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K:\Union Electric\EF-2024-0021\Surrebuttal\Final Workpapers\"/>
    </mc:Choice>
  </mc:AlternateContent>
  <xr:revisionPtr revIDLastSave="0" documentId="8_{C775BE8A-14C7-40EC-9D9D-F4D53CB755AF}" xr6:coauthVersionLast="47" xr6:coauthVersionMax="47" xr10:uidLastSave="{00000000-0000-0000-0000-000000000000}"/>
  <bookViews>
    <workbookView xWindow="-108" yWindow="-108" windowWidth="23256" windowHeight="12576" tabRatio="874" firstSheet="15" activeTab="6" xr2:uid="{00000000-000D-0000-FFFF-FFFF00000000}"/>
  </bookViews>
  <sheets>
    <sheet name="Schedule DM-S2" sheetId="54" r:id="rId1"/>
    <sheet name="Schedule DM-S-3" sheetId="66" r:id="rId2"/>
    <sheet name="Schedule DM-S-4" sheetId="64" r:id="rId3"/>
    <sheet name="Schedule DM-S-5" sheetId="67" r:id="rId4"/>
    <sheet name="Source Info - SCHEDULE MJL-D1" sheetId="35" r:id="rId5"/>
    <sheet name="Source Info - SCHEDULE MJL-D2" sheetId="38" r:id="rId6"/>
    <sheet name="Source Info - SCHEDULE MJL-D3" sheetId="31" r:id="rId7"/>
    <sheet name="FCCS" sheetId="41" r:id="rId8"/>
    <sheet name="HFM" sheetId="40" r:id="rId9"/>
    <sheet name="Water Treatment and Monitoring" sheetId="42" r:id="rId10"/>
    <sheet name="NPV ADIT" sheetId="43" r:id="rId11"/>
    <sheet name="ARO" sheetId="53" r:id="rId12"/>
    <sheet name="AF193" sheetId="56" r:id="rId13"/>
    <sheet name="Asset Transfers" sheetId="46" r:id="rId14"/>
    <sheet name="Inventory Balance" sheetId="48" r:id="rId15"/>
    <sheet name="Inventory Transfers" sheetId="45" r:id="rId16"/>
    <sheet name="CWIP" sheetId="47" r:id="rId17"/>
    <sheet name="RI Intangibles" sheetId="49" r:id="rId18"/>
    <sheet name="SW runout" sheetId="50" r:id="rId19"/>
    <sheet name="Mat&amp;Sup2" sheetId="51" r:id="rId20"/>
    <sheet name="Community Transition" sheetId="57" r:id="rId21"/>
    <sheet name="Def Tax &amp; NBNT" sheetId="58" r:id="rId22"/>
    <sheet name="Value_Rec_Instance_8283" sheetId="59" r:id="rId23"/>
    <sheet name="Value_Rec_Instance_8383" sheetId="60" r:id="rId24"/>
  </sheets>
  <externalReferences>
    <externalReference r:id="rId25"/>
  </externalReferences>
  <definedNames>
    <definedName name="_Fill" hidden="1">#REF!</definedName>
    <definedName name="_fill2" hidden="1">#REF!</definedName>
    <definedName name="_xlnm._FilterDatabase" localSheetId="13" hidden="1">'Asset Transfers'!$A$3:$AB$3</definedName>
    <definedName name="_xlnm._FilterDatabase" localSheetId="16" hidden="1">CWIP!$1:$1</definedName>
    <definedName name="_xlnm._FilterDatabase" localSheetId="14" hidden="1">'Inventory Balance'!$A$1:$D$19569</definedName>
    <definedName name="_Key1" localSheetId="5" hidden="1">#REF!</definedName>
    <definedName name="_Key1" hidden="1">#REF!</definedName>
    <definedName name="_Key2" localSheetId="5" hidden="1">#REF!</definedName>
    <definedName name="_Key2" hidden="1">#REF!</definedName>
    <definedName name="_Order1" hidden="1">255</definedName>
    <definedName name="_Order2" hidden="1">255</definedName>
    <definedName name="_Sort" localSheetId="5" hidden="1">#REF!</definedName>
    <definedName name="_Sort" hidden="1">#REF!</definedName>
    <definedName name="Beg_Bal">#REF!</definedName>
    <definedName name="Beginning_Balance">-FV([1]!Interest_Rate/12,Payment_Number-1,-Monthly_Payment,[1]!Loan_Amount)</definedName>
    <definedName name="ColumnTitle1" localSheetId="1">#REF!</definedName>
    <definedName name="ColumnTitle1" localSheetId="2">#REF!</definedName>
    <definedName name="ColumnTitle1" localSheetId="3">#REF!</definedName>
    <definedName name="ColumnTitle1">#REF!</definedName>
    <definedName name="End_Bal">#REF!</definedName>
    <definedName name="Ending_Balance">-FV([1]!Interest_Rate/12,Payment_Number,-Monthly_Payment,[1]!Loan_Amount)</definedName>
    <definedName name="Extra_Pay">#REF!</definedName>
    <definedName name="Full_Print">#REF!</definedName>
    <definedName name="Header_Row">ROW(#REF!)</definedName>
    <definedName name="Header_Row_Back">ROW(#REF!)</definedName>
    <definedName name="Int">#REF!</definedName>
    <definedName name="Interest">-IPMT([1]!Interest_Rate/12,Payment_Number,[1]!Number_of_Payments,[1]!Loan_Amount)</definedName>
    <definedName name="Interest_Rat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IF(Values_Entered,Header_Row+Number_of_Payments,Header_Row)</definedName>
    <definedName name="Loan_Amount">#REF!</definedName>
    <definedName name="Loan_Not_Paid">IF(Payment_Number&lt;=[1]!Number_of_Payments,1,0)</definedName>
    <definedName name="Loan_Start">#REF!</definedName>
    <definedName name="Loan_Years">#REF!</definedName>
    <definedName name="Monthly_Payment">-PMT([1]!Interest_Rate/12,[1]!Number_of_Payments,[1]!Loan_Amount)</definedName>
    <definedName name="Num_Pmt_Per_Year">#REF!</definedName>
    <definedName name="Number_of_Payments">MATCH(0.01,End_Bal,-1)+1</definedName>
    <definedName name="Pay_Num">#REF!</definedName>
    <definedName name="Payment_Date">DATE(YEAR([1]!Loan_Start),MONTH([1]!Loan_Start)+Payment_Number,DAY([1]!Loan_Start))</definedName>
    <definedName name="Payment_Number">ROW()-[1]!Header_Row</definedName>
    <definedName name="Princ">#REF!</definedName>
    <definedName name="Principal">-PPMT([1]!Interest_Rate/12,Payment_Number,[1]!Number_of_Payments,[1]!Loan_Amount)</definedName>
    <definedName name="_xlnm.Print_Area" localSheetId="0">'Schedule DM-S2'!$A$1:$W$49,'Schedule DM-S2'!$A$52:$V$96</definedName>
    <definedName name="_xlnm.Print_Area" localSheetId="1">'Schedule DM-S-3'!$A$1:$W$79</definedName>
    <definedName name="_xlnm.Print_Area" localSheetId="2">'Schedule DM-S-4'!$A$1:$Q$44</definedName>
    <definedName name="_xlnm.Print_Area" localSheetId="3">'Schedule DM-S-5'!$A$1:$Q$46</definedName>
    <definedName name="_xlnm.Print_Area" localSheetId="4">'Source Info - SCHEDULE MJL-D1'!$A$1:$E$34</definedName>
    <definedName name="_xlnm.Print_Area" localSheetId="5">'Source Info - SCHEDULE MJL-D2'!$A$1:$Q$37</definedName>
    <definedName name="_xlnm.Print_Area" localSheetId="6">'Source Info - SCHEDULE MJL-D3'!$A$1:$E$52</definedName>
    <definedName name="RowTitleRegion1..E6">#REF!</definedName>
    <definedName name="RowTitleRegion2..E11">#REF!</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Cost">#REF!</definedName>
    <definedName name="Total_Interest">#REF!</definedName>
    <definedName name="Total_Pay">#REF!</definedName>
    <definedName name="Values_Entered">IF(Loan_Amount*Interest_Rate*Loan_Years*Loan_Start&gt;0,1,0)</definedName>
    <definedName name="wrn.page1." hidden="1">{"page1",#N/A,FALSE,"260"}</definedName>
    <definedName name="wrn2.page1" hidden="1">{"page1",#N/A,FALSE,"260"}</definedName>
  </definedNames>
  <calcPr calcId="191028"/>
  <pivotCaches>
    <pivotCache cacheId="2" r:id="rId26"/>
    <pivotCache cacheId="3" r:id="rId2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0" i="67" l="1"/>
  <c r="P40" i="67"/>
  <c r="O40" i="67"/>
  <c r="N40" i="67"/>
  <c r="M40" i="67"/>
  <c r="L40" i="67"/>
  <c r="K40" i="67"/>
  <c r="J40" i="67"/>
  <c r="I40" i="67"/>
  <c r="H40" i="67"/>
  <c r="G40" i="67"/>
  <c r="F40" i="67"/>
  <c r="E40" i="67"/>
  <c r="D40" i="67"/>
  <c r="C40" i="67"/>
  <c r="Q31" i="67"/>
  <c r="P31" i="67"/>
  <c r="O31" i="67"/>
  <c r="N31" i="67"/>
  <c r="M31" i="67"/>
  <c r="L31" i="67"/>
  <c r="K31" i="67"/>
  <c r="J31" i="67"/>
  <c r="I31" i="67"/>
  <c r="H31" i="67"/>
  <c r="G31" i="67"/>
  <c r="F31" i="67"/>
  <c r="E31" i="67"/>
  <c r="D31" i="67"/>
  <c r="C31" i="67"/>
  <c r="Q39" i="64"/>
  <c r="P39" i="64"/>
  <c r="O39" i="64"/>
  <c r="N39" i="64"/>
  <c r="M39" i="64"/>
  <c r="L39" i="64"/>
  <c r="K39" i="64"/>
  <c r="J39" i="64"/>
  <c r="I39" i="64"/>
  <c r="H39" i="64"/>
  <c r="G39" i="64"/>
  <c r="F39" i="64"/>
  <c r="E39" i="64"/>
  <c r="D39" i="64"/>
  <c r="C39" i="64"/>
  <c r="Q30" i="64"/>
  <c r="P30" i="64"/>
  <c r="O30" i="64"/>
  <c r="N30" i="64"/>
  <c r="M30" i="64"/>
  <c r="L30" i="64"/>
  <c r="K30" i="64"/>
  <c r="J30" i="64"/>
  <c r="I30" i="64"/>
  <c r="H30" i="64"/>
  <c r="G30" i="64"/>
  <c r="F30" i="64"/>
  <c r="E30" i="64"/>
  <c r="D30" i="64"/>
  <c r="C30" i="64"/>
  <c r="D25" i="67"/>
  <c r="E25" i="67" s="1"/>
  <c r="F25" i="67" s="1"/>
  <c r="G25" i="67" s="1"/>
  <c r="H25" i="67" s="1"/>
  <c r="I25" i="67" s="1"/>
  <c r="J25" i="67" s="1"/>
  <c r="K25" i="67" s="1"/>
  <c r="L25" i="67" s="1"/>
  <c r="M25" i="67" s="1"/>
  <c r="N25" i="67" s="1"/>
  <c r="O25" i="67" s="1"/>
  <c r="P25" i="67" s="1"/>
  <c r="Q25" i="67" s="1"/>
  <c r="W18" i="67"/>
  <c r="C14" i="67"/>
  <c r="D36" i="64"/>
  <c r="E36" i="64" s="1"/>
  <c r="F36" i="64" s="1"/>
  <c r="G36" i="64" s="1"/>
  <c r="H36" i="64" s="1"/>
  <c r="I36" i="64" s="1"/>
  <c r="J36" i="64" s="1"/>
  <c r="K36" i="64" s="1"/>
  <c r="L36" i="64" s="1"/>
  <c r="M36" i="64" s="1"/>
  <c r="N36" i="64" s="1"/>
  <c r="O36" i="64" s="1"/>
  <c r="P36" i="64" s="1"/>
  <c r="Q36" i="64" s="1"/>
  <c r="D24" i="64"/>
  <c r="E24" i="64" s="1"/>
  <c r="F24" i="64" s="1"/>
  <c r="G24" i="64" s="1"/>
  <c r="H24" i="64" s="1"/>
  <c r="I24" i="64" s="1"/>
  <c r="J24" i="64" s="1"/>
  <c r="K24" i="64" s="1"/>
  <c r="L24" i="64" s="1"/>
  <c r="M24" i="64" s="1"/>
  <c r="N24" i="64" s="1"/>
  <c r="O24" i="64" s="1"/>
  <c r="P24" i="64" s="1"/>
  <c r="Q24" i="64" s="1"/>
  <c r="I80" i="54" l="1"/>
  <c r="J80" i="54" s="1"/>
  <c r="K80" i="54" s="1"/>
  <c r="L80" i="54" s="1"/>
  <c r="M80" i="54" s="1"/>
  <c r="N80" i="54" s="1"/>
  <c r="O80" i="54" s="1"/>
  <c r="P80" i="54" s="1"/>
  <c r="Q80" i="54" s="1"/>
  <c r="R80" i="54" s="1"/>
  <c r="S80" i="54" s="1"/>
  <c r="T80" i="54" s="1"/>
  <c r="U80" i="54" s="1"/>
  <c r="V80" i="54" s="1"/>
  <c r="E29" i="58"/>
  <c r="D4" i="67"/>
  <c r="E4" i="67" s="1"/>
  <c r="F4" i="67" s="1"/>
  <c r="G4" i="67" s="1"/>
  <c r="H4" i="67" s="1"/>
  <c r="I4" i="67" s="1"/>
  <c r="J4" i="67" s="1"/>
  <c r="K4" i="67" s="1"/>
  <c r="L4" i="67" s="1"/>
  <c r="M4" i="67" s="1"/>
  <c r="N4" i="67" s="1"/>
  <c r="O4" i="67" s="1"/>
  <c r="P4" i="67" s="1"/>
  <c r="Q4" i="67" s="1"/>
  <c r="R4" i="67" s="1"/>
  <c r="D4" i="64"/>
  <c r="E4" i="64" s="1"/>
  <c r="F4" i="64" s="1"/>
  <c r="G4" i="64" s="1"/>
  <c r="H4" i="64" s="1"/>
  <c r="I4" i="64" s="1"/>
  <c r="J4" i="64" s="1"/>
  <c r="K4" i="64" s="1"/>
  <c r="L4" i="64" s="1"/>
  <c r="M4" i="64" s="1"/>
  <c r="N4" i="64" s="1"/>
  <c r="O4" i="64" s="1"/>
  <c r="P4" i="64" s="1"/>
  <c r="Q4" i="64" s="1"/>
  <c r="R4" i="64" s="1"/>
  <c r="E28" i="67"/>
  <c r="F28" i="67" s="1"/>
  <c r="G28" i="67" s="1"/>
  <c r="H28" i="67" s="1"/>
  <c r="I28" i="67" s="1"/>
  <c r="J28" i="67" s="1"/>
  <c r="K28" i="67" s="1"/>
  <c r="L28" i="67" s="1"/>
  <c r="M28" i="67" s="1"/>
  <c r="N28" i="67" s="1"/>
  <c r="O28" i="67" s="1"/>
  <c r="P28" i="67" s="1"/>
  <c r="Q28" i="67" s="1"/>
  <c r="D28" i="67"/>
  <c r="D37" i="67"/>
  <c r="E37" i="67" s="1"/>
  <c r="Y19" i="67"/>
  <c r="Z19" i="67" s="1"/>
  <c r="Y18" i="67"/>
  <c r="C15" i="67"/>
  <c r="C8" i="67"/>
  <c r="E19" i="58"/>
  <c r="Y20" i="67" l="1"/>
  <c r="Z18" i="67"/>
  <c r="Z20" i="67" s="1"/>
  <c r="F37" i="67"/>
  <c r="C10" i="67"/>
  <c r="C12" i="67" s="1"/>
  <c r="C17" i="67"/>
  <c r="G37" i="67" l="1"/>
  <c r="H37" i="67" l="1"/>
  <c r="I37" i="67" l="1"/>
  <c r="J37" i="67" l="1"/>
  <c r="K37" i="67" l="1"/>
  <c r="L37" i="67" l="1"/>
  <c r="M37" i="67" l="1"/>
  <c r="N37" i="67" l="1"/>
  <c r="O37" i="67" l="1"/>
  <c r="P37" i="67" l="1"/>
  <c r="Q37" i="67" l="1"/>
  <c r="I61" i="66" l="1"/>
  <c r="J61" i="66" s="1"/>
  <c r="K61" i="66" s="1"/>
  <c r="L61" i="66" s="1"/>
  <c r="M61" i="66" s="1"/>
  <c r="N61" i="66" s="1"/>
  <c r="O61" i="66" s="1"/>
  <c r="P61" i="66" s="1"/>
  <c r="Q61" i="66" s="1"/>
  <c r="R61" i="66" s="1"/>
  <c r="S61" i="66" s="1"/>
  <c r="T61" i="66" s="1"/>
  <c r="U61" i="66" s="1"/>
  <c r="V61" i="66" s="1"/>
  <c r="I69" i="66"/>
  <c r="J69" i="66" s="1"/>
  <c r="I57" i="66"/>
  <c r="J57" i="66" s="1"/>
  <c r="K57" i="66" s="1"/>
  <c r="L57" i="66" s="1"/>
  <c r="M57" i="66" s="1"/>
  <c r="N57" i="66" s="1"/>
  <c r="O57" i="66" s="1"/>
  <c r="P57" i="66" s="1"/>
  <c r="Q57" i="66" s="1"/>
  <c r="R57" i="66" s="1"/>
  <c r="S57" i="66" s="1"/>
  <c r="T57" i="66" s="1"/>
  <c r="U57" i="66" s="1"/>
  <c r="V57" i="66" s="1"/>
  <c r="V25" i="66"/>
  <c r="U25" i="66"/>
  <c r="T25" i="66"/>
  <c r="S25" i="66"/>
  <c r="R25" i="66"/>
  <c r="Q25" i="66"/>
  <c r="P25" i="66"/>
  <c r="O25" i="66"/>
  <c r="N25" i="66"/>
  <c r="M25" i="66"/>
  <c r="L25" i="66"/>
  <c r="K25" i="66"/>
  <c r="J25" i="66"/>
  <c r="I25" i="66"/>
  <c r="H25" i="66"/>
  <c r="G25" i="66"/>
  <c r="F25" i="66"/>
  <c r="E25" i="66"/>
  <c r="D25" i="66"/>
  <c r="C25" i="66"/>
  <c r="AD21" i="66"/>
  <c r="C10" i="66"/>
  <c r="C12" i="66" s="1"/>
  <c r="C14" i="66" s="1"/>
  <c r="D9" i="66"/>
  <c r="I57" i="54"/>
  <c r="J57" i="54" s="1"/>
  <c r="K57" i="54" s="1"/>
  <c r="L57" i="54" s="1"/>
  <c r="M57" i="54" s="1"/>
  <c r="N57" i="54" s="1"/>
  <c r="O57" i="54" s="1"/>
  <c r="P57" i="54" s="1"/>
  <c r="Q57" i="54" s="1"/>
  <c r="R57" i="54" s="1"/>
  <c r="S57" i="54" s="1"/>
  <c r="T57" i="54" s="1"/>
  <c r="U57" i="54" s="1"/>
  <c r="V57" i="54" s="1"/>
  <c r="Y19" i="64"/>
  <c r="Z19" i="64" s="1"/>
  <c r="Y18" i="64"/>
  <c r="C15" i="64"/>
  <c r="Z18" i="64" l="1"/>
  <c r="Z20" i="64" s="1"/>
  <c r="Y20" i="64"/>
  <c r="E9" i="66"/>
  <c r="F9" i="66" s="1"/>
  <c r="E10" i="66"/>
  <c r="C17" i="66"/>
  <c r="K69" i="66"/>
  <c r="D10" i="66"/>
  <c r="AD22" i="66"/>
  <c r="C46" i="66" l="1"/>
  <c r="AC22" i="66"/>
  <c r="D12" i="66"/>
  <c r="D14" i="66" s="1"/>
  <c r="C19" i="66"/>
  <c r="C23" i="66" s="1"/>
  <c r="E12" i="66"/>
  <c r="E14" i="66" s="1"/>
  <c r="L69" i="66"/>
  <c r="F10" i="66"/>
  <c r="G9" i="66"/>
  <c r="M69" i="66" l="1"/>
  <c r="E17" i="66"/>
  <c r="C26" i="66"/>
  <c r="G10" i="66"/>
  <c r="H9" i="66"/>
  <c r="F12" i="66"/>
  <c r="F14" i="66" s="1"/>
  <c r="E33" i="66" s="1"/>
  <c r="D33" i="66"/>
  <c r="D17" i="66"/>
  <c r="C33" i="66"/>
  <c r="C31" i="66" l="1"/>
  <c r="C34" i="66" s="1"/>
  <c r="C36" i="66" s="1"/>
  <c r="C27" i="66"/>
  <c r="D37" i="66"/>
  <c r="E46" i="66"/>
  <c r="E19" i="66"/>
  <c r="E23" i="66" s="1"/>
  <c r="D46" i="66"/>
  <c r="D43" i="66"/>
  <c r="C37" i="66"/>
  <c r="C43" i="66"/>
  <c r="D19" i="66"/>
  <c r="D23" i="66" s="1"/>
  <c r="F17" i="66"/>
  <c r="E43" i="66" s="1"/>
  <c r="H10" i="66"/>
  <c r="I9" i="66"/>
  <c r="G12" i="66"/>
  <c r="G14" i="66" s="1"/>
  <c r="F33" i="66" s="1"/>
  <c r="N69" i="66"/>
  <c r="H12" i="66" l="1"/>
  <c r="H14" i="66" s="1"/>
  <c r="G33" i="66" s="1"/>
  <c r="D26" i="66"/>
  <c r="D31" i="66" s="1"/>
  <c r="D34" i="66" s="1"/>
  <c r="D36" i="66" s="1"/>
  <c r="D27" i="66"/>
  <c r="E26" i="66"/>
  <c r="E31" i="66" s="1"/>
  <c r="E34" i="66" s="1"/>
  <c r="E36" i="66" s="1"/>
  <c r="E38" i="66" s="1"/>
  <c r="J9" i="66"/>
  <c r="I10" i="66"/>
  <c r="G17" i="66"/>
  <c r="C38" i="66"/>
  <c r="E37" i="66"/>
  <c r="F46" i="66"/>
  <c r="F19" i="66"/>
  <c r="F23" i="66" s="1"/>
  <c r="O69" i="66"/>
  <c r="E27" i="66" l="1"/>
  <c r="D38" i="66"/>
  <c r="F26" i="66"/>
  <c r="F27" i="66" s="1"/>
  <c r="H17" i="66"/>
  <c r="G43" i="66" s="1"/>
  <c r="J10" i="66"/>
  <c r="K9" i="66"/>
  <c r="I12" i="66"/>
  <c r="I14" i="66" s="1"/>
  <c r="H33" i="66" s="1"/>
  <c r="F37" i="66"/>
  <c r="G46" i="66"/>
  <c r="G19" i="66"/>
  <c r="G23" i="66" s="1"/>
  <c r="F43" i="66"/>
  <c r="P69" i="66"/>
  <c r="F31" i="66" l="1"/>
  <c r="F34" i="66" s="1"/>
  <c r="F36" i="66" s="1"/>
  <c r="F38" i="66" s="1"/>
  <c r="L9" i="66"/>
  <c r="K10" i="66"/>
  <c r="J12" i="66"/>
  <c r="J14" i="66" s="1"/>
  <c r="I17" i="66"/>
  <c r="H43" i="66" s="1"/>
  <c r="G26" i="66"/>
  <c r="G27" i="66" s="1"/>
  <c r="Q69" i="66"/>
  <c r="G37" i="66"/>
  <c r="H46" i="66"/>
  <c r="H19" i="66"/>
  <c r="G31" i="66" l="1"/>
  <c r="G34" i="66" s="1"/>
  <c r="G36" i="66" s="1"/>
  <c r="G38" i="66" s="1"/>
  <c r="K12" i="66"/>
  <c r="K14" i="66" s="1"/>
  <c r="J33" i="66" s="1"/>
  <c r="M9" i="66"/>
  <c r="L10" i="66"/>
  <c r="R69" i="66"/>
  <c r="H37" i="66"/>
  <c r="I46" i="66"/>
  <c r="I19" i="66"/>
  <c r="I23" i="66" s="1"/>
  <c r="J17" i="66"/>
  <c r="H23" i="66"/>
  <c r="H59" i="66"/>
  <c r="H62" i="66" s="1"/>
  <c r="I33" i="66"/>
  <c r="Q73" i="66" l="1"/>
  <c r="Q72" i="66"/>
  <c r="Q74" i="66" s="1"/>
  <c r="M10" i="66"/>
  <c r="N9" i="66"/>
  <c r="R72" i="66"/>
  <c r="R73" i="66"/>
  <c r="S69" i="66"/>
  <c r="K17" i="66"/>
  <c r="J43" i="66" s="1"/>
  <c r="J46" i="66"/>
  <c r="I37" i="66"/>
  <c r="J19" i="66"/>
  <c r="J23" i="66" s="1"/>
  <c r="I43" i="66"/>
  <c r="H72" i="66"/>
  <c r="H73" i="66"/>
  <c r="C71" i="66"/>
  <c r="I59" i="66"/>
  <c r="I62" i="66" s="1"/>
  <c r="H63" i="66"/>
  <c r="I63" i="66" s="1"/>
  <c r="J63" i="66" s="1"/>
  <c r="K63" i="66" s="1"/>
  <c r="L63" i="66" s="1"/>
  <c r="M63" i="66" s="1"/>
  <c r="N63" i="66" s="1"/>
  <c r="O63" i="66" s="1"/>
  <c r="P63" i="66" s="1"/>
  <c r="Q63" i="66" s="1"/>
  <c r="R63" i="66" s="1"/>
  <c r="S63" i="66" s="1"/>
  <c r="T63" i="66" s="1"/>
  <c r="U63" i="66" s="1"/>
  <c r="V63" i="66" s="1"/>
  <c r="I73" i="66"/>
  <c r="J73" i="66"/>
  <c r="I72" i="66"/>
  <c r="J72" i="66"/>
  <c r="K72" i="66"/>
  <c r="K73" i="66"/>
  <c r="L73" i="66"/>
  <c r="L72" i="66"/>
  <c r="M72" i="66"/>
  <c r="M73" i="66"/>
  <c r="N72" i="66"/>
  <c r="N73" i="66"/>
  <c r="O73" i="66"/>
  <c r="O72" i="66"/>
  <c r="P73" i="66"/>
  <c r="P72" i="66"/>
  <c r="I26" i="66"/>
  <c r="I27" i="66" s="1"/>
  <c r="H26" i="66"/>
  <c r="H27" i="66" s="1"/>
  <c r="L12" i="66"/>
  <c r="L14" i="66" s="1"/>
  <c r="H31" i="66" l="1"/>
  <c r="H34" i="66" s="1"/>
  <c r="H36" i="66" s="1"/>
  <c r="Q75" i="66"/>
  <c r="S73" i="66"/>
  <c r="S72" i="66"/>
  <c r="T69" i="66"/>
  <c r="I74" i="66"/>
  <c r="I75" i="66" s="1"/>
  <c r="H74" i="66"/>
  <c r="H75" i="66" s="1"/>
  <c r="R74" i="66"/>
  <c r="R75" i="66" s="1"/>
  <c r="M74" i="66"/>
  <c r="M75" i="66" s="1"/>
  <c r="P74" i="66"/>
  <c r="P75" i="66" s="1"/>
  <c r="L74" i="66"/>
  <c r="L75" i="66" s="1"/>
  <c r="H38" i="66"/>
  <c r="L17" i="66"/>
  <c r="N10" i="66"/>
  <c r="O9" i="66"/>
  <c r="J74" i="66"/>
  <c r="J75" i="66" s="1"/>
  <c r="I31" i="66"/>
  <c r="I34" i="66" s="1"/>
  <c r="I36" i="66" s="1"/>
  <c r="I38" i="66" s="1"/>
  <c r="O74" i="66"/>
  <c r="O75" i="66" s="1"/>
  <c r="H64" i="66"/>
  <c r="H65" i="66" s="1"/>
  <c r="J26" i="66"/>
  <c r="J27" i="66" s="1"/>
  <c r="K46" i="66"/>
  <c r="K43" i="66"/>
  <c r="J37" i="66"/>
  <c r="K19" i="66"/>
  <c r="K23" i="66" s="1"/>
  <c r="M12" i="66"/>
  <c r="M14" i="66" s="1"/>
  <c r="L33" i="66" s="1"/>
  <c r="N74" i="66"/>
  <c r="N75" i="66" s="1"/>
  <c r="K74" i="66"/>
  <c r="K75" i="66" s="1"/>
  <c r="J59" i="66"/>
  <c r="J62" i="66" s="1"/>
  <c r="K33" i="66"/>
  <c r="L46" i="66" l="1"/>
  <c r="K37" i="66"/>
  <c r="L19" i="66"/>
  <c r="L23" i="66" s="1"/>
  <c r="J31" i="66"/>
  <c r="J34" i="66" s="1"/>
  <c r="J36" i="66" s="1"/>
  <c r="J38" i="66" s="1"/>
  <c r="U69" i="66"/>
  <c r="T73" i="66"/>
  <c r="T72" i="66"/>
  <c r="I64" i="66"/>
  <c r="I65" i="66" s="1"/>
  <c r="O10" i="66"/>
  <c r="P9" i="66"/>
  <c r="S74" i="66"/>
  <c r="S75" i="66" s="1"/>
  <c r="N12" i="66"/>
  <c r="N14" i="66" s="1"/>
  <c r="K59" i="66"/>
  <c r="K62" i="66" s="1"/>
  <c r="M17" i="66"/>
  <c r="K26" i="66"/>
  <c r="K31" i="66" s="1"/>
  <c r="K34" i="66" s="1"/>
  <c r="K36" i="66" s="1"/>
  <c r="K38" i="66" s="1"/>
  <c r="O12" i="66" l="1"/>
  <c r="O14" i="66" s="1"/>
  <c r="N33" i="66" s="1"/>
  <c r="L37" i="66"/>
  <c r="M46" i="66"/>
  <c r="M19" i="66"/>
  <c r="M23" i="66" s="1"/>
  <c r="N17" i="66"/>
  <c r="M43" i="66" s="1"/>
  <c r="L43" i="66"/>
  <c r="L59" i="66"/>
  <c r="L62" i="66" s="1"/>
  <c r="T74" i="66"/>
  <c r="T75" i="66" s="1"/>
  <c r="P10" i="66"/>
  <c r="Q9" i="66"/>
  <c r="K27" i="66"/>
  <c r="L26" i="66"/>
  <c r="L27" i="66" s="1"/>
  <c r="M33" i="66"/>
  <c r="J64" i="66"/>
  <c r="J65" i="66" s="1"/>
  <c r="V69" i="66"/>
  <c r="U72" i="66"/>
  <c r="U73" i="66"/>
  <c r="O17" i="66" l="1"/>
  <c r="N43" i="66"/>
  <c r="M37" i="66"/>
  <c r="N46" i="66"/>
  <c r="N19" i="66"/>
  <c r="N23" i="66" s="1"/>
  <c r="Q10" i="66"/>
  <c r="R9" i="66"/>
  <c r="K64" i="66"/>
  <c r="K65" i="66" s="1"/>
  <c r="M26" i="66"/>
  <c r="M31" i="66" s="1"/>
  <c r="M34" i="66" s="1"/>
  <c r="M36" i="66" s="1"/>
  <c r="M27" i="66"/>
  <c r="U74" i="66"/>
  <c r="U75" i="66" s="1"/>
  <c r="M59" i="66"/>
  <c r="M62" i="66" s="1"/>
  <c r="V72" i="66"/>
  <c r="V73" i="66"/>
  <c r="P12" i="66"/>
  <c r="P14" i="66" s="1"/>
  <c r="O33" i="66" s="1"/>
  <c r="L31" i="66"/>
  <c r="L34" i="66" s="1"/>
  <c r="L36" i="66" s="1"/>
  <c r="L38" i="66" s="1"/>
  <c r="M38" i="66" l="1"/>
  <c r="S9" i="66"/>
  <c r="R10" i="66"/>
  <c r="N59" i="66"/>
  <c r="N62" i="66" s="1"/>
  <c r="Q12" i="66"/>
  <c r="Q14" i="66" s="1"/>
  <c r="P33" i="66" s="1"/>
  <c r="N37" i="66"/>
  <c r="O46" i="66"/>
  <c r="O19" i="66"/>
  <c r="O23" i="66" s="1"/>
  <c r="L64" i="66"/>
  <c r="L65" i="66" s="1"/>
  <c r="N26" i="66"/>
  <c r="N27" i="66" s="1"/>
  <c r="N31" i="66"/>
  <c r="N34" i="66" s="1"/>
  <c r="N36" i="66" s="1"/>
  <c r="V74" i="66"/>
  <c r="V75" i="66" s="1"/>
  <c r="G76" i="66" s="1"/>
  <c r="P17" i="66"/>
  <c r="N38" i="66" l="1"/>
  <c r="O59" i="66"/>
  <c r="O62" i="66" s="1"/>
  <c r="M64" i="66"/>
  <c r="M65" i="66" s="1"/>
  <c r="Q17" i="66"/>
  <c r="P43" i="66" s="1"/>
  <c r="R12" i="66"/>
  <c r="R14" i="66" s="1"/>
  <c r="Q33" i="66" s="1"/>
  <c r="T9" i="66"/>
  <c r="S10" i="66"/>
  <c r="O37" i="66"/>
  <c r="P46" i="66"/>
  <c r="P19" i="66"/>
  <c r="P23" i="66" s="1"/>
  <c r="O43" i="66"/>
  <c r="O26" i="66"/>
  <c r="O27" i="66" s="1"/>
  <c r="O31" i="66" l="1"/>
  <c r="O34" i="66" s="1"/>
  <c r="O36" i="66" s="1"/>
  <c r="O38" i="66" s="1"/>
  <c r="S12" i="66"/>
  <c r="S14" i="66" s="1"/>
  <c r="P59" i="66"/>
  <c r="P62" i="66" s="1"/>
  <c r="R17" i="66"/>
  <c r="P26" i="66"/>
  <c r="P31" i="66" s="1"/>
  <c r="P34" i="66" s="1"/>
  <c r="P36" i="66" s="1"/>
  <c r="P38" i="66" s="1"/>
  <c r="U9" i="66"/>
  <c r="T10" i="66"/>
  <c r="P37" i="66"/>
  <c r="Q46" i="66"/>
  <c r="Q19" i="66"/>
  <c r="Q23" i="66" s="1"/>
  <c r="N64" i="66"/>
  <c r="N65" i="66" s="1"/>
  <c r="P27" i="66" l="1"/>
  <c r="O64" i="66"/>
  <c r="O65" i="66" s="1"/>
  <c r="Q59" i="66"/>
  <c r="Q62" i="66" s="1"/>
  <c r="U10" i="66"/>
  <c r="V9" i="66"/>
  <c r="T12" i="66"/>
  <c r="T14" i="66" s="1"/>
  <c r="S17" i="66"/>
  <c r="R46" i="66"/>
  <c r="Q37" i="66"/>
  <c r="R19" i="66"/>
  <c r="R23" i="66" s="1"/>
  <c r="Q43" i="66"/>
  <c r="Q26" i="66"/>
  <c r="Q31" i="66" s="1"/>
  <c r="Q34" i="66" s="1"/>
  <c r="Q36" i="66" s="1"/>
  <c r="R33" i="66"/>
  <c r="Q27" i="66" l="1"/>
  <c r="Q38" i="66"/>
  <c r="S46" i="66"/>
  <c r="R37" i="66"/>
  <c r="S19" i="66"/>
  <c r="S23" i="66" s="1"/>
  <c r="V10" i="66"/>
  <c r="W9" i="66"/>
  <c r="W10" i="66" s="1"/>
  <c r="U12" i="66"/>
  <c r="U14" i="66" s="1"/>
  <c r="T33" i="66" s="1"/>
  <c r="P64" i="66"/>
  <c r="P65" i="66" s="1"/>
  <c r="R59" i="66"/>
  <c r="R62" i="66" s="1"/>
  <c r="R26" i="66"/>
  <c r="R31" i="66" s="1"/>
  <c r="R34" i="66" s="1"/>
  <c r="R36" i="66" s="1"/>
  <c r="R38" i="66" s="1"/>
  <c r="T17" i="66"/>
  <c r="S43" i="66" s="1"/>
  <c r="R43" i="66"/>
  <c r="S33" i="66"/>
  <c r="U17" i="66" l="1"/>
  <c r="T43" i="66" s="1"/>
  <c r="R27" i="66"/>
  <c r="Q64" i="66"/>
  <c r="Q65" i="66" s="1"/>
  <c r="S26" i="66"/>
  <c r="S31" i="66" s="1"/>
  <c r="S34" i="66" s="1"/>
  <c r="S36" i="66" s="1"/>
  <c r="S59" i="66"/>
  <c r="S62" i="66" s="1"/>
  <c r="W12" i="66"/>
  <c r="W14" i="66" s="1"/>
  <c r="T46" i="66"/>
  <c r="S37" i="66"/>
  <c r="T19" i="66"/>
  <c r="T23" i="66" s="1"/>
  <c r="V12" i="66"/>
  <c r="V14" i="66" s="1"/>
  <c r="S38" i="66" l="1"/>
  <c r="V17" i="66"/>
  <c r="U43" i="66" s="1"/>
  <c r="V33" i="66"/>
  <c r="T37" i="66"/>
  <c r="U46" i="66"/>
  <c r="U19" i="66"/>
  <c r="U23" i="66" s="1"/>
  <c r="R64" i="66"/>
  <c r="R65" i="66" s="1"/>
  <c r="T26" i="66"/>
  <c r="T31" i="66" s="1"/>
  <c r="T34" i="66" s="1"/>
  <c r="T36" i="66" s="1"/>
  <c r="T38" i="66" s="1"/>
  <c r="W33" i="66"/>
  <c r="W17" i="66"/>
  <c r="S27" i="66"/>
  <c r="U33" i="66"/>
  <c r="T59" i="66"/>
  <c r="T62" i="66" s="1"/>
  <c r="T27" i="66" l="1"/>
  <c r="U26" i="66"/>
  <c r="U31" i="66" s="1"/>
  <c r="U34" i="66" s="1"/>
  <c r="U36" i="66" s="1"/>
  <c r="W37" i="66"/>
  <c r="V37" i="66"/>
  <c r="W46" i="66"/>
  <c r="W43" i="66"/>
  <c r="W19" i="66"/>
  <c r="W23" i="66" s="1"/>
  <c r="S64" i="66"/>
  <c r="S65" i="66" s="1"/>
  <c r="U59" i="66"/>
  <c r="U62" i="66" s="1"/>
  <c r="V43" i="66"/>
  <c r="U37" i="66"/>
  <c r="V46" i="66"/>
  <c r="R47" i="66" s="1"/>
  <c r="V19" i="66"/>
  <c r="V23" i="66" s="1"/>
  <c r="U38" i="66" l="1"/>
  <c r="U44" i="66"/>
  <c r="U27" i="66"/>
  <c r="W44" i="66"/>
  <c r="G44" i="66"/>
  <c r="D44" i="66"/>
  <c r="C44" i="66"/>
  <c r="E44" i="66"/>
  <c r="H44" i="66"/>
  <c r="J44" i="66"/>
  <c r="F44" i="66"/>
  <c r="K44" i="66"/>
  <c r="I44" i="66"/>
  <c r="M44" i="66"/>
  <c r="L44" i="66"/>
  <c r="N44" i="66"/>
  <c r="O44" i="66"/>
  <c r="P44" i="66"/>
  <c r="W47" i="66"/>
  <c r="W49" i="66" s="1"/>
  <c r="C47" i="66"/>
  <c r="G47" i="66"/>
  <c r="G49" i="66" s="1"/>
  <c r="E47" i="66"/>
  <c r="F47" i="66"/>
  <c r="F49" i="66" s="1"/>
  <c r="D47" i="66"/>
  <c r="D49" i="66" s="1"/>
  <c r="H47" i="66"/>
  <c r="H49" i="66" s="1"/>
  <c r="K47" i="66"/>
  <c r="J47" i="66"/>
  <c r="J49" i="66" s="1"/>
  <c r="I47" i="66"/>
  <c r="M47" i="66"/>
  <c r="L47" i="66"/>
  <c r="O47" i="66"/>
  <c r="N47" i="66"/>
  <c r="N49" i="66" s="1"/>
  <c r="V59" i="66"/>
  <c r="V62" i="66" s="1"/>
  <c r="V47" i="66"/>
  <c r="Q47" i="66"/>
  <c r="T47" i="66"/>
  <c r="S47" i="66"/>
  <c r="S49" i="66" s="1"/>
  <c r="V26" i="66"/>
  <c r="V27" i="66" s="1"/>
  <c r="U47" i="66"/>
  <c r="U49" i="66" s="1"/>
  <c r="V44" i="66"/>
  <c r="R44" i="66"/>
  <c r="R49" i="66" s="1"/>
  <c r="S44" i="66"/>
  <c r="T44" i="66"/>
  <c r="Q44" i="66"/>
  <c r="T64" i="66"/>
  <c r="T65" i="66" s="1"/>
  <c r="W26" i="66"/>
  <c r="W27" i="66" s="1"/>
  <c r="P47" i="66"/>
  <c r="P49" i="66" s="1"/>
  <c r="M49" i="66" l="1"/>
  <c r="W31" i="66"/>
  <c r="W34" i="66" s="1"/>
  <c r="W36" i="66" s="1"/>
  <c r="W38" i="66" s="1"/>
  <c r="L49" i="66"/>
  <c r="I49" i="66"/>
  <c r="O49" i="66"/>
  <c r="U64" i="66"/>
  <c r="U65" i="66" s="1"/>
  <c r="T49" i="66"/>
  <c r="E49" i="66"/>
  <c r="Q49" i="66"/>
  <c r="V49" i="66"/>
  <c r="C49" i="66"/>
  <c r="Y26" i="66"/>
  <c r="V31" i="66"/>
  <c r="V34" i="66" s="1"/>
  <c r="V36" i="66" s="1"/>
  <c r="V38" i="66" s="1"/>
  <c r="K49" i="66"/>
  <c r="Y36" i="66" l="1"/>
  <c r="V64" i="66"/>
  <c r="V65" i="66" s="1"/>
  <c r="G66" i="66" s="1"/>
  <c r="G78" i="66" s="1"/>
  <c r="AD21" i="54" l="1"/>
  <c r="I69" i="54"/>
  <c r="J69" i="54" s="1"/>
  <c r="AD22" i="54" l="1"/>
  <c r="K69" i="54"/>
  <c r="AC22" i="54" l="1"/>
  <c r="L69" i="54"/>
  <c r="M69" i="54" l="1"/>
  <c r="N69" i="54" l="1"/>
  <c r="C8" i="64" l="1"/>
  <c r="O69" i="54"/>
  <c r="C10" i="64" l="1"/>
  <c r="C12" i="64" s="1"/>
  <c r="P69" i="54"/>
  <c r="Q69" i="54" l="1"/>
  <c r="C17" i="64" l="1"/>
  <c r="R69" i="54"/>
  <c r="S69" i="54" l="1"/>
  <c r="T69" i="54" l="1"/>
  <c r="U69" i="54" l="1"/>
  <c r="V69" i="54" l="1"/>
  <c r="Q38" i="38" l="1"/>
  <c r="O38" i="38"/>
  <c r="K38" i="38"/>
  <c r="I38" i="38"/>
  <c r="G38" i="38"/>
  <c r="E38" i="38"/>
  <c r="R396" i="46"/>
  <c r="B14" i="43"/>
  <c r="B15" i="43"/>
  <c r="D26" i="58"/>
  <c r="D29" i="58" s="1"/>
  <c r="C26" i="58"/>
  <c r="C29" i="58" s="1"/>
  <c r="B26" i="58"/>
  <c r="B29" i="58"/>
  <c r="O25" i="38" l="1"/>
  <c r="I17" i="38"/>
  <c r="E16" i="35"/>
  <c r="D10" i="57"/>
  <c r="D24" i="58" l="1"/>
  <c r="C23" i="58"/>
  <c r="C27" i="58" s="1"/>
  <c r="C28" i="58" s="1"/>
  <c r="B23" i="58"/>
  <c r="B27" i="58" s="1"/>
  <c r="B28" i="58" s="1"/>
  <c r="D23" i="58" l="1"/>
  <c r="D27" i="58" s="1"/>
  <c r="D28" i="58" s="1"/>
  <c r="C10" i="57" l="1"/>
  <c r="B10" i="57"/>
  <c r="E27" i="31" l="1"/>
  <c r="E28" i="31"/>
  <c r="E29" i="31" l="1"/>
  <c r="V25" i="54"/>
  <c r="V86" i="54" s="1"/>
  <c r="U25" i="54"/>
  <c r="U86" i="54" s="1"/>
  <c r="T25" i="54"/>
  <c r="T86" i="54" s="1"/>
  <c r="S25" i="54"/>
  <c r="S86" i="54" s="1"/>
  <c r="R25" i="54"/>
  <c r="R86" i="54" s="1"/>
  <c r="Q25" i="54"/>
  <c r="Q86" i="54" s="1"/>
  <c r="P25" i="54"/>
  <c r="P86" i="54" s="1"/>
  <c r="O25" i="54"/>
  <c r="O86" i="54" s="1"/>
  <c r="N25" i="54"/>
  <c r="N86" i="54" s="1"/>
  <c r="M25" i="54"/>
  <c r="M86" i="54" s="1"/>
  <c r="L25" i="54"/>
  <c r="L86" i="54" s="1"/>
  <c r="K25" i="54"/>
  <c r="K86" i="54" s="1"/>
  <c r="J25" i="54"/>
  <c r="J86" i="54" s="1"/>
  <c r="I25" i="54"/>
  <c r="I86" i="54" s="1"/>
  <c r="H25" i="54"/>
  <c r="H86" i="54" s="1"/>
  <c r="G25" i="54"/>
  <c r="F25" i="54"/>
  <c r="E25" i="54"/>
  <c r="D25" i="54"/>
  <c r="C25" i="54"/>
  <c r="D9" i="54" s="1"/>
  <c r="D10" i="54" s="1"/>
  <c r="C10" i="54"/>
  <c r="C12" i="54" s="1"/>
  <c r="C14" i="54" s="1"/>
  <c r="D12" i="54" l="1"/>
  <c r="D14" i="54" s="1"/>
  <c r="C33" i="54" s="1"/>
  <c r="C17" i="54"/>
  <c r="E9" i="54"/>
  <c r="E10" i="54" l="1"/>
  <c r="F9" i="54"/>
  <c r="C46" i="54"/>
  <c r="C19" i="54"/>
  <c r="C23" i="54" s="1"/>
  <c r="C26" i="54" s="1"/>
  <c r="D17" i="54"/>
  <c r="C43" i="54" s="1"/>
  <c r="C37" i="54" l="1"/>
  <c r="D46" i="54"/>
  <c r="D19" i="54"/>
  <c r="D23" i="54" s="1"/>
  <c r="C27" i="54"/>
  <c r="C31" i="54"/>
  <c r="C34" i="54" s="1"/>
  <c r="C36" i="54" s="1"/>
  <c r="F10" i="54"/>
  <c r="G9" i="54"/>
  <c r="E12" i="54"/>
  <c r="E14" i="54" s="1"/>
  <c r="C38" i="54" l="1"/>
  <c r="D26" i="54"/>
  <c r="D27" i="54" s="1"/>
  <c r="E17" i="54"/>
  <c r="D33" i="54"/>
  <c r="H9" i="54"/>
  <c r="G10" i="54"/>
  <c r="F12" i="54"/>
  <c r="F14" i="54" s="1"/>
  <c r="D31" i="54" l="1"/>
  <c r="D34" i="54" s="1"/>
  <c r="D36" i="54" s="1"/>
  <c r="F17" i="54"/>
  <c r="E43" i="54" s="1"/>
  <c r="I9" i="54"/>
  <c r="H10" i="54"/>
  <c r="H82" i="54" s="1"/>
  <c r="G12" i="54"/>
  <c r="G14" i="54" s="1"/>
  <c r="D37" i="54"/>
  <c r="E46" i="54"/>
  <c r="D43" i="54"/>
  <c r="E19" i="54"/>
  <c r="E23" i="54" s="1"/>
  <c r="E33" i="54"/>
  <c r="D38" i="54" l="1"/>
  <c r="H84" i="54"/>
  <c r="H87" i="54" s="1"/>
  <c r="H85" i="54"/>
  <c r="G17" i="54"/>
  <c r="F43" i="54" s="1"/>
  <c r="E26" i="54"/>
  <c r="E31" i="54" s="1"/>
  <c r="E34" i="54" s="1"/>
  <c r="E36" i="54" s="1"/>
  <c r="F33" i="54"/>
  <c r="H12" i="54"/>
  <c r="H14" i="54" s="1"/>
  <c r="J9" i="54"/>
  <c r="I10" i="54"/>
  <c r="I82" i="54" s="1"/>
  <c r="F46" i="54"/>
  <c r="E37" i="54"/>
  <c r="F19" i="54"/>
  <c r="F23" i="54" s="1"/>
  <c r="H88" i="54" l="1"/>
  <c r="I84" i="54"/>
  <c r="I87" i="54" s="1"/>
  <c r="I85" i="54"/>
  <c r="E38" i="54"/>
  <c r="F26" i="54"/>
  <c r="F31" i="54" s="1"/>
  <c r="F34" i="54" s="1"/>
  <c r="F36" i="54" s="1"/>
  <c r="H17" i="54"/>
  <c r="E27" i="54"/>
  <c r="I12" i="54"/>
  <c r="I14" i="54" s="1"/>
  <c r="H33" i="54" s="1"/>
  <c r="K9" i="54"/>
  <c r="J10" i="54"/>
  <c r="J82" i="54" s="1"/>
  <c r="G33" i="54"/>
  <c r="G46" i="54"/>
  <c r="F37" i="54"/>
  <c r="G19" i="54"/>
  <c r="G23" i="54" s="1"/>
  <c r="H90" i="54" l="1"/>
  <c r="H91" i="54"/>
  <c r="J84" i="54"/>
  <c r="J85" i="54"/>
  <c r="I88" i="54"/>
  <c r="F38" i="54"/>
  <c r="H46" i="54"/>
  <c r="G37" i="54"/>
  <c r="H19" i="54"/>
  <c r="K10" i="54"/>
  <c r="K82" i="54" s="1"/>
  <c r="L9" i="54"/>
  <c r="F27" i="54"/>
  <c r="G26" i="54"/>
  <c r="G31" i="54" s="1"/>
  <c r="G34" i="54" s="1"/>
  <c r="G36" i="54" s="1"/>
  <c r="J12" i="54"/>
  <c r="J14" i="54" s="1"/>
  <c r="G43" i="54"/>
  <c r="I17" i="54"/>
  <c r="H59" i="54" l="1"/>
  <c r="C71" i="54" s="1"/>
  <c r="H43" i="54"/>
  <c r="I90" i="54"/>
  <c r="I92" i="54" s="1"/>
  <c r="I91" i="54"/>
  <c r="J87" i="54"/>
  <c r="J88" i="54" s="1"/>
  <c r="K84" i="54"/>
  <c r="K85" i="54"/>
  <c r="H92" i="54"/>
  <c r="H93" i="54" s="1"/>
  <c r="H23" i="54"/>
  <c r="H26" i="54" s="1"/>
  <c r="H31" i="54" s="1"/>
  <c r="H34" i="54" s="1"/>
  <c r="H36" i="54" s="1"/>
  <c r="G38" i="54"/>
  <c r="K12" i="54"/>
  <c r="K14" i="54" s="1"/>
  <c r="J33" i="54" s="1"/>
  <c r="M9" i="54"/>
  <c r="L10" i="54"/>
  <c r="L82" i="54" s="1"/>
  <c r="J17" i="54"/>
  <c r="G27" i="54"/>
  <c r="I33" i="54"/>
  <c r="I46" i="54"/>
  <c r="H37" i="54"/>
  <c r="I19" i="54"/>
  <c r="I59" i="54" l="1"/>
  <c r="H61" i="54"/>
  <c r="H62" i="54"/>
  <c r="I23" i="54"/>
  <c r="I93" i="54"/>
  <c r="I95" i="54" s="1"/>
  <c r="K87" i="54"/>
  <c r="K88" i="54" s="1"/>
  <c r="I43" i="54"/>
  <c r="J90" i="54"/>
  <c r="J91" i="54"/>
  <c r="H95" i="54"/>
  <c r="L84" i="54"/>
  <c r="L85" i="54"/>
  <c r="H72" i="54"/>
  <c r="H73" i="54"/>
  <c r="J73" i="54"/>
  <c r="I73" i="54"/>
  <c r="I72" i="54"/>
  <c r="J72" i="54"/>
  <c r="K73" i="54"/>
  <c r="K72" i="54"/>
  <c r="L72" i="54"/>
  <c r="L73" i="54"/>
  <c r="M72" i="54"/>
  <c r="M73" i="54"/>
  <c r="N73" i="54"/>
  <c r="N72" i="54"/>
  <c r="O73" i="54"/>
  <c r="O72" i="54"/>
  <c r="P72" i="54"/>
  <c r="P73" i="54"/>
  <c r="Q73" i="54"/>
  <c r="Q72" i="54"/>
  <c r="R72" i="54"/>
  <c r="R73" i="54"/>
  <c r="S72" i="54"/>
  <c r="S73" i="54"/>
  <c r="T72" i="54"/>
  <c r="T73" i="54"/>
  <c r="U73" i="54"/>
  <c r="U72" i="54"/>
  <c r="V73" i="54"/>
  <c r="V72" i="54"/>
  <c r="H63" i="54"/>
  <c r="I63" i="54" s="1"/>
  <c r="J63" i="54" s="1"/>
  <c r="K63" i="54" s="1"/>
  <c r="L63" i="54" s="1"/>
  <c r="M63" i="54" s="1"/>
  <c r="N63" i="54" s="1"/>
  <c r="O63" i="54" s="1"/>
  <c r="P63" i="54" s="1"/>
  <c r="Q63" i="54" s="1"/>
  <c r="R63" i="54" s="1"/>
  <c r="S63" i="54" s="1"/>
  <c r="T63" i="54" s="1"/>
  <c r="U63" i="54" s="1"/>
  <c r="V63" i="54" s="1"/>
  <c r="H38" i="54"/>
  <c r="L12" i="54"/>
  <c r="L14" i="54" s="1"/>
  <c r="K33" i="54" s="1"/>
  <c r="M10" i="54"/>
  <c r="M82" i="54" s="1"/>
  <c r="N9" i="54"/>
  <c r="K17" i="54"/>
  <c r="H27" i="54"/>
  <c r="I26" i="54"/>
  <c r="I31" i="54" s="1"/>
  <c r="I34" i="54" s="1"/>
  <c r="I36" i="54" s="1"/>
  <c r="J46" i="54"/>
  <c r="I37" i="54"/>
  <c r="J19" i="54"/>
  <c r="H64" i="54" l="1"/>
  <c r="H65" i="54" s="1"/>
  <c r="J59" i="54"/>
  <c r="I61" i="54"/>
  <c r="I62" i="54"/>
  <c r="J23" i="54"/>
  <c r="J43" i="54"/>
  <c r="K90" i="54"/>
  <c r="K91" i="54"/>
  <c r="L87" i="54"/>
  <c r="L88" i="54" s="1"/>
  <c r="M84" i="54"/>
  <c r="M87" i="54" s="1"/>
  <c r="M85" i="54"/>
  <c r="J92" i="54"/>
  <c r="J93" i="54" s="1"/>
  <c r="I38" i="54"/>
  <c r="O74" i="54"/>
  <c r="O75" i="54" s="1"/>
  <c r="K74" i="54"/>
  <c r="K75" i="54" s="1"/>
  <c r="S74" i="54"/>
  <c r="S75" i="54" s="1"/>
  <c r="V74" i="54"/>
  <c r="V75" i="54" s="1"/>
  <c r="N74" i="54"/>
  <c r="N75" i="54" s="1"/>
  <c r="J74" i="54"/>
  <c r="J75" i="54" s="1"/>
  <c r="R74" i="54"/>
  <c r="R75" i="54" s="1"/>
  <c r="I74" i="54"/>
  <c r="I75" i="54" s="1"/>
  <c r="U74" i="54"/>
  <c r="U75" i="54" s="1"/>
  <c r="Q74" i="54"/>
  <c r="Q75" i="54" s="1"/>
  <c r="M74" i="54"/>
  <c r="M75" i="54" s="1"/>
  <c r="T74" i="54"/>
  <c r="T75" i="54" s="1"/>
  <c r="P74" i="54"/>
  <c r="P75" i="54" s="1"/>
  <c r="L74" i="54"/>
  <c r="L75" i="54" s="1"/>
  <c r="H74" i="54"/>
  <c r="N10" i="54"/>
  <c r="N82" i="54" s="1"/>
  <c r="O9" i="54"/>
  <c r="M12" i="54"/>
  <c r="M14" i="54" s="1"/>
  <c r="L33" i="54" s="1"/>
  <c r="J26" i="54"/>
  <c r="J31" i="54" s="1"/>
  <c r="J34" i="54" s="1"/>
  <c r="J36" i="54" s="1"/>
  <c r="I27" i="54"/>
  <c r="J37" i="54"/>
  <c r="K46" i="54"/>
  <c r="K19" i="54"/>
  <c r="L17" i="54"/>
  <c r="I64" i="54" l="1"/>
  <c r="I65" i="54" s="1"/>
  <c r="K59" i="54"/>
  <c r="J61" i="54"/>
  <c r="J62" i="54"/>
  <c r="K23" i="54"/>
  <c r="K26" i="54" s="1"/>
  <c r="K31" i="54" s="1"/>
  <c r="K34" i="54" s="1"/>
  <c r="K36" i="54" s="1"/>
  <c r="N84" i="54"/>
  <c r="N87" i="54" s="1"/>
  <c r="N85" i="54"/>
  <c r="J95" i="54"/>
  <c r="L90" i="54"/>
  <c r="L91" i="54"/>
  <c r="K92" i="54"/>
  <c r="K93" i="54" s="1"/>
  <c r="M88" i="54"/>
  <c r="J27" i="54"/>
  <c r="H75" i="54"/>
  <c r="G76" i="54" s="1"/>
  <c r="J38" i="54"/>
  <c r="N12" i="54"/>
  <c r="N14" i="54" s="1"/>
  <c r="M17" i="54"/>
  <c r="K37" i="54"/>
  <c r="L46" i="54"/>
  <c r="L19" i="54"/>
  <c r="K43" i="54"/>
  <c r="P9" i="54"/>
  <c r="O10" i="54"/>
  <c r="O82" i="54" s="1"/>
  <c r="J64" i="54" l="1"/>
  <c r="J65" i="54" s="1"/>
  <c r="L59" i="54"/>
  <c r="K61" i="54"/>
  <c r="K62" i="54"/>
  <c r="L23" i="54"/>
  <c r="L26" i="54" s="1"/>
  <c r="L27" i="54" s="1"/>
  <c r="N88" i="54"/>
  <c r="K95" i="54"/>
  <c r="L43" i="54"/>
  <c r="M90" i="54"/>
  <c r="M92" i="54" s="1"/>
  <c r="M91" i="54"/>
  <c r="L92" i="54"/>
  <c r="L93" i="54" s="1"/>
  <c r="O84" i="54"/>
  <c r="O87" i="54" s="1"/>
  <c r="O85" i="54"/>
  <c r="K27" i="54"/>
  <c r="K38" i="54"/>
  <c r="N17" i="54"/>
  <c r="O12" i="54"/>
  <c r="O14" i="54" s="1"/>
  <c r="N33" i="54" s="1"/>
  <c r="P10" i="54"/>
  <c r="P82" i="54" s="1"/>
  <c r="Q9" i="54"/>
  <c r="M33" i="54"/>
  <c r="L37" i="54"/>
  <c r="M46" i="54"/>
  <c r="M19" i="54"/>
  <c r="K64" i="54" l="1"/>
  <c r="K65" i="54" s="1"/>
  <c r="M59" i="54"/>
  <c r="L61" i="54"/>
  <c r="L62" i="54"/>
  <c r="M23" i="54"/>
  <c r="M26" i="54" s="1"/>
  <c r="M31" i="54" s="1"/>
  <c r="M34" i="54" s="1"/>
  <c r="M36" i="54" s="1"/>
  <c r="L95" i="54"/>
  <c r="P84" i="54"/>
  <c r="P85" i="54"/>
  <c r="M93" i="54"/>
  <c r="M95" i="54" s="1"/>
  <c r="M43" i="54"/>
  <c r="N90" i="54"/>
  <c r="N92" i="54" s="1"/>
  <c r="N91" i="54"/>
  <c r="O88" i="54"/>
  <c r="N46" i="54"/>
  <c r="M37" i="54"/>
  <c r="N19" i="54"/>
  <c r="P12" i="54"/>
  <c r="P14" i="54" s="1"/>
  <c r="O33" i="54" s="1"/>
  <c r="L31" i="54"/>
  <c r="L34" i="54" s="1"/>
  <c r="L36" i="54" s="1"/>
  <c r="L38" i="54" s="1"/>
  <c r="R9" i="54"/>
  <c r="Q10" i="54"/>
  <c r="Q82" i="54" s="1"/>
  <c r="O17" i="54"/>
  <c r="M38" i="54" l="1"/>
  <c r="L64" i="54"/>
  <c r="L65" i="54" s="1"/>
  <c r="N59" i="54"/>
  <c r="M61" i="54"/>
  <c r="M62" i="54"/>
  <c r="N23" i="54"/>
  <c r="N26" i="54" s="1"/>
  <c r="N31" i="54" s="1"/>
  <c r="N34" i="54" s="1"/>
  <c r="N36" i="54" s="1"/>
  <c r="Q84" i="54"/>
  <c r="Q85" i="54"/>
  <c r="N93" i="54"/>
  <c r="P87" i="54"/>
  <c r="P88" i="54" s="1"/>
  <c r="N43" i="54"/>
  <c r="O90" i="54"/>
  <c r="O92" i="54" s="1"/>
  <c r="O91" i="54"/>
  <c r="M27" i="54"/>
  <c r="S9" i="54"/>
  <c r="R10" i="54"/>
  <c r="R82" i="54" s="1"/>
  <c r="P17" i="54"/>
  <c r="Q12" i="54"/>
  <c r="Q14" i="54" s="1"/>
  <c r="O46" i="54"/>
  <c r="N37" i="54"/>
  <c r="O19" i="54"/>
  <c r="M64" i="54" l="1"/>
  <c r="M65" i="54" s="1"/>
  <c r="O59" i="54"/>
  <c r="N61" i="54"/>
  <c r="N62" i="54"/>
  <c r="O23" i="54"/>
  <c r="O26" i="54" s="1"/>
  <c r="O31" i="54" s="1"/>
  <c r="O34" i="54" s="1"/>
  <c r="O36" i="54" s="1"/>
  <c r="P90" i="54"/>
  <c r="P91" i="54"/>
  <c r="Q87" i="54"/>
  <c r="Q88" i="54" s="1"/>
  <c r="N95" i="54"/>
  <c r="R84" i="54"/>
  <c r="R85" i="54"/>
  <c r="O93" i="54"/>
  <c r="O95" i="54" s="1"/>
  <c r="N38" i="54"/>
  <c r="N27" i="54"/>
  <c r="R12" i="54"/>
  <c r="R14" i="54" s="1"/>
  <c r="Q33" i="54" s="1"/>
  <c r="Q17" i="54"/>
  <c r="S10" i="54"/>
  <c r="S82" i="54" s="1"/>
  <c r="T9" i="54"/>
  <c r="P46" i="54"/>
  <c r="O37" i="54"/>
  <c r="P19" i="54"/>
  <c r="O43" i="54"/>
  <c r="P33" i="54"/>
  <c r="N64" i="54" l="1"/>
  <c r="N65" i="54" s="1"/>
  <c r="P59" i="54"/>
  <c r="O61" i="54"/>
  <c r="O62" i="54"/>
  <c r="P23" i="54"/>
  <c r="P26" i="54" s="1"/>
  <c r="P31" i="54" s="1"/>
  <c r="P34" i="54" s="1"/>
  <c r="P36" i="54" s="1"/>
  <c r="O38" i="54"/>
  <c r="S84" i="54"/>
  <c r="S85" i="54"/>
  <c r="P92" i="54"/>
  <c r="P93" i="54" s="1"/>
  <c r="P95" i="54" s="1"/>
  <c r="R87" i="54"/>
  <c r="R88" i="54"/>
  <c r="P43" i="54"/>
  <c r="Q90" i="54"/>
  <c r="Q91" i="54"/>
  <c r="O27" i="54"/>
  <c r="S12" i="54"/>
  <c r="S14" i="54" s="1"/>
  <c r="R33" i="54" s="1"/>
  <c r="T10" i="54"/>
  <c r="T82" i="54" s="1"/>
  <c r="U9" i="54"/>
  <c r="P37" i="54"/>
  <c r="Q46" i="54"/>
  <c r="Q19" i="54"/>
  <c r="R17" i="54"/>
  <c r="O64" i="54" l="1"/>
  <c r="O65" i="54" s="1"/>
  <c r="Q59" i="54"/>
  <c r="P61" i="54"/>
  <c r="P62" i="54"/>
  <c r="Q23" i="54"/>
  <c r="Q26" i="54" s="1"/>
  <c r="Q31" i="54" s="1"/>
  <c r="Q34" i="54" s="1"/>
  <c r="Q36" i="54" s="1"/>
  <c r="Q92" i="54"/>
  <c r="Q93" i="54" s="1"/>
  <c r="Q95" i="54" s="1"/>
  <c r="T84" i="54"/>
  <c r="T85" i="54"/>
  <c r="Q43" i="54"/>
  <c r="R90" i="54"/>
  <c r="R91" i="54"/>
  <c r="S87" i="54"/>
  <c r="S88" i="54" s="1"/>
  <c r="P38" i="54"/>
  <c r="P27" i="54"/>
  <c r="T12" i="54"/>
  <c r="T14" i="54" s="1"/>
  <c r="S33" i="54" s="1"/>
  <c r="U10" i="54"/>
  <c r="U82" i="54" s="1"/>
  <c r="V9" i="54"/>
  <c r="R46" i="54"/>
  <c r="Q37" i="54"/>
  <c r="R19" i="54"/>
  <c r="S17" i="54"/>
  <c r="P64" i="54" l="1"/>
  <c r="P65" i="54" s="1"/>
  <c r="R59" i="54"/>
  <c r="Q61" i="54"/>
  <c r="Q62" i="54"/>
  <c r="R23" i="54"/>
  <c r="R26" i="54" s="1"/>
  <c r="R27" i="54" s="1"/>
  <c r="T87" i="54"/>
  <c r="T88" i="54" s="1"/>
  <c r="U84" i="54"/>
  <c r="U87" i="54" s="1"/>
  <c r="U85" i="54"/>
  <c r="S90" i="54"/>
  <c r="S91" i="54"/>
  <c r="R92" i="54"/>
  <c r="R93" i="54" s="1"/>
  <c r="R95" i="54" s="1"/>
  <c r="Q38" i="54"/>
  <c r="U12" i="54"/>
  <c r="U14" i="54" s="1"/>
  <c r="T33" i="54" s="1"/>
  <c r="R37" i="54"/>
  <c r="S46" i="54"/>
  <c r="S19" i="54"/>
  <c r="Q27" i="54"/>
  <c r="T17" i="54"/>
  <c r="V10" i="54"/>
  <c r="V82" i="54" s="1"/>
  <c r="W9" i="54"/>
  <c r="W10" i="54" s="1"/>
  <c r="R43" i="54"/>
  <c r="Q64" i="54" l="1"/>
  <c r="Q65" i="54" s="1"/>
  <c r="S59" i="54"/>
  <c r="R61" i="54"/>
  <c r="R62" i="54"/>
  <c r="S23" i="54"/>
  <c r="S26" i="54" s="1"/>
  <c r="S31" i="54" s="1"/>
  <c r="S34" i="54" s="1"/>
  <c r="S36" i="54" s="1"/>
  <c r="S43" i="54"/>
  <c r="T90" i="54"/>
  <c r="T91" i="54"/>
  <c r="S92" i="54"/>
  <c r="S93" i="54" s="1"/>
  <c r="S95" i="54" s="1"/>
  <c r="U88" i="54"/>
  <c r="V84" i="54"/>
  <c r="V85" i="54"/>
  <c r="R31" i="54"/>
  <c r="R34" i="54" s="1"/>
  <c r="R36" i="54" s="1"/>
  <c r="R38" i="54" s="1"/>
  <c r="W12" i="54"/>
  <c r="W14" i="54" s="1"/>
  <c r="V12" i="54"/>
  <c r="V14" i="54" s="1"/>
  <c r="U33" i="54" s="1"/>
  <c r="U17" i="54"/>
  <c r="S37" i="54"/>
  <c r="T46" i="54"/>
  <c r="T19" i="54"/>
  <c r="R64" i="54" l="1"/>
  <c r="R65" i="54" s="1"/>
  <c r="T59" i="54"/>
  <c r="S61" i="54"/>
  <c r="S62" i="54"/>
  <c r="T23" i="54"/>
  <c r="T26" i="54" s="1"/>
  <c r="T31" i="54" s="1"/>
  <c r="T34" i="54" s="1"/>
  <c r="T36" i="54" s="1"/>
  <c r="T43" i="54"/>
  <c r="U90" i="54"/>
  <c r="U92" i="54" s="1"/>
  <c r="U91" i="54"/>
  <c r="V87" i="54"/>
  <c r="V88" i="54" s="1"/>
  <c r="T92" i="54"/>
  <c r="T93" i="54" s="1"/>
  <c r="T95" i="54" s="1"/>
  <c r="S38" i="54"/>
  <c r="S27" i="54"/>
  <c r="V17" i="54"/>
  <c r="V33" i="54"/>
  <c r="T37" i="54"/>
  <c r="U46" i="54"/>
  <c r="U19" i="54"/>
  <c r="W17" i="54"/>
  <c r="W33" i="54"/>
  <c r="S64" i="54" l="1"/>
  <c r="S65" i="54" s="1"/>
  <c r="U59" i="54"/>
  <c r="T61" i="54"/>
  <c r="T62" i="54"/>
  <c r="U23" i="54"/>
  <c r="U26" i="54" s="1"/>
  <c r="U27" i="54" s="1"/>
  <c r="U43" i="54"/>
  <c r="V90" i="54"/>
  <c r="V92" i="54" s="1"/>
  <c r="V91" i="54"/>
  <c r="U93" i="54"/>
  <c r="U95" i="54" s="1"/>
  <c r="T38" i="54"/>
  <c r="T27" i="54"/>
  <c r="V46" i="54"/>
  <c r="V43" i="54"/>
  <c r="U37" i="54"/>
  <c r="V19" i="54"/>
  <c r="W46" i="54"/>
  <c r="W43" i="54"/>
  <c r="V37" i="54"/>
  <c r="W37" i="54"/>
  <c r="W19" i="54"/>
  <c r="W23" i="54" s="1"/>
  <c r="T64" i="54" l="1"/>
  <c r="T65" i="54" s="1"/>
  <c r="V93" i="54"/>
  <c r="V95" i="54" s="1"/>
  <c r="G96" i="54" s="1"/>
  <c r="V59" i="54"/>
  <c r="U61" i="54"/>
  <c r="U62" i="54"/>
  <c r="V23" i="54"/>
  <c r="V26" i="54" s="1"/>
  <c r="V27" i="54" s="1"/>
  <c r="N47" i="54"/>
  <c r="V44" i="54"/>
  <c r="V47" i="54"/>
  <c r="S44" i="54"/>
  <c r="N44" i="54"/>
  <c r="O44" i="54"/>
  <c r="R44" i="54"/>
  <c r="Q44" i="54"/>
  <c r="P47" i="54"/>
  <c r="R47" i="54"/>
  <c r="T44" i="54"/>
  <c r="W26" i="54"/>
  <c r="W31" i="54" s="1"/>
  <c r="W34" i="54" s="1"/>
  <c r="W36" i="54" s="1"/>
  <c r="W47" i="54"/>
  <c r="C47" i="54"/>
  <c r="D47" i="54"/>
  <c r="H47" i="54"/>
  <c r="F47" i="54"/>
  <c r="E47" i="54"/>
  <c r="G47" i="54"/>
  <c r="J47" i="54"/>
  <c r="I47" i="54"/>
  <c r="K47" i="54"/>
  <c r="L47" i="54"/>
  <c r="O47" i="54"/>
  <c r="M47" i="54"/>
  <c r="Q47" i="54"/>
  <c r="U47" i="54"/>
  <c r="U31" i="54"/>
  <c r="U34" i="54" s="1"/>
  <c r="U36" i="54" s="1"/>
  <c r="U38" i="54" s="1"/>
  <c r="U44" i="54"/>
  <c r="W44" i="54"/>
  <c r="C44" i="54"/>
  <c r="E44" i="54"/>
  <c r="D44" i="54"/>
  <c r="F44" i="54"/>
  <c r="H44" i="54"/>
  <c r="I44" i="54"/>
  <c r="L44" i="54"/>
  <c r="G44" i="54"/>
  <c r="J44" i="54"/>
  <c r="K44" i="54"/>
  <c r="M44" i="54"/>
  <c r="P44" i="54"/>
  <c r="S47" i="54"/>
  <c r="T47" i="54"/>
  <c r="U64" i="54" l="1"/>
  <c r="U65" i="54" s="1"/>
  <c r="V61" i="54"/>
  <c r="V62" i="54"/>
  <c r="V49" i="54"/>
  <c r="S49" i="54"/>
  <c r="N49" i="54"/>
  <c r="R49" i="54"/>
  <c r="O49" i="54"/>
  <c r="W27" i="54"/>
  <c r="U49" i="54"/>
  <c r="J49" i="54"/>
  <c r="Q49" i="54"/>
  <c r="E49" i="54"/>
  <c r="T49" i="54"/>
  <c r="G49" i="54"/>
  <c r="Y26" i="54"/>
  <c r="M49" i="54"/>
  <c r="F49" i="54"/>
  <c r="L49" i="54"/>
  <c r="H49" i="54"/>
  <c r="W38" i="54"/>
  <c r="D49" i="54"/>
  <c r="P49" i="54"/>
  <c r="K49" i="54"/>
  <c r="C49" i="54"/>
  <c r="V31" i="54"/>
  <c r="V34" i="54" s="1"/>
  <c r="V36" i="54" s="1"/>
  <c r="V38" i="54" s="1"/>
  <c r="I49" i="54"/>
  <c r="W49" i="54"/>
  <c r="V64" i="54" l="1"/>
  <c r="V65" i="54" s="1"/>
  <c r="G66" i="54" s="1"/>
  <c r="G78" i="54" s="1"/>
  <c r="Y36" i="54"/>
  <c r="B10" i="53"/>
  <c r="C9" i="53"/>
  <c r="D9" i="53" s="1"/>
  <c r="F9" i="53" s="1"/>
  <c r="C8" i="53"/>
  <c r="D8" i="53" s="1"/>
  <c r="F8" i="53" s="1"/>
  <c r="C7" i="53"/>
  <c r="D7" i="53" s="1"/>
  <c r="F7" i="53" s="1"/>
  <c r="G9" i="53" l="1"/>
  <c r="I9" i="53" s="1"/>
  <c r="G7" i="53"/>
  <c r="I7" i="53" s="1"/>
  <c r="F10" i="53"/>
  <c r="G8" i="53"/>
  <c r="I8" i="53" s="1"/>
  <c r="J8" i="53" l="1"/>
  <c r="L8" i="53" s="1"/>
  <c r="J9" i="53"/>
  <c r="L9" i="53" s="1"/>
  <c r="I10" i="53"/>
  <c r="J7" i="53"/>
  <c r="L7" i="53" s="1"/>
  <c r="M9" i="53" l="1"/>
  <c r="O9" i="53" s="1"/>
  <c r="M8" i="53"/>
  <c r="O8" i="53" s="1"/>
  <c r="M7" i="53"/>
  <c r="O7" i="53" s="1"/>
  <c r="L10" i="53"/>
  <c r="O10" i="53" l="1"/>
  <c r="P7" i="53"/>
  <c r="R7" i="53" s="1"/>
  <c r="P8" i="53"/>
  <c r="R8" i="53" s="1"/>
  <c r="P9" i="53"/>
  <c r="R9" i="53" s="1"/>
  <c r="S7" i="53" l="1"/>
  <c r="R10" i="53"/>
  <c r="U7" i="53"/>
  <c r="S9" i="53"/>
  <c r="U9" i="53" s="1"/>
  <c r="S8" i="53"/>
  <c r="U8" i="53" s="1"/>
  <c r="V8" i="53" l="1"/>
  <c r="X8" i="53" s="1"/>
  <c r="V9" i="53"/>
  <c r="X9" i="53"/>
  <c r="V7" i="53"/>
  <c r="X7" i="53" s="1"/>
  <c r="U10" i="53"/>
  <c r="Y7" i="53" l="1"/>
  <c r="AA7" i="53"/>
  <c r="X10" i="53"/>
  <c r="Y8" i="53"/>
  <c r="AA8" i="53" s="1"/>
  <c r="Y9" i="53"/>
  <c r="AA9" i="53" s="1"/>
  <c r="AB9" i="53" l="1"/>
  <c r="AD9" i="53" s="1"/>
  <c r="AB8" i="53"/>
  <c r="AD8" i="53" s="1"/>
  <c r="AB7" i="53"/>
  <c r="AD7" i="53" s="1"/>
  <c r="AA10" i="53"/>
  <c r="AE7" i="53" l="1"/>
  <c r="AD10" i="53"/>
  <c r="AG7" i="53"/>
  <c r="AE8" i="53"/>
  <c r="AG8" i="53" s="1"/>
  <c r="AE9" i="53"/>
  <c r="AG9" i="53" s="1"/>
  <c r="AH9" i="53" l="1"/>
  <c r="AJ9" i="53" s="1"/>
  <c r="AH8" i="53"/>
  <c r="AJ8" i="53" s="1"/>
  <c r="AG10" i="53"/>
  <c r="AH7" i="53"/>
  <c r="AJ7" i="53" s="1"/>
  <c r="AK7" i="53" l="1"/>
  <c r="AM7" i="53" s="1"/>
  <c r="AJ10" i="53"/>
  <c r="AK8" i="53"/>
  <c r="AM8" i="53" s="1"/>
  <c r="AK9" i="53"/>
  <c r="AM9" i="53" s="1"/>
  <c r="AM10" i="53" l="1"/>
  <c r="AN7" i="53"/>
  <c r="AP7" i="53" s="1"/>
  <c r="AN9" i="53"/>
  <c r="AP9" i="53" s="1"/>
  <c r="AN8" i="53"/>
  <c r="AP8" i="53" s="1"/>
  <c r="AQ8" i="53" l="1"/>
  <c r="AS8" i="53" s="1"/>
  <c r="E18" i="35" s="1"/>
  <c r="AQ9" i="53"/>
  <c r="AS9" i="53" s="1"/>
  <c r="AP10" i="53"/>
  <c r="AQ7" i="53"/>
  <c r="AS7" i="53" s="1"/>
  <c r="AS10" i="53"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K51" i="51"/>
  <c r="K49" i="51"/>
  <c r="E13" i="35" l="1"/>
  <c r="L52" i="51"/>
  <c r="H60" i="51"/>
  <c r="E37" i="51" s="1"/>
  <c r="E42" i="51" s="1"/>
  <c r="D37" i="51"/>
  <c r="D42" i="51" s="1"/>
  <c r="C13" i="47"/>
  <c r="E12" i="35" s="1"/>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s="1"/>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V385" i="46"/>
  <c r="K28" i="38" l="1"/>
  <c r="R392" i="46"/>
  <c r="K22" i="38"/>
  <c r="K29" i="38"/>
  <c r="K35" i="38"/>
  <c r="K31" i="38"/>
  <c r="Q392" i="46"/>
  <c r="V392" i="46"/>
  <c r="K36" i="38" l="1"/>
  <c r="H636" i="45"/>
  <c r="E14" i="35" s="1"/>
  <c r="F59" i="41" l="1"/>
  <c r="E21" i="38"/>
  <c r="O35" i="38" s="1"/>
  <c r="Q21" i="38" l="1"/>
  <c r="Q35" i="38" s="1"/>
  <c r="D15" i="43"/>
  <c r="D16" i="43" l="1"/>
  <c r="D17" i="43" s="1"/>
  <c r="D18" i="43" s="1"/>
  <c r="D19" i="43" s="1"/>
  <c r="D20" i="43" s="1"/>
  <c r="D21" i="43" s="1"/>
  <c r="D22" i="43" s="1"/>
  <c r="D23" i="43" s="1"/>
  <c r="D24" i="43" s="1"/>
  <c r="D25" i="43" s="1"/>
  <c r="D26" i="43" s="1"/>
  <c r="D27" i="43" s="1"/>
  <c r="D28" i="43" s="1"/>
  <c r="D29" i="43" s="1"/>
  <c r="D30" i="43" s="1"/>
  <c r="B11" i="42" l="1"/>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B5" i="57"/>
  <c r="Q20" i="38"/>
  <c r="Q34" i="38" s="1"/>
  <c r="Q19" i="38"/>
  <c r="Q33" i="38"/>
  <c r="Q18" i="38"/>
  <c r="Q32" i="38"/>
  <c r="E9" i="42"/>
  <c r="D11" i="42"/>
  <c r="C11" i="42"/>
  <c r="E10" i="42"/>
  <c r="F58" i="41"/>
  <c r="F18" i="41"/>
  <c r="B12" i="57" l="1"/>
  <c r="E20" i="35" s="1"/>
  <c r="F9" i="42"/>
  <c r="E11" i="42"/>
  <c r="F10" i="42"/>
  <c r="E15" i="38"/>
  <c r="O29" i="38" s="1"/>
  <c r="E12" i="38"/>
  <c r="E28" i="38"/>
  <c r="E16" i="38"/>
  <c r="O30" i="38" s="1"/>
  <c r="E14" i="38"/>
  <c r="O28" i="38" s="1"/>
  <c r="E27" i="38"/>
  <c r="E30" i="38"/>
  <c r="E25" i="38"/>
  <c r="E13" i="38"/>
  <c r="O27" i="38" s="1"/>
  <c r="E29" i="38"/>
  <c r="E11" i="38"/>
  <c r="F49" i="41"/>
  <c r="F53" i="41"/>
  <c r="F41" i="41"/>
  <c r="E31" i="38" s="1"/>
  <c r="F50" i="41"/>
  <c r="F27" i="41"/>
  <c r="E17" i="38" s="1"/>
  <c r="O31" i="38" s="1"/>
  <c r="F57" i="41"/>
  <c r="F51" i="41"/>
  <c r="F55" i="41"/>
  <c r="F56" i="41"/>
  <c r="F48" i="41"/>
  <c r="F52" i="41"/>
  <c r="O36" i="38" l="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I9" i="42" l="1"/>
  <c r="H11" i="42"/>
  <c r="F28" i="40"/>
  <c r="F68" i="40"/>
  <c r="F61" i="40"/>
  <c r="F65" i="40"/>
  <c r="F54" i="40"/>
  <c r="F41" i="40"/>
  <c r="F63" i="40"/>
  <c r="F62" i="40"/>
  <c r="F67" i="40"/>
  <c r="F69" i="40"/>
  <c r="F60" i="40"/>
  <c r="F64" i="40"/>
  <c r="J9" i="42" l="1"/>
  <c r="I11" i="42"/>
  <c r="F66" i="40"/>
  <c r="F72" i="40" s="1"/>
  <c r="K9" i="42" l="1"/>
  <c r="J11" i="42"/>
  <c r="A9" i="35"/>
  <c r="A10" i="35" s="1"/>
  <c r="A12" i="35" s="1"/>
  <c r="A13" i="35" s="1"/>
  <c r="A14" i="35" s="1"/>
  <c r="A15" i="35" s="1"/>
  <c r="A16" i="35" s="1"/>
  <c r="A19" i="35" s="1"/>
  <c r="A20" i="35" s="1"/>
  <c r="A21" i="35" s="1"/>
  <c r="K11" i="42" l="1"/>
  <c r="D13" i="42" l="1"/>
  <c r="E19" i="35" s="1"/>
  <c r="C19" i="67" l="1"/>
  <c r="C20" i="67" s="1"/>
  <c r="C26" i="67"/>
  <c r="C19" i="64"/>
  <c r="C20" i="64" s="1"/>
  <c r="C25" i="64"/>
  <c r="A24" i="38"/>
  <c r="A25" i="38" s="1"/>
  <c r="C29" i="67" l="1"/>
  <c r="D38" i="67"/>
  <c r="F38" i="67"/>
  <c r="C30" i="67"/>
  <c r="G38" i="67"/>
  <c r="E38" i="67"/>
  <c r="D39" i="67"/>
  <c r="D26" i="67"/>
  <c r="F39" i="67"/>
  <c r="E39" i="67"/>
  <c r="G39" i="67"/>
  <c r="H38" i="67"/>
  <c r="H39" i="67"/>
  <c r="I38" i="67"/>
  <c r="I39" i="67"/>
  <c r="J39" i="67"/>
  <c r="J38" i="67"/>
  <c r="K39" i="67"/>
  <c r="K38" i="67"/>
  <c r="L38" i="67"/>
  <c r="L39" i="67"/>
  <c r="M39" i="67"/>
  <c r="M38" i="67"/>
  <c r="N38" i="67"/>
  <c r="N39" i="67"/>
  <c r="O39" i="67"/>
  <c r="O38" i="67"/>
  <c r="P38" i="67"/>
  <c r="P39" i="67"/>
  <c r="Q39" i="67"/>
  <c r="Q38" i="67"/>
  <c r="E38" i="64"/>
  <c r="I37" i="64"/>
  <c r="N38" i="64"/>
  <c r="D25" i="64"/>
  <c r="E37" i="64"/>
  <c r="G38" i="64"/>
  <c r="C28" i="64"/>
  <c r="K37" i="64"/>
  <c r="H37" i="64"/>
  <c r="F37" i="64"/>
  <c r="F38" i="64"/>
  <c r="J38" i="64"/>
  <c r="N37" i="64"/>
  <c r="J37" i="64"/>
  <c r="M37" i="64"/>
  <c r="C27" i="64"/>
  <c r="G37" i="64"/>
  <c r="D38" i="64"/>
  <c r="M38" i="64"/>
  <c r="D37" i="64"/>
  <c r="K38" i="64"/>
  <c r="L37" i="64"/>
  <c r="L38" i="64"/>
  <c r="C29" i="64"/>
  <c r="D29" i="64" s="1"/>
  <c r="E29" i="64" s="1"/>
  <c r="F29" i="64" s="1"/>
  <c r="G29" i="64" s="1"/>
  <c r="H29" i="64" s="1"/>
  <c r="I29" i="64" s="1"/>
  <c r="J29" i="64" s="1"/>
  <c r="K29" i="64" s="1"/>
  <c r="L29" i="64" s="1"/>
  <c r="M29" i="64" s="1"/>
  <c r="N29" i="64" s="1"/>
  <c r="O29" i="64" s="1"/>
  <c r="P29" i="64" s="1"/>
  <c r="Q29" i="64" s="1"/>
  <c r="H38" i="64"/>
  <c r="I38" i="64"/>
  <c r="O38" i="64"/>
  <c r="O37" i="64"/>
  <c r="P37" i="64"/>
  <c r="P38" i="64"/>
  <c r="Q38" i="64"/>
  <c r="Q37" i="64"/>
  <c r="A26" i="38"/>
  <c r="A27" i="38" s="1"/>
  <c r="A28" i="38" s="1"/>
  <c r="A29" i="38" s="1"/>
  <c r="A30" i="38" s="1"/>
  <c r="A31" i="38" s="1"/>
  <c r="A32" i="38" s="1"/>
  <c r="A33" i="38" s="1"/>
  <c r="A34" i="38" s="1"/>
  <c r="A35" i="38" s="1"/>
  <c r="A36" i="38" s="1"/>
  <c r="A15" i="31"/>
  <c r="C31" i="64" l="1"/>
  <c r="D28" i="64"/>
  <c r="E25" i="64"/>
  <c r="D27" i="64"/>
  <c r="D30" i="67"/>
  <c r="C32" i="67"/>
  <c r="D29" i="67"/>
  <c r="E26" i="67"/>
  <c r="A16" i="31"/>
  <c r="A17" i="31" s="1"/>
  <c r="A18" i="31" s="1"/>
  <c r="A19" i="31" s="1"/>
  <c r="A20" i="31" s="1"/>
  <c r="A21" i="31" s="1"/>
  <c r="E29" i="67" l="1"/>
  <c r="F26" i="67"/>
  <c r="E30" i="67"/>
  <c r="D32" i="67"/>
  <c r="D31" i="64"/>
  <c r="E27" i="64"/>
  <c r="E28" i="64"/>
  <c r="F25" i="64"/>
  <c r="A22" i="31"/>
  <c r="A23" i="31" s="1"/>
  <c r="A24" i="31" s="1"/>
  <c r="A23" i="35"/>
  <c r="A24" i="35" s="1"/>
  <c r="A26" i="35" s="1"/>
  <c r="A27" i="35" s="1"/>
  <c r="A28" i="35" s="1"/>
  <c r="A30" i="35" s="1"/>
  <c r="A31" i="35" s="1"/>
  <c r="A33" i="35" s="1"/>
  <c r="F29" i="67" l="1"/>
  <c r="G26" i="67"/>
  <c r="F30" i="67"/>
  <c r="E32" i="67"/>
  <c r="F28" i="64"/>
  <c r="G25" i="64"/>
  <c r="F27" i="64"/>
  <c r="E31" i="64"/>
  <c r="A26" i="31"/>
  <c r="A27" i="31" s="1"/>
  <c r="A28" i="31" s="1"/>
  <c r="A29" i="31" s="1"/>
  <c r="A30" i="31" s="1"/>
  <c r="A32" i="31" s="1"/>
  <c r="A34" i="31" s="1"/>
  <c r="A38" i="31" s="1"/>
  <c r="A39" i="31" s="1"/>
  <c r="A40" i="31" s="1"/>
  <c r="A41" i="31" s="1"/>
  <c r="A42" i="31" s="1"/>
  <c r="A43" i="31" s="1"/>
  <c r="A44" i="31" s="1"/>
  <c r="A45" i="31" s="1"/>
  <c r="F31" i="64" l="1"/>
  <c r="G29" i="67"/>
  <c r="H26" i="67"/>
  <c r="G28" i="64"/>
  <c r="H25" i="64"/>
  <c r="G27" i="64"/>
  <c r="G31" i="64" s="1"/>
  <c r="G30" i="67"/>
  <c r="F32" i="67"/>
  <c r="A46" i="31"/>
  <c r="A47" i="31" s="1"/>
  <c r="A48" i="31" s="1"/>
  <c r="E8" i="35"/>
  <c r="E9" i="35"/>
  <c r="H27" i="64" l="1"/>
  <c r="H28" i="64"/>
  <c r="I25" i="64"/>
  <c r="H29" i="67"/>
  <c r="I26" i="67"/>
  <c r="H30" i="67"/>
  <c r="G32" i="67"/>
  <c r="A49" i="31"/>
  <c r="A51" i="31" s="1"/>
  <c r="E10" i="35"/>
  <c r="H31" i="64" l="1"/>
  <c r="I30" i="67"/>
  <c r="H32" i="67"/>
  <c r="I29" i="67"/>
  <c r="J26" i="67"/>
  <c r="I27" i="64"/>
  <c r="I28" i="64"/>
  <c r="J25" i="64"/>
  <c r="B29" i="43"/>
  <c r="B21" i="43"/>
  <c r="B23" i="43"/>
  <c r="B26" i="43"/>
  <c r="B20" i="43"/>
  <c r="B28" i="43"/>
  <c r="B25" i="43"/>
  <c r="B27" i="43"/>
  <c r="B24" i="43"/>
  <c r="C14" i="43"/>
  <c r="B18" i="43"/>
  <c r="B17" i="43"/>
  <c r="B16" i="43"/>
  <c r="B19" i="43"/>
  <c r="B22" i="43"/>
  <c r="I31" i="64" l="1"/>
  <c r="J28" i="64"/>
  <c r="J27" i="64"/>
  <c r="J31" i="64" s="1"/>
  <c r="K25" i="64"/>
  <c r="J29" i="67"/>
  <c r="K26" i="67"/>
  <c r="J30" i="67"/>
  <c r="I32" i="67"/>
  <c r="B30" i="43"/>
  <c r="B31" i="43"/>
  <c r="B35" i="43"/>
  <c r="C15" i="43"/>
  <c r="E15" i="43"/>
  <c r="K29" i="67" l="1"/>
  <c r="L26" i="67"/>
  <c r="K27" i="64"/>
  <c r="K28" i="64"/>
  <c r="L25" i="64"/>
  <c r="K30" i="67"/>
  <c r="J32" i="67"/>
  <c r="C16" i="43"/>
  <c r="E16" i="43"/>
  <c r="B33" i="43"/>
  <c r="B37" i="43" s="1"/>
  <c r="E33" i="43"/>
  <c r="L30" i="67" l="1"/>
  <c r="K32" i="67"/>
  <c r="K31" i="64"/>
  <c r="L27" i="64"/>
  <c r="L28" i="64"/>
  <c r="M25" i="64"/>
  <c r="L29" i="67"/>
  <c r="M26" i="67"/>
  <c r="E17" i="43"/>
  <c r="C17" i="43"/>
  <c r="M29" i="67" l="1"/>
  <c r="N26" i="67"/>
  <c r="M27" i="64"/>
  <c r="M28" i="64"/>
  <c r="N25" i="64"/>
  <c r="L31" i="64"/>
  <c r="M30" i="67"/>
  <c r="L32" i="67"/>
  <c r="C18" i="43"/>
  <c r="E18" i="43"/>
  <c r="M31" i="64" l="1"/>
  <c r="N27" i="64"/>
  <c r="N28" i="64"/>
  <c r="O25" i="64"/>
  <c r="N30" i="67"/>
  <c r="M32" i="67"/>
  <c r="N29" i="67"/>
  <c r="O26" i="67"/>
  <c r="E19" i="43"/>
  <c r="C19" i="43"/>
  <c r="O29" i="67" l="1"/>
  <c r="P26" i="67"/>
  <c r="O30" i="67"/>
  <c r="N32" i="67"/>
  <c r="O28" i="64"/>
  <c r="O27" i="64"/>
  <c r="P25" i="64"/>
  <c r="N31" i="64"/>
  <c r="E20" i="43"/>
  <c r="C20" i="43"/>
  <c r="O31" i="64" l="1"/>
  <c r="P27" i="64"/>
  <c r="P28" i="64"/>
  <c r="Q25" i="64"/>
  <c r="P30" i="67"/>
  <c r="O32" i="67"/>
  <c r="P29" i="67"/>
  <c r="Q26" i="67"/>
  <c r="Q29" i="67" s="1"/>
  <c r="E21" i="43"/>
  <c r="C21" i="43"/>
  <c r="Q30" i="67" l="1"/>
  <c r="Q32" i="67" s="1"/>
  <c r="P32" i="67"/>
  <c r="Q27" i="64"/>
  <c r="Q28" i="64"/>
  <c r="P31" i="64"/>
  <c r="C22" i="43"/>
  <c r="E22" i="43"/>
  <c r="Q31" i="64" l="1"/>
  <c r="C32" i="64" s="1"/>
  <c r="R31" i="64"/>
  <c r="C33" i="67"/>
  <c r="R32" i="67"/>
  <c r="E23" i="43"/>
  <c r="C23" i="43"/>
  <c r="E24" i="43" l="1"/>
  <c r="C24" i="43"/>
  <c r="E25" i="43" l="1"/>
  <c r="C25" i="43"/>
  <c r="C26" i="43" l="1"/>
  <c r="E26" i="43"/>
  <c r="E27" i="43" l="1"/>
  <c r="C27" i="43"/>
  <c r="E28" i="43" l="1"/>
  <c r="C28" i="43"/>
  <c r="C29" i="43" l="1"/>
  <c r="E29" i="43"/>
  <c r="E30" i="43" l="1"/>
  <c r="E37" i="43" s="1"/>
  <c r="C30" i="43"/>
  <c r="E31" i="43" l="1"/>
  <c r="E15" i="35" l="1"/>
  <c r="E21" i="35" s="1"/>
  <c r="E35" i="43"/>
  <c r="E11" i="31" l="1"/>
  <c r="E24" i="31"/>
  <c r="E30" i="31" l="1"/>
  <c r="E32" i="31" s="1"/>
  <c r="E44" i="31" s="1"/>
  <c r="E34" i="31" l="1"/>
  <c r="E23" i="35"/>
  <c r="C39" i="67" l="1"/>
  <c r="C38" i="64"/>
  <c r="C38" i="67"/>
  <c r="C37" i="64"/>
  <c r="E38" i="31"/>
  <c r="E49" i="31" s="1"/>
  <c r="E24" i="35"/>
  <c r="E28" i="35" s="1"/>
  <c r="E30" i="35" l="1"/>
  <c r="E51" i="31"/>
  <c r="E31" i="35" l="1"/>
  <c r="E33" i="35" s="1"/>
  <c r="C41" i="67"/>
  <c r="C40" i="64"/>
  <c r="D40" i="64" l="1"/>
  <c r="C41" i="64"/>
  <c r="D41" i="67"/>
  <c r="C42" i="67"/>
  <c r="E41" i="67" l="1"/>
  <c r="D42" i="67"/>
  <c r="E40" i="64"/>
  <c r="D41" i="64"/>
  <c r="F40" i="64" l="1"/>
  <c r="E41" i="64"/>
  <c r="F41" i="67"/>
  <c r="E42" i="67"/>
  <c r="G40" i="64" l="1"/>
  <c r="F41" i="64"/>
  <c r="G41" i="67"/>
  <c r="F42" i="67"/>
  <c r="H41" i="67" l="1"/>
  <c r="G42" i="67"/>
  <c r="H40" i="64"/>
  <c r="G41" i="64"/>
  <c r="I41" i="67" l="1"/>
  <c r="H42" i="67"/>
  <c r="I40" i="64"/>
  <c r="H41" i="64"/>
  <c r="J40" i="64" l="1"/>
  <c r="I41" i="64"/>
  <c r="J41" i="67"/>
  <c r="I42" i="67"/>
  <c r="K41" i="67" l="1"/>
  <c r="J42" i="67"/>
  <c r="K40" i="64"/>
  <c r="J41" i="64"/>
  <c r="L40" i="64" l="1"/>
  <c r="K41" i="64"/>
  <c r="L41" i="67"/>
  <c r="K42" i="67"/>
  <c r="M41" i="67" l="1"/>
  <c r="L42" i="67"/>
  <c r="M40" i="64"/>
  <c r="L41" i="64"/>
  <c r="N40" i="64" l="1"/>
  <c r="M41" i="64"/>
  <c r="N41" i="67"/>
  <c r="M42" i="67"/>
  <c r="O41" i="67" l="1"/>
  <c r="N42" i="67"/>
  <c r="O40" i="64"/>
  <c r="N41" i="64"/>
  <c r="P40" i="64" l="1"/>
  <c r="O41" i="64"/>
  <c r="P41" i="67"/>
  <c r="O42" i="67"/>
  <c r="Q41" i="67" l="1"/>
  <c r="Q42" i="67" s="1"/>
  <c r="P42" i="67"/>
  <c r="Q40" i="64"/>
  <c r="Q41" i="64" s="1"/>
  <c r="P41" i="64"/>
  <c r="C42" i="64" l="1"/>
  <c r="C44" i="64" s="1"/>
  <c r="R41" i="64"/>
  <c r="R42" i="67"/>
  <c r="C43" i="67"/>
  <c r="C45" i="6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Steib, Charles L</author>
  </authors>
  <commentList>
    <comment ref="F28" authorId="0" shapeId="0" xr:uid="{00000000-0006-0000-0500-00000100000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Hasse, Benjamin</author>
  </authors>
  <commentList>
    <comment ref="D1" authorId="0" shapeId="0" xr:uid="{00000000-0006-0000-0C00-00000100000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<sst xmlns="http://schemas.openxmlformats.org/spreadsheetml/2006/main" count="46875" uniqueCount="39392">
  <si>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</si>
  <si>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</si>
  <si>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</si>
  <si>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</si>
  <si>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</si>
  <si>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</si>
  <si>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</si>
  <si>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</si>
  <si>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</si>
  <si>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</si>
  <si>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</si>
  <si>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</si>
  <si>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</si>
  <si>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</si>
  <si>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</si>
  <si>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Asset Retirement Obligation-Ash Ponds</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</si>
  <si>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</si>
  <si>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</si>
  <si>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</si>
  <si>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</si>
  <si>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</si>
  <si>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</si>
  <si>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</si>
  <si>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</si>
  <si>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</si>
  <si>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</si>
  <si>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</si>
  <si>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</si>
  <si>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</si>
  <si>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</si>
  <si>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</si>
  <si>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</si>
  <si>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</si>
  <si>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</si>
  <si>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</si>
  <si>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</si>
  <si>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</si>
  <si>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</si>
  <si>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</si>
  <si>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</si>
  <si>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</si>
  <si>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</si>
  <si>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</si>
  <si>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</si>
  <si>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</si>
  <si>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</si>
  <si>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NBV</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</si>
  <si>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</si>
  <si>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</si>
  <si>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</si>
  <si>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</si>
  <si>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</si>
  <si>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</si>
  <si>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</si>
  <si>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</si>
  <si>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</si>
  <si>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</si>
  <si>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</si>
  <si>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</si>
  <si>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</si>
  <si>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</si>
  <si>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</si>
  <si>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</si>
  <si>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</si>
  <si>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</si>
  <si>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</si>
  <si>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</si>
  <si>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</si>
  <si>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</si>
  <si>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</si>
  <si>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</si>
  <si>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</si>
  <si>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</si>
  <si>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</si>
  <si>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</si>
  <si>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</si>
  <si>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</si>
  <si>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</si>
  <si>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</si>
  <si>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</si>
  <si>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</si>
  <si>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</si>
  <si>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WACC</t>
  </si>
  <si>
    <t>Ameren Missouri</t>
  </si>
  <si>
    <t>Traditional Ratemaking Revenue Requirement:</t>
  </si>
  <si>
    <t>Line No.</t>
  </si>
  <si>
    <t>Original Cost of Plant</t>
  </si>
  <si>
    <t>Depreciation Reserve</t>
  </si>
  <si>
    <t>Net Plant</t>
  </si>
  <si>
    <t>Book Basis</t>
  </si>
  <si>
    <t>Tax Basis</t>
  </si>
  <si>
    <t>Cumulative Tax Timing Difference</t>
  </si>
  <si>
    <t>Tax Rate</t>
  </si>
  <si>
    <t>ADIT or Deferred Tax Liability</t>
  </si>
  <si>
    <t>Rate Base</t>
  </si>
  <si>
    <t>Return on Rate Base</t>
  </si>
  <si>
    <t>O&amp;M</t>
  </si>
  <si>
    <t>Depreciation</t>
  </si>
  <si>
    <t>Income Taxes</t>
  </si>
  <si>
    <t>Total Revenue Requirement</t>
  </si>
  <si>
    <t>Income Tax Provision:</t>
  </si>
  <si>
    <t>Net Income Before Income Tax</t>
  </si>
  <si>
    <t>Permanent Differences</t>
  </si>
  <si>
    <t>Temporary Differences</t>
  </si>
  <si>
    <t>Taxable Income</t>
  </si>
  <si>
    <t>Current Tax Payable / Expense</t>
  </si>
  <si>
    <t>Deferred Tax Liability / Expense</t>
  </si>
  <si>
    <t>Total Income Tax Expense</t>
  </si>
  <si>
    <t>Securitization NPV Calculations:</t>
  </si>
  <si>
    <t>Future Tax Payments for ADIT</t>
  </si>
  <si>
    <t>NPV of ADIT</t>
  </si>
  <si>
    <t>Return on ADIT</t>
  </si>
  <si>
    <t>NPV of ADIT Benefit</t>
  </si>
  <si>
    <t>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</si>
  <si>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</si>
  <si>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</si>
  <si>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</si>
  <si>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</si>
  <si>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</si>
  <si>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</si>
  <si>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</si>
  <si>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</si>
  <si>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</si>
  <si>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</si>
  <si>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</si>
  <si>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</si>
  <si>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</si>
  <si>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</si>
  <si>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</si>
  <si>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</si>
  <si>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</si>
  <si>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</si>
  <si>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</si>
  <si>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</si>
  <si>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</si>
  <si>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</si>
  <si>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</si>
  <si>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</si>
  <si>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</si>
  <si>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</si>
  <si>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</si>
  <si>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</si>
  <si>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</si>
  <si>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</si>
  <si>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</si>
  <si>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</si>
  <si>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</si>
  <si>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</si>
  <si>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</si>
  <si>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</si>
  <si>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</si>
  <si>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</si>
  <si>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</si>
  <si>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</si>
  <si>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</si>
  <si>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</si>
  <si>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</si>
  <si>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</si>
  <si>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</si>
  <si>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</si>
  <si>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</si>
  <si>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</si>
  <si>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</si>
  <si>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</si>
  <si>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</si>
  <si>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</si>
  <si>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</si>
  <si>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</si>
  <si>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</si>
  <si>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</si>
  <si>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</si>
  <si>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</si>
  <si>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</si>
  <si>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</si>
  <si>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</si>
  <si>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</si>
  <si>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</si>
  <si>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</si>
  <si>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</si>
  <si>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</si>
  <si>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</si>
  <si>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</si>
  <si>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</si>
  <si>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</si>
  <si>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</si>
  <si>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</si>
  <si>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</si>
  <si>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</si>
  <si>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</si>
  <si>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</si>
  <si>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</si>
  <si>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</si>
  <si>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</si>
  <si>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</si>
  <si>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</si>
  <si>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</si>
  <si>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</si>
  <si>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</si>
  <si>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</si>
  <si>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</si>
  <si>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</si>
  <si>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</si>
  <si>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</si>
  <si>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</si>
  <si>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</si>
  <si>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</si>
  <si>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</si>
  <si>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</si>
  <si>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</si>
  <si>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</si>
  <si>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</si>
  <si>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</si>
  <si>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</si>
  <si>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</si>
  <si>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</si>
  <si>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</si>
  <si>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</si>
  <si>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</si>
  <si>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</si>
  <si>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</si>
  <si>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</si>
  <si>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</si>
  <si>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</si>
  <si>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</si>
  <si>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</si>
  <si>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</si>
  <si>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</si>
  <si>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</si>
  <si>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</si>
  <si>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</si>
  <si>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</si>
  <si>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</si>
  <si>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</si>
  <si>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</si>
  <si>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</si>
  <si>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</si>
  <si>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</si>
  <si>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</si>
  <si>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</si>
  <si>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</si>
  <si>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</si>
  <si>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</si>
  <si>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</si>
  <si>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</si>
  <si>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</si>
  <si>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</si>
  <si>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</si>
  <si>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</si>
  <si>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</si>
  <si>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</si>
  <si>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</si>
  <si>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</si>
  <si>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</si>
  <si>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</si>
  <si>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</si>
  <si>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</si>
  <si>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</si>
  <si>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</si>
  <si>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</si>
  <si>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</si>
  <si>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</si>
  <si>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</si>
  <si>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</si>
  <si>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</si>
  <si>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</si>
  <si>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</si>
  <si>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</si>
  <si>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</si>
  <si>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</si>
  <si>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</si>
  <si>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</si>
  <si>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</si>
  <si>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</si>
  <si>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</si>
  <si>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</si>
  <si>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</si>
  <si>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</si>
  <si>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</si>
  <si>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</si>
  <si>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</si>
  <si>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</si>
  <si>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</si>
  <si>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</si>
  <si>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</si>
  <si>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Rush Island Asset Retirement Obligations</t>
  </si>
  <si>
    <t>June 30, 2023 Ending Balance Plus Accretion</t>
  </si>
  <si>
    <t>Accretion</t>
  </si>
  <si>
    <t>Name</t>
  </si>
  <si>
    <t>Beginning Balance 06/30/2023</t>
  </si>
  <si>
    <t>Accretion Rate</t>
  </si>
  <si>
    <t>Rush Island Asbestos *</t>
  </si>
  <si>
    <t>Rush Island Post Closure Costs</t>
  </si>
  <si>
    <t>Rush Island River Structure *</t>
  </si>
  <si>
    <t>*: Covered in the Demolition Estimate from Black and Veatch</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</si>
  <si>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</si>
  <si>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</si>
  <si>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</si>
  <si>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</si>
  <si>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</si>
  <si>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</si>
  <si>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</si>
  <si>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</si>
  <si>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</si>
  <si>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</si>
  <si>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</si>
  <si>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</si>
  <si>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</si>
  <si>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</si>
  <si>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</si>
  <si>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</si>
  <si>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</si>
  <si>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</si>
  <si>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</si>
  <si>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0A133 - RI - SWO-Capital Spare Parts</t>
  </si>
  <si>
    <t>0A718 - RI - SWO-Purchased Assets</t>
  </si>
  <si>
    <t>11260 - RI Circ Water Pump REPL</t>
  </si>
  <si>
    <t>14410 - RUSH MCC REPL OB13 &amp; OB14</t>
  </si>
  <si>
    <t>15441 - RI - U1 &amp; U2 FGD REPL</t>
  </si>
  <si>
    <t>16428 - RI - 316B Compliance</t>
  </si>
  <si>
    <t>J0CSL - RI Control Room HVAC REPL</t>
  </si>
  <si>
    <t>J0K6J - RI U1 Warmup Guns &amp; Igniters REPL</t>
  </si>
  <si>
    <t>J0K6P - RI HPRW System Repl</t>
  </si>
  <si>
    <t>J0M05 - Power Ops Labor Balancing</t>
  </si>
  <si>
    <t>J0M6W - RI U2 Flame Scanner UPGR</t>
  </si>
  <si>
    <t>J0PB4 - RI Ground Water Improvement</t>
  </si>
  <si>
    <t>J0PL2 - Safety Hoshin SWO - Power Ops</t>
  </si>
  <si>
    <t>J0R44 - RI U1 Coal Silo Cone Supports</t>
  </si>
  <si>
    <t>J0R45 - RI U2 Coal Silo Cone Supports</t>
  </si>
  <si>
    <t>J0RST - RI U1 HEP HRH Elbow Repl</t>
  </si>
  <si>
    <t>J0TMP - RI Stack Elevator Repl</t>
  </si>
  <si>
    <t>J0TSN - RI Water Treatment Heat Trace</t>
  </si>
  <si>
    <t>J0TSZ - RI 2B TBSF Fire Trip Door</t>
  </si>
  <si>
    <t>J0TW1 - RI Aux Boiler Enclosure</t>
  </si>
  <si>
    <t>J0V11 - RI Intake Heat Trace Repl</t>
  </si>
  <si>
    <t>J0V1C - RI FAR Enclosure</t>
  </si>
  <si>
    <t>J0V1D - RI U1 SFC Enclosure</t>
  </si>
  <si>
    <t>J0V1F - RI U2 SFC Enclosure</t>
  </si>
  <si>
    <t>J0V6D - RI U2 MTLO Cond Filter Skid</t>
  </si>
  <si>
    <t>J0VM1 - RI U1 C TWS Repl</t>
  </si>
  <si>
    <t>J0XNQ - RI 2F COAL MILL OVERHAUL</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</si>
  <si>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</si>
  <si>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</si>
  <si>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</si>
  <si>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</si>
  <si>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</si>
  <si>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</si>
  <si>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</si>
  <si>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</si>
  <si>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</si>
  <si>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</si>
  <si>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</si>
  <si>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</si>
  <si>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</si>
  <si>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</si>
  <si>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</si>
  <si>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</si>
  <si>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</si>
  <si>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</si>
  <si>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</si>
  <si>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</si>
  <si>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</si>
  <si>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</si>
  <si>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</si>
  <si>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</si>
  <si>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</si>
  <si>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</si>
  <si>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</si>
  <si>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</si>
  <si>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</si>
  <si>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</si>
  <si>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</si>
  <si>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</si>
  <si>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</si>
  <si>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</si>
  <si>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</si>
  <si>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</si>
  <si>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</si>
  <si>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</si>
  <si>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</si>
  <si>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</si>
  <si>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</si>
  <si>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</si>
  <si>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</si>
  <si>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</si>
  <si>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</si>
  <si>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</si>
  <si>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</si>
  <si>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</si>
  <si>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</si>
  <si>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</si>
  <si>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</si>
  <si>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</si>
  <si>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</si>
  <si>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</si>
  <si>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</si>
  <si>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</si>
  <si>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</si>
  <si>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</si>
  <si>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</si>
  <si>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</si>
  <si>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</si>
  <si>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</si>
  <si>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</si>
  <si>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</si>
  <si>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</si>
  <si>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</si>
  <si>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</si>
  <si>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</si>
  <si>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</si>
  <si>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</si>
  <si>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</si>
  <si>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</si>
  <si>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</si>
  <si>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</si>
  <si>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</si>
  <si>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</si>
  <si>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</si>
  <si>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</si>
  <si>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</si>
  <si>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</si>
  <si>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</si>
  <si>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</si>
  <si>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</si>
  <si>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</si>
  <si>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</si>
  <si>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</si>
  <si>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</si>
  <si>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</si>
  <si>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</si>
  <si>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</si>
  <si>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</si>
  <si>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</si>
  <si>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</si>
  <si>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</si>
  <si>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</si>
  <si>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</si>
  <si>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</si>
  <si>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</si>
  <si>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</si>
  <si>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</si>
  <si>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</si>
  <si>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</si>
  <si>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</si>
  <si>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</si>
  <si>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</si>
  <si>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</si>
  <si>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</si>
  <si>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</si>
  <si>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</si>
  <si>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</si>
  <si>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</si>
  <si>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</si>
  <si>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</si>
  <si>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</si>
  <si>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</si>
  <si>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</si>
  <si>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</si>
  <si>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</si>
  <si>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</si>
  <si>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</si>
  <si>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</si>
  <si>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</si>
  <si>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</si>
  <si>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</si>
  <si>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</si>
  <si>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</si>
  <si>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</si>
  <si>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</si>
  <si>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</si>
  <si>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</si>
  <si>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</si>
  <si>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</si>
  <si>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</si>
  <si>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</si>
  <si>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</si>
  <si>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</si>
  <si>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</si>
  <si>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</si>
  <si>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</si>
  <si>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</si>
  <si>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</si>
  <si>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</si>
  <si>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</si>
  <si>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</si>
  <si>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</si>
  <si>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</si>
  <si>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</si>
  <si>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</si>
  <si>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</si>
  <si>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</si>
  <si>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</si>
  <si>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</si>
  <si>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</si>
  <si>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</si>
  <si>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</si>
  <si>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</si>
  <si>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</si>
  <si>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</si>
  <si>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</si>
  <si>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</si>
  <si>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</si>
  <si>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</si>
  <si>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</si>
  <si>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</si>
  <si>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</si>
  <si>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</si>
  <si>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</si>
  <si>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</si>
  <si>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</si>
  <si>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</si>
  <si>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</si>
  <si>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</si>
  <si>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</si>
  <si>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</si>
  <si>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</si>
  <si>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</si>
  <si>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</si>
  <si>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</si>
  <si>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</si>
  <si>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</si>
  <si>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</si>
  <si>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</si>
  <si>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</si>
  <si>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</si>
  <si>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</si>
  <si>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</si>
  <si>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</si>
  <si>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</si>
  <si>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</si>
  <si>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</si>
  <si>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</si>
  <si>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</si>
  <si>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</si>
  <si>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</si>
  <si>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</si>
  <si>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</si>
  <si>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</si>
  <si>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</si>
  <si>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</si>
  <si>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</si>
  <si>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</si>
  <si>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</si>
  <si>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</si>
  <si>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</si>
  <si>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</si>
  <si>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</si>
  <si>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</si>
  <si>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</si>
  <si>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</si>
  <si>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</si>
  <si>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</si>
  <si>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</si>
  <si>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</si>
  <si>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</si>
  <si>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</si>
  <si>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</si>
  <si>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</si>
  <si>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</si>
  <si>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</si>
  <si>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</si>
  <si>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</si>
  <si>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</si>
  <si>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</si>
  <si>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</si>
  <si>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</si>
  <si>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</si>
  <si>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</si>
  <si>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</si>
  <si>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</si>
  <si>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</si>
  <si>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</si>
  <si>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</si>
  <si>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</si>
  <si>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</si>
  <si>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</si>
  <si>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</si>
  <si>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</si>
  <si>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</si>
  <si>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</si>
  <si>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</si>
  <si>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</si>
  <si>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</si>
  <si>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</si>
  <si>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</si>
  <si>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</si>
  <si>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</si>
  <si>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</si>
  <si>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</si>
  <si>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</si>
  <si>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</si>
  <si>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</si>
  <si>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</si>
  <si>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</si>
  <si>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</si>
  <si>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</si>
  <si>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</si>
  <si>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</si>
  <si>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</si>
  <si>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</si>
  <si>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</si>
  <si>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</si>
  <si>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</si>
  <si>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</si>
  <si>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</si>
  <si>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</si>
  <si>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</si>
  <si>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</si>
  <si>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</si>
  <si>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</si>
  <si>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</si>
  <si>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</si>
  <si>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</si>
  <si>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</si>
  <si>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</si>
  <si>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</si>
  <si>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</si>
  <si>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</si>
  <si>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</si>
  <si>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</si>
  <si>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</si>
  <si>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</si>
  <si>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</si>
  <si>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</si>
  <si>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</si>
  <si>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</si>
  <si>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</si>
  <si>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</si>
  <si>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</si>
  <si>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</si>
  <si>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</si>
  <si>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</si>
  <si>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</si>
  <si>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</si>
  <si>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</si>
  <si>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</si>
  <si>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</si>
  <si>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</si>
  <si>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</si>
  <si>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</si>
  <si>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</si>
  <si>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</si>
  <si>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</si>
  <si>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</si>
  <si>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</si>
  <si>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</si>
  <si>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</si>
  <si>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</si>
  <si>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</si>
  <si>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</si>
  <si>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</si>
  <si>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</si>
  <si>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</si>
  <si>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</si>
  <si>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</si>
  <si>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</si>
  <si>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</si>
  <si>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</si>
  <si>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</si>
  <si>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</si>
  <si>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</si>
  <si>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</si>
  <si>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</si>
  <si>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</si>
  <si>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</si>
  <si>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</si>
  <si>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</si>
  <si>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</si>
  <si>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</si>
  <si>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</si>
  <si>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</si>
  <si>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</si>
  <si>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</si>
  <si>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</si>
  <si>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</si>
  <si>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</si>
  <si>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</si>
  <si>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</si>
  <si>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</si>
  <si>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</si>
  <si>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</si>
  <si>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</si>
  <si>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</si>
  <si>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</si>
  <si>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</si>
  <si>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</si>
  <si>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</si>
  <si>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</si>
  <si>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</si>
  <si>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</si>
  <si>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</si>
  <si>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</si>
  <si>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</si>
  <si>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</si>
  <si>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</si>
  <si>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</si>
  <si>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</si>
  <si>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</si>
  <si>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</si>
  <si>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</si>
  <si>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</si>
  <si>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</si>
  <si>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</si>
  <si>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</si>
  <si>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</si>
  <si>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</si>
  <si>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</si>
  <si>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</si>
  <si>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</si>
  <si>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</si>
  <si>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</si>
  <si>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</si>
  <si>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</si>
  <si>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</si>
  <si>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</si>
  <si>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</si>
  <si>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</si>
  <si>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</si>
  <si>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</si>
  <si>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</si>
  <si>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</si>
  <si>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</si>
  <si>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</si>
  <si>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</si>
  <si>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</si>
  <si>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</si>
  <si>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</si>
  <si>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</si>
  <si>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</si>
  <si>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</si>
  <si>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</si>
  <si>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</si>
  <si>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</si>
  <si>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</si>
  <si>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</si>
  <si>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</si>
  <si>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</si>
  <si>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</si>
  <si>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</si>
  <si>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</si>
  <si>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</si>
  <si>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</si>
  <si>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</si>
  <si>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</si>
  <si>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</si>
  <si>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</si>
  <si>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</si>
  <si>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</si>
  <si>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</si>
  <si>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</si>
  <si>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</si>
  <si>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</si>
  <si>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</si>
  <si>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</si>
  <si>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</si>
  <si>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</si>
  <si>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</si>
  <si>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</si>
  <si>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</si>
  <si>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</si>
  <si>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</si>
  <si>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</si>
  <si>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</si>
  <si>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</si>
  <si>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</si>
  <si>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</si>
  <si>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</si>
  <si>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</si>
  <si>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</si>
  <si>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</si>
  <si>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</si>
  <si>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</si>
  <si>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</si>
  <si>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</si>
  <si>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</si>
  <si>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</si>
  <si>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</si>
  <si>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</si>
  <si>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</si>
  <si>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</si>
  <si>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</si>
  <si>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</si>
  <si>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</si>
  <si>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</si>
  <si>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</si>
  <si>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</si>
  <si>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</si>
  <si>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</si>
  <si>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</si>
  <si>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</si>
  <si>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</si>
  <si>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</si>
  <si>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</si>
  <si>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</si>
  <si>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</si>
  <si>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</si>
  <si>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</si>
  <si>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</si>
  <si>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</si>
  <si>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</si>
  <si>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</si>
  <si>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</si>
  <si>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</si>
  <si>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</si>
  <si>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</si>
  <si>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</si>
  <si>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</si>
  <si>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</si>
  <si>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</si>
  <si>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</si>
  <si>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</si>
  <si>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</si>
  <si>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</si>
  <si>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</si>
  <si>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</si>
  <si>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</si>
  <si>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</si>
  <si>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</si>
  <si>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</si>
  <si>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</si>
  <si>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</si>
  <si>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</si>
  <si>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</si>
  <si>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</si>
  <si>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</si>
  <si>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</si>
  <si>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</si>
  <si>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</si>
  <si>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</si>
  <si>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</si>
  <si>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</si>
  <si>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</si>
  <si>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</si>
  <si>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</si>
  <si>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</si>
  <si>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</si>
  <si>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</si>
  <si>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</si>
  <si>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</si>
  <si>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</si>
  <si>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</si>
  <si>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</si>
  <si>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</si>
  <si>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</si>
  <si>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</si>
  <si>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</si>
  <si>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</si>
  <si>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</si>
  <si>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</si>
  <si>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</si>
  <si>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</si>
  <si>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</si>
  <si>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</si>
  <si>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</si>
  <si>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</si>
  <si>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</si>
  <si>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</si>
  <si>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</si>
  <si>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</si>
  <si>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</si>
  <si>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</si>
  <si>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</si>
  <si>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</si>
  <si>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</si>
  <si>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</si>
  <si>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</si>
  <si>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</si>
  <si>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</si>
  <si>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</si>
  <si>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</si>
  <si>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</si>
  <si>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</si>
  <si>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</si>
  <si>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</si>
  <si>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</si>
  <si>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</si>
  <si>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</si>
  <si>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</si>
  <si>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</si>
  <si>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</si>
  <si>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</si>
  <si>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</si>
  <si>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</si>
  <si>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</si>
  <si>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</si>
  <si>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</si>
  <si>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</si>
  <si>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</si>
  <si>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</si>
  <si>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</si>
  <si>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</si>
  <si>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</si>
  <si>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</si>
  <si>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</si>
  <si>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</si>
  <si>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</si>
  <si>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</si>
  <si>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</si>
  <si>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</si>
  <si>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</si>
  <si>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</si>
  <si>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</si>
  <si>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</si>
  <si>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</si>
  <si>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</si>
  <si>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</si>
  <si>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</si>
  <si>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</si>
  <si>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</si>
  <si>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</si>
  <si>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</si>
  <si>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</si>
  <si>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</si>
  <si>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</si>
  <si>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</si>
  <si>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</si>
  <si>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</si>
  <si>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</si>
  <si>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</si>
  <si>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</si>
  <si>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</si>
  <si>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</si>
  <si>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</si>
  <si>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</si>
  <si>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</si>
  <si>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</si>
  <si>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</si>
  <si>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</si>
  <si>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</si>
  <si>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</si>
  <si>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</si>
  <si>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</si>
  <si>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</si>
  <si>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</si>
  <si>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</si>
  <si>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</si>
  <si>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</si>
  <si>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</si>
  <si>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</si>
  <si>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</si>
  <si>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</si>
  <si>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</si>
  <si>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</si>
  <si>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</si>
  <si>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</si>
  <si>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</si>
  <si>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</si>
  <si>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</si>
  <si>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</si>
  <si>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</si>
  <si>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</si>
  <si>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</si>
  <si>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</si>
  <si>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</si>
  <si>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</si>
  <si>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</si>
  <si>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</si>
  <si>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</si>
  <si>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</si>
  <si>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</si>
  <si>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</si>
  <si>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</si>
  <si>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</si>
  <si>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</si>
  <si>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</si>
  <si>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</si>
  <si>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</si>
  <si>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</si>
  <si>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</si>
  <si>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</si>
  <si>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</si>
  <si>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</si>
  <si>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</si>
  <si>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</si>
  <si>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</si>
  <si>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</si>
  <si>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</si>
  <si>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</si>
  <si>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</si>
  <si>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</si>
  <si>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</si>
  <si>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</si>
  <si>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</si>
  <si>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</si>
  <si>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</si>
  <si>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</si>
  <si>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</si>
  <si>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</si>
  <si>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</si>
  <si>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</si>
  <si>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</si>
  <si>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</si>
  <si>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</si>
  <si>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</si>
  <si>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</si>
  <si>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</si>
  <si>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</si>
  <si>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</si>
  <si>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</si>
  <si>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</si>
  <si>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</si>
  <si>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</si>
  <si>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</si>
  <si>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</si>
  <si>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</si>
  <si>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</si>
  <si>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</si>
  <si>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</si>
  <si>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</si>
  <si>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</si>
  <si>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</si>
  <si>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</si>
  <si>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</si>
  <si>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</si>
  <si>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</si>
  <si>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</si>
  <si>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</si>
  <si>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</si>
  <si>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</si>
  <si>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</si>
  <si>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</si>
  <si>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</si>
  <si>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</si>
  <si>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</si>
  <si>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</si>
  <si>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</si>
  <si>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</si>
  <si>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</si>
  <si>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</si>
  <si>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</si>
  <si>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</si>
  <si>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</si>
  <si>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</si>
  <si>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</si>
  <si>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</si>
  <si>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</si>
  <si>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</si>
  <si>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</si>
  <si>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</si>
  <si>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</si>
  <si>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</si>
  <si>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</si>
  <si>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</si>
  <si>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</si>
  <si>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</si>
  <si>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</si>
  <si>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</si>
  <si>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</si>
  <si>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</si>
  <si>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</si>
  <si>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</si>
  <si>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</si>
  <si>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</si>
  <si>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</si>
  <si>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</si>
  <si>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</si>
  <si>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</si>
  <si>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</si>
  <si>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</si>
  <si>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</si>
  <si>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</si>
  <si>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</si>
  <si>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</si>
  <si>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</si>
  <si>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</si>
  <si>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</si>
  <si>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</si>
  <si>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</si>
  <si>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</si>
  <si>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</si>
  <si>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</si>
  <si>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</si>
  <si>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</si>
  <si>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</si>
  <si>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</si>
  <si>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</si>
  <si>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</si>
  <si>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</si>
  <si>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</si>
  <si>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</si>
  <si>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</si>
  <si>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</si>
  <si>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</si>
  <si>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</si>
  <si>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</si>
  <si>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</si>
  <si>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</si>
  <si>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</si>
  <si>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</si>
  <si>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</si>
  <si>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</si>
  <si>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</si>
  <si>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</si>
  <si>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</si>
  <si>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</si>
  <si>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</si>
  <si>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</si>
  <si>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</si>
  <si>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</si>
  <si>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</si>
  <si>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</si>
  <si>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</si>
  <si>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</si>
  <si>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</si>
  <si>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</si>
  <si>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</si>
  <si>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</si>
  <si>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</si>
  <si>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</si>
  <si>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</si>
  <si>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</si>
  <si>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</si>
  <si>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</si>
  <si>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</si>
  <si>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</si>
  <si>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</si>
  <si>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</si>
  <si>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</si>
  <si>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</si>
  <si>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</si>
  <si>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</si>
  <si>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</si>
  <si>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</si>
  <si>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</si>
  <si>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</si>
  <si>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</si>
  <si>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</si>
  <si>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</si>
  <si>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</si>
  <si>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</si>
  <si>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</si>
  <si>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</si>
  <si>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</si>
  <si>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</si>
  <si>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</si>
  <si>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</si>
  <si>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</si>
  <si>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</si>
  <si>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</si>
  <si>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</si>
  <si>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</si>
  <si>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</si>
  <si>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</si>
  <si>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</si>
  <si>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</si>
  <si>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</si>
  <si>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</si>
  <si>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</si>
  <si>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</si>
  <si>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</si>
  <si>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</si>
  <si>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</si>
  <si>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</si>
  <si>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</si>
  <si>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</si>
  <si>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</si>
  <si>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</si>
  <si>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</si>
  <si>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</si>
  <si>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</si>
  <si>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</si>
  <si>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</si>
  <si>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</si>
  <si>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</si>
  <si>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</si>
  <si>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</si>
  <si>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</si>
  <si>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</si>
  <si>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</si>
  <si>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</si>
  <si>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</si>
  <si>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</si>
  <si>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</si>
  <si>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</si>
  <si>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</si>
  <si>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</si>
  <si>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</si>
  <si>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</si>
  <si>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</si>
  <si>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</si>
  <si>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</si>
  <si>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</si>
  <si>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</si>
  <si>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</si>
  <si>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</si>
  <si>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</si>
  <si>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</si>
  <si>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</si>
  <si>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</si>
  <si>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</si>
  <si>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</si>
  <si>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</si>
  <si>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</si>
  <si>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</si>
  <si>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</si>
  <si>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</si>
  <si>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</si>
  <si>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</si>
  <si>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</si>
  <si>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</si>
  <si>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</si>
  <si>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</si>
  <si>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</si>
  <si>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</si>
  <si>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</si>
  <si>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</si>
  <si>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</si>
  <si>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</si>
  <si>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</si>
  <si>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</si>
  <si>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</si>
  <si>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</si>
  <si>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</si>
  <si>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</si>
  <si>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</si>
  <si>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</si>
  <si>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</si>
  <si>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</si>
  <si>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</si>
  <si>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</si>
  <si>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</si>
  <si>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</si>
  <si>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</si>
  <si>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</si>
  <si>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</si>
  <si>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</si>
  <si>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</si>
  <si>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</si>
  <si>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</si>
  <si>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</si>
  <si>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</si>
  <si>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</si>
  <si>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</si>
  <si>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</si>
  <si>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</si>
  <si>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</si>
  <si>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</si>
  <si>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</si>
  <si>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</si>
  <si>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</si>
  <si>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</si>
  <si>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</si>
  <si>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</si>
  <si>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</si>
  <si>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</si>
  <si>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</si>
  <si>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</si>
  <si>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</si>
  <si>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</si>
  <si>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</si>
  <si>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</si>
  <si>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</si>
  <si>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</si>
  <si>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</si>
  <si>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</si>
  <si>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</si>
  <si>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</si>
  <si>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</si>
  <si>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</si>
  <si>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</si>
  <si>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</si>
  <si>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</si>
  <si>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</si>
  <si>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</si>
  <si>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</si>
  <si>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</si>
  <si>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</si>
  <si>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</si>
  <si>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</si>
  <si>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</si>
  <si>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</si>
  <si>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</si>
  <si>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</si>
  <si>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</si>
  <si>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</si>
  <si>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</si>
  <si>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</si>
  <si>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</si>
  <si>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</si>
  <si>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</si>
  <si>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</si>
  <si>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</si>
  <si>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</si>
  <si>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</si>
  <si>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</si>
  <si>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</si>
  <si>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</si>
  <si>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</si>
  <si>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</si>
  <si>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</si>
  <si>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</si>
  <si>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</si>
  <si>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</si>
  <si>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</si>
  <si>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</si>
  <si>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</si>
  <si>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</si>
  <si>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</si>
  <si>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</si>
  <si>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</si>
  <si>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</si>
  <si>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</si>
  <si>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</si>
  <si>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</si>
  <si>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</si>
  <si>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</si>
  <si>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</si>
  <si>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</si>
  <si>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</si>
  <si>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</si>
  <si>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</si>
  <si>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</si>
  <si>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</si>
  <si>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</si>
  <si>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</si>
  <si>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</si>
  <si>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</si>
  <si>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</si>
  <si>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</si>
  <si>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</si>
  <si>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</si>
  <si>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</si>
  <si>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</si>
  <si>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</si>
  <si>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</si>
  <si>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</si>
  <si>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</si>
  <si>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</si>
  <si>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</si>
  <si>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</si>
  <si>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</si>
  <si>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</si>
  <si>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</si>
  <si>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</si>
  <si>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</si>
  <si>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</si>
  <si>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</si>
  <si>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</si>
  <si>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</si>
  <si>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</si>
  <si>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</si>
  <si>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</si>
  <si>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</si>
  <si>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</si>
  <si>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</si>
  <si>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</si>
  <si>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</si>
  <si>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</si>
  <si>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</si>
  <si>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</si>
  <si>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</si>
  <si>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</si>
  <si>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</si>
  <si>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</si>
  <si>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</si>
  <si>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</si>
  <si>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</si>
  <si>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</si>
  <si>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</si>
  <si>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</si>
  <si>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</si>
  <si>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</si>
  <si>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</si>
  <si>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</si>
  <si>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</si>
  <si>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</si>
  <si>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</si>
  <si>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</si>
  <si>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</si>
  <si>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</si>
  <si>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</si>
  <si>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</si>
  <si>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</si>
  <si>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</si>
  <si>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</si>
  <si>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</si>
  <si>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</si>
  <si>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</si>
  <si>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</si>
  <si>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</si>
  <si>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</si>
  <si>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</si>
  <si>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</si>
  <si>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</si>
  <si>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</si>
  <si>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</si>
  <si>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</si>
  <si>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</si>
  <si>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</si>
  <si>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</si>
  <si>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</si>
  <si>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</si>
  <si>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</si>
  <si>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</si>
  <si>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</si>
  <si>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</si>
  <si>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</si>
  <si>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</si>
  <si>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</si>
  <si>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</si>
  <si>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</si>
  <si>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</si>
  <si>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</si>
  <si>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</si>
  <si>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</si>
  <si>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</si>
  <si>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</si>
  <si>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</si>
  <si>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</si>
  <si>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</si>
  <si>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</si>
  <si>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</si>
  <si>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</si>
  <si>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</si>
  <si>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</si>
  <si>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</si>
  <si>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</si>
  <si>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</si>
  <si>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</si>
  <si>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</si>
  <si>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</si>
  <si>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</si>
  <si>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</si>
  <si>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</si>
  <si>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</si>
  <si>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</si>
  <si>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</si>
  <si>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</si>
  <si>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</si>
  <si>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</si>
  <si>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</si>
  <si>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</si>
  <si>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</si>
  <si>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</si>
  <si>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</si>
  <si>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</si>
  <si>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</si>
  <si>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</si>
  <si>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</si>
  <si>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</si>
  <si>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</si>
  <si>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</si>
  <si>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</si>
  <si>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</si>
  <si>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</si>
  <si>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</si>
  <si>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</si>
  <si>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</si>
  <si>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</si>
  <si>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</si>
  <si>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</si>
  <si>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</si>
  <si>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</si>
  <si>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</si>
  <si>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</si>
  <si>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</si>
  <si>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</si>
  <si>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</si>
  <si>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</si>
  <si>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</si>
  <si>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</si>
  <si>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</si>
  <si>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</si>
  <si>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</si>
  <si>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</si>
  <si>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</si>
  <si>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</si>
  <si>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</si>
  <si>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</si>
  <si>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</si>
  <si>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</si>
  <si>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</si>
  <si>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</si>
  <si>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</si>
  <si>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</si>
  <si>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</si>
  <si>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</si>
  <si>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</si>
  <si>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</si>
  <si>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</si>
  <si>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</si>
  <si>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</si>
  <si>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</si>
  <si>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</si>
  <si>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</si>
  <si>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</si>
  <si>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</si>
  <si>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</si>
  <si>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</si>
  <si>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</si>
  <si>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</si>
  <si>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</si>
  <si>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</si>
  <si>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</si>
  <si>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</si>
  <si>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</si>
  <si>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</si>
  <si>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</si>
  <si>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</si>
  <si>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</si>
  <si>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</si>
  <si>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</si>
  <si>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</si>
  <si>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</si>
  <si>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</si>
  <si>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</si>
  <si>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</si>
  <si>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</si>
  <si>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</si>
  <si>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</si>
  <si>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</si>
  <si>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</si>
  <si>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</si>
  <si>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</si>
  <si>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</si>
  <si>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</si>
  <si>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</si>
  <si>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</si>
  <si>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</si>
  <si>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</si>
  <si>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</si>
  <si>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</si>
  <si>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</si>
  <si>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</si>
  <si>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</si>
  <si>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</si>
  <si>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</si>
  <si>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</si>
  <si>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</si>
  <si>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</si>
  <si>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</si>
  <si>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</si>
  <si>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</si>
  <si>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</si>
  <si>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</si>
  <si>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</si>
  <si>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</si>
  <si>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</si>
  <si>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</si>
  <si>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</si>
  <si>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</si>
  <si>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</si>
  <si>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</si>
  <si>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</si>
  <si>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</si>
  <si>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</si>
  <si>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</si>
  <si>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</si>
  <si>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</si>
  <si>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</si>
  <si>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</si>
  <si>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</si>
  <si>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</si>
  <si>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</si>
  <si>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</si>
  <si>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</si>
  <si>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</si>
  <si>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</si>
  <si>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</si>
  <si>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</si>
  <si>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</si>
  <si>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</si>
  <si>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</si>
  <si>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</si>
  <si>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</si>
  <si>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</si>
  <si>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</si>
  <si>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</si>
  <si>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</si>
  <si>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</si>
  <si>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</si>
  <si>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</si>
  <si>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</si>
  <si>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</si>
  <si>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</si>
  <si>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</si>
  <si>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</si>
  <si>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</si>
  <si>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</si>
  <si>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</si>
  <si>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</si>
  <si>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</si>
  <si>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</si>
  <si>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</si>
  <si>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</si>
  <si>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</si>
  <si>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</si>
  <si>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</si>
  <si>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</si>
  <si>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</si>
  <si>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</si>
  <si>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</si>
  <si>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</si>
  <si>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</si>
  <si>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</si>
  <si>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</si>
  <si>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</si>
  <si>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</si>
  <si>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</si>
  <si>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</si>
  <si>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</si>
  <si>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</si>
  <si>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</si>
  <si>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</si>
  <si>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</si>
  <si>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</si>
  <si>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</si>
  <si>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</si>
  <si>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</si>
  <si>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</si>
  <si>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</si>
  <si>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</si>
  <si>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</si>
  <si>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</si>
  <si>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</si>
  <si>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</si>
  <si>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</si>
  <si>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</si>
  <si>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</si>
  <si>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</si>
  <si>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</si>
  <si>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</si>
  <si>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</si>
  <si>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</si>
  <si>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</si>
  <si>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</si>
  <si>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</si>
  <si>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</si>
  <si>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</si>
  <si>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</si>
  <si>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</si>
  <si>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</si>
  <si>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</si>
  <si>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</si>
  <si>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</si>
  <si>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</si>
  <si>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</si>
  <si>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</si>
  <si>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</si>
  <si>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</si>
  <si>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</si>
  <si>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</si>
  <si>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</si>
  <si>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</si>
  <si>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</si>
  <si>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</si>
  <si>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</si>
  <si>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</si>
  <si>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</si>
  <si>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</si>
  <si>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</si>
  <si>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</si>
  <si>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</si>
  <si>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</si>
  <si>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</si>
  <si>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</si>
  <si>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</si>
  <si>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</si>
  <si>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</si>
  <si>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</si>
  <si>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</si>
  <si>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</si>
  <si>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</si>
  <si>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</si>
  <si>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</si>
  <si>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</si>
  <si>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</si>
  <si>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</si>
  <si>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</si>
  <si>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</si>
  <si>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</si>
  <si>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</si>
  <si>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</si>
  <si>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</si>
  <si>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</si>
  <si>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</si>
  <si>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</si>
  <si>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</si>
  <si>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</si>
  <si>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</si>
  <si>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</si>
  <si>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</si>
  <si>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</si>
  <si>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</si>
  <si>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</si>
  <si>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</si>
  <si>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</si>
  <si>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</si>
  <si>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</si>
  <si>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</si>
  <si>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</si>
  <si>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</si>
  <si>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</si>
  <si>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</si>
  <si>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</si>
  <si>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</si>
  <si>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</si>
  <si>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</si>
  <si>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</si>
  <si>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</si>
  <si>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</si>
  <si>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</si>
  <si>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</si>
  <si>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</si>
  <si>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</si>
  <si>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</si>
  <si>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</si>
  <si>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</si>
  <si>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</si>
  <si>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</si>
  <si>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</si>
  <si>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</si>
  <si>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</si>
  <si>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</si>
  <si>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</si>
  <si>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</si>
  <si>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</si>
  <si>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</si>
  <si>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</si>
  <si>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</si>
  <si>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</si>
  <si>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</si>
  <si>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</si>
  <si>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</si>
  <si>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</si>
  <si>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</si>
  <si>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</si>
  <si>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</si>
  <si>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</si>
  <si>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</si>
  <si>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</si>
  <si>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</si>
  <si>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</si>
  <si>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</si>
  <si>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</si>
  <si>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</si>
  <si>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</si>
  <si>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</si>
  <si>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</si>
  <si>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</si>
  <si>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</si>
  <si>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</si>
  <si>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</si>
  <si>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</si>
  <si>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</si>
  <si>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</si>
  <si>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</si>
  <si>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</si>
  <si>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</si>
  <si>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</si>
  <si>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</si>
  <si>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</si>
  <si>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</si>
  <si>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</si>
  <si>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</si>
  <si>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</si>
  <si>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</si>
  <si>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</si>
  <si>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</si>
  <si>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</si>
  <si>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</si>
  <si>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</si>
  <si>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</si>
  <si>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</si>
  <si>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</si>
  <si>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</si>
  <si>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</si>
  <si>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</si>
  <si>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</si>
  <si>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</si>
  <si>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</si>
  <si>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</si>
  <si>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</si>
  <si>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</si>
  <si>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</si>
  <si>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</si>
  <si>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</si>
  <si>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</si>
  <si>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</si>
  <si>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</si>
  <si>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</si>
  <si>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</si>
  <si>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</si>
  <si>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</si>
  <si>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</si>
  <si>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</si>
  <si>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</si>
  <si>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</si>
  <si>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</si>
  <si>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</si>
  <si>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</si>
  <si>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</si>
  <si>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</si>
  <si>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</si>
  <si>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</si>
  <si>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</si>
  <si>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</si>
  <si>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</si>
  <si>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</si>
  <si>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</si>
  <si>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</si>
  <si>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</si>
  <si>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</si>
  <si>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</si>
  <si>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</si>
  <si>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</si>
  <si>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</si>
  <si>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</si>
  <si>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</si>
  <si>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</si>
  <si>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</si>
  <si>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</si>
  <si>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</si>
  <si>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</si>
  <si>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</si>
  <si>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</si>
  <si>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</si>
  <si>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</si>
  <si>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</si>
  <si>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</si>
  <si>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</si>
  <si>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</si>
  <si>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</si>
  <si>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</si>
  <si>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</si>
  <si>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</si>
  <si>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</si>
  <si>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</si>
  <si>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</si>
  <si>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</si>
  <si>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</si>
  <si>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</si>
  <si>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</si>
  <si>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</si>
  <si>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</si>
  <si>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</si>
  <si>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</si>
  <si>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</si>
  <si>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</si>
  <si>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</si>
  <si>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</si>
  <si>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</si>
  <si>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</si>
  <si>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</si>
  <si>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</si>
  <si>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</si>
  <si>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</si>
  <si>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</si>
  <si>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</si>
  <si>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</si>
  <si>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</si>
  <si>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</si>
  <si>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</si>
  <si>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</si>
  <si>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</si>
  <si>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</si>
  <si>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</si>
  <si>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</si>
  <si>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</si>
  <si>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</si>
  <si>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</si>
  <si>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</si>
  <si>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</si>
  <si>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</si>
  <si>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</si>
  <si>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</si>
  <si>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</si>
  <si>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</si>
  <si>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</si>
  <si>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</si>
  <si>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</si>
  <si>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</si>
  <si>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</si>
  <si>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</si>
  <si>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</si>
  <si>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</si>
  <si>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</si>
  <si>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</si>
  <si>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</si>
  <si>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</si>
  <si>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</si>
  <si>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</si>
  <si>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</si>
  <si>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</si>
  <si>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</si>
  <si>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</si>
  <si>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</si>
  <si>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</si>
  <si>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</si>
  <si>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</si>
  <si>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</si>
  <si>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</si>
  <si>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</si>
  <si>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</si>
  <si>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</si>
  <si>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</si>
  <si>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</si>
  <si>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</si>
  <si>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</si>
  <si>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</si>
  <si>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</si>
  <si>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</si>
  <si>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</si>
  <si>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</si>
  <si>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</si>
  <si>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</si>
  <si>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</si>
  <si>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</si>
  <si>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</si>
  <si>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</si>
  <si>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</si>
  <si>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</si>
  <si>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</si>
  <si>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</si>
  <si>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</si>
  <si>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</si>
  <si>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</si>
  <si>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</si>
  <si>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</si>
  <si>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</si>
  <si>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</si>
  <si>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</si>
  <si>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</si>
  <si>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</si>
  <si>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</si>
  <si>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</si>
  <si>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</si>
  <si>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</si>
  <si>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</si>
  <si>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</si>
  <si>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</si>
  <si>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</si>
  <si>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</si>
  <si>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</si>
  <si>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</si>
  <si>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</si>
  <si>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</si>
  <si>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</si>
  <si>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</si>
  <si>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</si>
  <si>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</si>
  <si>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</si>
  <si>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</si>
  <si>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</si>
  <si>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</si>
  <si>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</si>
  <si>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</si>
  <si>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</si>
  <si>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</si>
  <si>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</si>
  <si>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</si>
  <si>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</si>
  <si>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</si>
  <si>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</si>
  <si>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</si>
  <si>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</si>
  <si>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</si>
  <si>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</si>
  <si>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</si>
  <si>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</si>
  <si>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</si>
  <si>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</si>
  <si>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</si>
  <si>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</si>
  <si>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</si>
  <si>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</si>
  <si>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</si>
  <si>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</si>
  <si>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</si>
  <si>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</si>
  <si>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</si>
  <si>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</si>
  <si>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</si>
  <si>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</si>
  <si>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</si>
  <si>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</si>
  <si>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</si>
  <si>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</si>
  <si>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</si>
  <si>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</si>
  <si>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</si>
  <si>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</si>
  <si>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</si>
  <si>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</si>
  <si>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</si>
  <si>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</si>
  <si>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</si>
  <si>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</si>
  <si>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</si>
  <si>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</si>
  <si>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</si>
  <si>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</si>
  <si>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</si>
  <si>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</si>
  <si>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</si>
  <si>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</si>
  <si>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</si>
  <si>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</si>
  <si>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</si>
  <si>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</si>
  <si>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</si>
  <si>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</si>
  <si>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</si>
  <si>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</si>
  <si>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</si>
  <si>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</si>
  <si>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</si>
  <si>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</si>
  <si>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</si>
  <si>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</si>
  <si>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</si>
  <si>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</si>
  <si>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</si>
  <si>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</si>
  <si>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</si>
  <si>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</si>
  <si>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</si>
  <si>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</si>
  <si>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</si>
  <si>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</si>
  <si>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</si>
  <si>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</si>
  <si>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</si>
  <si>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</si>
  <si>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</si>
  <si>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</si>
  <si>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</si>
  <si>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</si>
  <si>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</si>
  <si>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</si>
  <si>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</si>
  <si>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</si>
  <si>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</si>
  <si>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</si>
  <si>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</si>
  <si>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</si>
  <si>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</si>
  <si>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</si>
  <si>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</si>
  <si>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</si>
  <si>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</si>
  <si>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</si>
  <si>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</si>
  <si>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</si>
  <si>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</si>
  <si>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</si>
  <si>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</si>
  <si>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</si>
  <si>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</si>
  <si>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</si>
  <si>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</si>
  <si>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</si>
  <si>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</si>
  <si>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</si>
  <si>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</si>
  <si>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</si>
  <si>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</si>
  <si>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</si>
  <si>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</si>
  <si>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</si>
  <si>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</si>
  <si>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</si>
  <si>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</si>
  <si>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</si>
  <si>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</si>
  <si>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</si>
  <si>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</si>
  <si>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</si>
  <si>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</si>
  <si>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</si>
  <si>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</si>
  <si>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</si>
  <si>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</si>
  <si>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</si>
  <si>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</si>
  <si>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</si>
  <si>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</si>
  <si>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</si>
  <si>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</si>
  <si>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</si>
  <si>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</si>
  <si>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</si>
  <si>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</si>
  <si>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</si>
  <si>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</si>
  <si>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</si>
  <si>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</si>
  <si>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</si>
  <si>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</si>
  <si>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</si>
  <si>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</si>
  <si>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</si>
  <si>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</si>
  <si>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</si>
  <si>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</si>
  <si>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</si>
  <si>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</si>
  <si>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</si>
  <si>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</si>
  <si>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</si>
  <si>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</si>
  <si>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</si>
  <si>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</si>
  <si>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</si>
  <si>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</si>
  <si>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</si>
  <si>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</si>
  <si>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</si>
  <si>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</si>
  <si>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</si>
  <si>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</si>
  <si>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</si>
  <si>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</si>
  <si>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</si>
  <si>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</si>
  <si>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</si>
  <si>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</si>
  <si>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</si>
  <si>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</si>
  <si>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</si>
  <si>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</si>
  <si>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</si>
  <si>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</si>
  <si>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</si>
  <si>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</si>
  <si>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</si>
  <si>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</si>
  <si>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</si>
  <si>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</si>
  <si>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</si>
  <si>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</si>
  <si>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</si>
  <si>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</si>
  <si>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</si>
  <si>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</si>
  <si>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</si>
  <si>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</si>
  <si>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</si>
  <si>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</si>
  <si>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</si>
  <si>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</si>
  <si>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</si>
  <si>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</si>
  <si>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</si>
  <si>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</si>
  <si>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</si>
  <si>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</si>
  <si>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</si>
  <si>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</si>
  <si>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</si>
  <si>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</si>
  <si>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</si>
  <si>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</si>
  <si>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</si>
  <si>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</si>
  <si>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</si>
  <si>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</si>
  <si>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</si>
  <si>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</si>
  <si>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</si>
  <si>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</si>
  <si>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</si>
  <si>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</si>
  <si>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</si>
  <si>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</si>
  <si>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</si>
  <si>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</si>
  <si>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</si>
  <si>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</si>
  <si>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</si>
  <si>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</si>
  <si>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</si>
  <si>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</si>
  <si>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</si>
  <si>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</si>
  <si>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</si>
  <si>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</si>
  <si>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</si>
  <si>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</si>
  <si>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</si>
  <si>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</si>
  <si>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</si>
  <si>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</si>
  <si>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</si>
  <si>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</si>
  <si>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</si>
  <si>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</si>
  <si>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</si>
  <si>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</si>
  <si>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</si>
  <si>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</si>
  <si>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</si>
  <si>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</si>
  <si>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</si>
  <si>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</si>
  <si>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</si>
  <si>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</si>
  <si>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</si>
  <si>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</si>
  <si>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</si>
  <si>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</si>
  <si>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</si>
  <si>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</si>
  <si>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</si>
  <si>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</si>
  <si>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</si>
  <si>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</si>
  <si>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</si>
  <si>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</si>
  <si>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</si>
  <si>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</si>
  <si>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</si>
  <si>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</si>
  <si>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</si>
  <si>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</si>
  <si>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</si>
  <si>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</si>
  <si>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</si>
  <si>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</si>
  <si>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</si>
  <si>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</si>
  <si>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</si>
  <si>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</si>
  <si>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</si>
  <si>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</si>
  <si>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</si>
  <si>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</si>
  <si>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</si>
  <si>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</si>
  <si>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</si>
  <si>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</si>
  <si>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</si>
  <si>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</si>
  <si>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</si>
  <si>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</si>
  <si>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</si>
  <si>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</si>
  <si>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</si>
  <si>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</si>
  <si>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</si>
  <si>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</si>
  <si>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</si>
  <si>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</si>
  <si>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</si>
  <si>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</si>
  <si>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</si>
  <si>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</si>
  <si>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</si>
  <si>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</si>
  <si>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</si>
  <si>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</si>
  <si>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</si>
  <si>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</si>
  <si>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</si>
  <si>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</si>
  <si>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</si>
  <si>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</si>
  <si>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</si>
  <si>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</si>
  <si>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</si>
  <si>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</si>
  <si>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</si>
  <si>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</si>
  <si>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</si>
  <si>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</si>
  <si>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</si>
  <si>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</si>
  <si>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</si>
  <si>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</si>
  <si>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</si>
  <si>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</si>
  <si>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</si>
  <si>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</si>
  <si>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</si>
  <si>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</si>
  <si>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</si>
  <si>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</si>
  <si>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</si>
  <si>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</si>
  <si>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</si>
  <si>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</si>
  <si>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</si>
  <si>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</si>
  <si>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</si>
  <si>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</si>
  <si>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</si>
  <si>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</si>
  <si>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</si>
  <si>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</si>
  <si>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</si>
  <si>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</si>
  <si>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</si>
  <si>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</si>
  <si>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</si>
  <si>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</si>
  <si>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</si>
  <si>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</si>
  <si>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</si>
  <si>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</si>
  <si>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</si>
  <si>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</si>
  <si>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</si>
  <si>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</si>
  <si>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</si>
  <si>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</si>
  <si>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</si>
  <si>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</si>
  <si>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</si>
  <si>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</si>
  <si>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</si>
  <si>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</si>
  <si>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</si>
  <si>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</si>
  <si>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</si>
  <si>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</si>
  <si>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</si>
  <si>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</si>
  <si>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</si>
  <si>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</si>
  <si>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</si>
  <si>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</si>
  <si>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</si>
  <si>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</si>
  <si>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</si>
  <si>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</si>
  <si>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</si>
  <si>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</si>
  <si>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</si>
  <si>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</si>
  <si>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</si>
  <si>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</si>
  <si>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</si>
  <si>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</si>
  <si>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</si>
  <si>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</si>
  <si>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</si>
  <si>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</si>
  <si>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</si>
  <si>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</si>
  <si>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</si>
  <si>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</si>
  <si>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</si>
  <si>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</si>
  <si>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</si>
  <si>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</si>
  <si>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</si>
  <si>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</si>
  <si>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</si>
  <si>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</si>
  <si>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</si>
  <si>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</si>
  <si>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</si>
  <si>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</si>
  <si>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</si>
  <si>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</si>
  <si>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</si>
  <si>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</si>
  <si>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</si>
  <si>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</si>
  <si>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</si>
  <si>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</si>
  <si>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</si>
  <si>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</si>
  <si>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</si>
  <si>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</si>
  <si>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</si>
  <si>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</si>
  <si>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</si>
  <si>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</si>
  <si>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</si>
  <si>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</si>
  <si>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</si>
  <si>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</si>
  <si>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</si>
  <si>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</si>
  <si>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</si>
  <si>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</si>
  <si>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</si>
  <si>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</si>
  <si>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</si>
  <si>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</si>
  <si>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</si>
  <si>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</si>
  <si>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</si>
  <si>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</si>
  <si>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</si>
  <si>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</si>
  <si>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</si>
  <si>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</si>
  <si>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</si>
  <si>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</si>
  <si>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</si>
  <si>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</si>
  <si>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</si>
  <si>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</si>
  <si>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</si>
  <si>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</si>
  <si>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</si>
  <si>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</si>
  <si>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</si>
  <si>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</si>
  <si>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</si>
  <si>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</si>
  <si>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</si>
  <si>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</si>
  <si>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</si>
  <si>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</si>
  <si>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</si>
  <si>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</si>
  <si>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</si>
  <si>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</si>
  <si>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</si>
  <si>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</si>
  <si>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</si>
  <si>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</si>
  <si>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</si>
  <si>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</si>
  <si>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</si>
  <si>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</si>
  <si>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</si>
  <si>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</si>
  <si>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</si>
  <si>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</si>
  <si>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</si>
  <si>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</si>
  <si>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</si>
  <si>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</si>
  <si>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</si>
  <si>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</si>
  <si>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</si>
  <si>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</si>
  <si>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</si>
  <si>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</si>
  <si>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</si>
  <si>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</si>
  <si>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</si>
  <si>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</si>
  <si>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</si>
  <si>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</si>
  <si>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</si>
  <si>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</si>
  <si>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</si>
  <si>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</si>
  <si>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</si>
  <si>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</si>
  <si>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</si>
  <si>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</si>
  <si>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</si>
  <si>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</si>
  <si>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</si>
  <si>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</si>
  <si>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</si>
  <si>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</si>
  <si>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</si>
  <si>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</si>
  <si>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</si>
  <si>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</si>
  <si>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</si>
  <si>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</si>
  <si>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</si>
  <si>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</si>
  <si>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</si>
  <si>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</si>
  <si>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</si>
  <si>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</si>
  <si>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</si>
  <si>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</si>
  <si>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</si>
  <si>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</si>
  <si>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</si>
  <si>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</si>
  <si>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</si>
  <si>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</si>
  <si>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</si>
  <si>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</si>
  <si>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</si>
  <si>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</si>
  <si>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</si>
  <si>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</si>
  <si>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</si>
  <si>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</si>
  <si>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</si>
  <si>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</si>
  <si>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</si>
  <si>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</si>
  <si>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</si>
  <si>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</si>
  <si>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</si>
  <si>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</si>
  <si>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</si>
  <si>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</si>
  <si>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</si>
  <si>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</si>
  <si>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</si>
  <si>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</si>
  <si>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</si>
  <si>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</si>
  <si>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</si>
  <si>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</si>
  <si>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</si>
  <si>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</si>
  <si>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</si>
  <si>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</si>
  <si>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</si>
  <si>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</si>
  <si>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</si>
  <si>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</si>
  <si>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</si>
  <si>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</si>
  <si>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</si>
  <si>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</si>
  <si>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</si>
  <si>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</si>
  <si>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</si>
  <si>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</si>
  <si>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</si>
  <si>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</si>
  <si>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</si>
  <si>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</si>
  <si>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</si>
  <si>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</si>
  <si>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</si>
  <si>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</si>
  <si>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</si>
  <si>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</si>
  <si>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</si>
  <si>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</si>
  <si>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</si>
  <si>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</si>
  <si>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</si>
  <si>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</si>
  <si>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</si>
  <si>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</si>
  <si>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</si>
  <si>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</si>
  <si>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</si>
  <si>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</si>
  <si>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</si>
  <si>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</si>
  <si>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</si>
  <si>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</si>
  <si>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</si>
  <si>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</si>
  <si>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</si>
  <si>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</si>
  <si>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</si>
  <si>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</si>
  <si>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</si>
  <si>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</si>
  <si>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</si>
  <si>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</si>
  <si>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</si>
  <si>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</si>
  <si>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</si>
  <si>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</si>
  <si>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</si>
  <si>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</si>
  <si>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</si>
  <si>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</si>
  <si>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</si>
  <si>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</si>
  <si>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</si>
  <si>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</si>
  <si>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</si>
  <si>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</si>
  <si>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</si>
  <si>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</si>
  <si>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</si>
  <si>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</si>
  <si>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</si>
  <si>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</si>
  <si>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</si>
  <si>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</si>
  <si>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</si>
  <si>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</si>
  <si>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</si>
  <si>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</si>
  <si>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</si>
  <si>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</si>
  <si>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</si>
  <si>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</si>
  <si>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</si>
  <si>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</si>
  <si>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</si>
  <si>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</si>
  <si>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</si>
  <si>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</si>
  <si>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</si>
  <si>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</si>
  <si>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</si>
  <si>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</si>
  <si>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</si>
  <si>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</si>
  <si>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</si>
  <si>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</si>
  <si>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</si>
  <si>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</si>
  <si>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</si>
  <si>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</si>
  <si>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</si>
  <si>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</si>
  <si>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</si>
  <si>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</si>
  <si>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</si>
  <si>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</si>
  <si>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</si>
  <si>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</si>
  <si>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</si>
  <si>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</si>
  <si>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</si>
  <si>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</si>
  <si>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</si>
  <si>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</si>
  <si>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</si>
  <si>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</si>
  <si>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</si>
  <si>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</si>
  <si>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</si>
  <si>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</si>
  <si>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</si>
  <si>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</si>
  <si>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</si>
  <si>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</si>
  <si>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</si>
  <si>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</si>
  <si>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</si>
  <si>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</si>
  <si>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</si>
  <si>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</si>
  <si>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</si>
  <si>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</si>
  <si>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</si>
  <si>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</si>
  <si>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</si>
  <si>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</si>
  <si>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</si>
  <si>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</si>
  <si>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</si>
  <si>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</si>
  <si>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</si>
  <si>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</si>
  <si>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</si>
  <si>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</si>
  <si>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</si>
  <si>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</si>
  <si>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</si>
  <si>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</si>
  <si>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</si>
  <si>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</si>
  <si>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</si>
  <si>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</si>
  <si>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</si>
  <si>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</si>
  <si>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</si>
  <si>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</si>
  <si>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</si>
  <si>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</si>
  <si>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</si>
  <si>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</si>
  <si>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</si>
  <si>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</si>
  <si>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</si>
  <si>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</si>
  <si>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</si>
  <si>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</si>
  <si>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</si>
  <si>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</si>
  <si>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</si>
  <si>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</si>
  <si>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</si>
  <si>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</si>
  <si>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</si>
  <si>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</si>
  <si>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</si>
  <si>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</si>
  <si>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</si>
  <si>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</si>
  <si>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</si>
  <si>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</si>
  <si>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</si>
  <si>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</si>
  <si>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</si>
  <si>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</si>
  <si>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</si>
  <si>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</si>
  <si>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</si>
  <si>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</si>
  <si>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</si>
  <si>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</si>
  <si>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</si>
  <si>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</si>
  <si>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</si>
  <si>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</si>
  <si>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</si>
  <si>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</si>
  <si>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</si>
  <si>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</si>
  <si>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</si>
  <si>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</si>
  <si>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</si>
  <si>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</si>
  <si>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</si>
  <si>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</si>
  <si>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</si>
  <si>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</si>
  <si>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</si>
  <si>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</si>
  <si>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</si>
  <si>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</si>
  <si>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</si>
  <si>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</si>
  <si>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</si>
  <si>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</si>
  <si>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</si>
  <si>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</si>
  <si>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</si>
  <si>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</si>
  <si>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</si>
  <si>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</si>
  <si>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</si>
  <si>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</si>
  <si>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</si>
  <si>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</si>
  <si>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</si>
  <si>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</si>
  <si>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</si>
  <si>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</si>
  <si>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</si>
  <si>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</si>
  <si>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</si>
  <si>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</si>
  <si>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</si>
  <si>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</si>
  <si>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</si>
  <si>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</si>
  <si>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</si>
  <si>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</si>
  <si>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</si>
  <si>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</si>
  <si>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</si>
  <si>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</si>
  <si>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</si>
  <si>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</si>
  <si>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</si>
  <si>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</si>
  <si>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</si>
  <si>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</si>
  <si>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</si>
  <si>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</si>
  <si>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</si>
  <si>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</si>
  <si>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</si>
  <si>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</si>
  <si>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</si>
  <si>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</si>
  <si>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</si>
  <si>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</si>
  <si>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</si>
  <si>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</si>
  <si>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</si>
  <si>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</si>
  <si>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</si>
  <si>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</si>
  <si>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</si>
  <si>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</si>
  <si>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</si>
  <si>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</si>
  <si>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</si>
  <si>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</si>
  <si>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</si>
  <si>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</si>
  <si>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</si>
  <si>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</si>
  <si>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</si>
  <si>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</si>
  <si>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</si>
  <si>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</si>
  <si>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</si>
  <si>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</si>
  <si>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</si>
  <si>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</si>
  <si>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</si>
  <si>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</si>
  <si>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</si>
  <si>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</si>
  <si>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</si>
  <si>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</si>
  <si>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</si>
  <si>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</si>
  <si>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</si>
  <si>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</si>
  <si>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</si>
  <si>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</si>
  <si>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</si>
  <si>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</si>
  <si>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</si>
  <si>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</si>
  <si>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</si>
  <si>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</si>
  <si>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</si>
  <si>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</si>
  <si>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</si>
  <si>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</si>
  <si>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</si>
  <si>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</si>
  <si>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</si>
  <si>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</si>
  <si>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</si>
  <si>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</si>
  <si>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</si>
  <si>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</si>
  <si>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</si>
  <si>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</si>
  <si>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</si>
  <si>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</si>
  <si>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</si>
  <si>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</si>
  <si>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</si>
  <si>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</si>
  <si>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</si>
  <si>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</si>
  <si>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</si>
  <si>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</si>
  <si>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</si>
  <si>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</si>
  <si>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</si>
  <si>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</si>
  <si>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</si>
  <si>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</si>
  <si>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</si>
  <si>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</si>
  <si>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</si>
  <si>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</si>
  <si>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</si>
  <si>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</si>
  <si>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</si>
  <si>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</si>
  <si>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</si>
  <si>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</si>
  <si>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</si>
  <si>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</si>
  <si>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</si>
  <si>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</si>
  <si>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</si>
  <si>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</si>
  <si>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</si>
  <si>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</si>
  <si>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</si>
  <si>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</si>
  <si>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</si>
  <si>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</si>
  <si>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</si>
  <si>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</si>
  <si>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</si>
  <si>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</si>
  <si>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</si>
  <si>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</si>
  <si>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</si>
  <si>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</si>
  <si>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</si>
  <si>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</si>
  <si>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</si>
  <si>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</si>
  <si>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</si>
  <si>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</si>
  <si>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</si>
  <si>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</si>
  <si>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</si>
  <si>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</si>
  <si>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</si>
  <si>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</si>
  <si>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</si>
  <si>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</si>
  <si>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</si>
  <si>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</si>
  <si>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</si>
  <si>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</si>
  <si>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</si>
  <si>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</si>
  <si>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</si>
  <si>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</si>
  <si>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</si>
  <si>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</si>
  <si>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</si>
  <si>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</si>
  <si>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</si>
  <si>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</si>
  <si>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</si>
  <si>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</si>
  <si>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</si>
  <si>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</si>
  <si>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</si>
  <si>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</si>
  <si>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</si>
  <si>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</si>
  <si>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</si>
  <si>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</si>
  <si>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</si>
  <si>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</si>
  <si>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</si>
  <si>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</si>
  <si>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</si>
  <si>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</si>
  <si>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</si>
  <si>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</si>
  <si>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</si>
  <si>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</si>
  <si>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</si>
  <si>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</si>
  <si>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</si>
  <si>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</si>
  <si>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</si>
  <si>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</si>
  <si>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</si>
  <si>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</si>
  <si>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</si>
  <si>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</si>
  <si>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</si>
  <si>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</si>
  <si>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</si>
  <si>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</si>
  <si>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</si>
  <si>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</si>
  <si>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</si>
  <si>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</si>
  <si>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</si>
  <si>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</si>
  <si>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</si>
  <si>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</si>
  <si>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</si>
  <si>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</si>
  <si>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</si>
  <si>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</si>
  <si>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</si>
  <si>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</si>
  <si>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</si>
  <si>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</si>
  <si>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</si>
  <si>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</si>
  <si>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</si>
  <si>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</si>
  <si>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</si>
  <si>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</si>
  <si>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</si>
  <si>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</si>
  <si>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</si>
  <si>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</si>
  <si>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</si>
  <si>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</si>
  <si>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</si>
  <si>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</si>
  <si>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</si>
  <si>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</si>
  <si>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</si>
  <si>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</si>
  <si>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</si>
  <si>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</si>
  <si>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</si>
  <si>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</si>
  <si>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</si>
  <si>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</si>
  <si>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</si>
  <si>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</si>
  <si>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</si>
  <si>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</si>
  <si>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</si>
  <si>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</si>
  <si>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</si>
  <si>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</si>
  <si>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</si>
  <si>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</si>
  <si>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</si>
  <si>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</si>
  <si>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</si>
  <si>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</si>
  <si>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</si>
  <si>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</si>
  <si>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</si>
  <si>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</si>
  <si>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</si>
  <si>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</si>
  <si>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</si>
  <si>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</si>
  <si>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</si>
  <si>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</si>
  <si>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</si>
  <si>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</si>
  <si>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</si>
  <si>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</si>
  <si>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</si>
  <si>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</si>
  <si>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</si>
  <si>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</si>
  <si>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</si>
  <si>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</si>
  <si>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</si>
  <si>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</si>
  <si>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</si>
  <si>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</si>
  <si>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</si>
  <si>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</si>
  <si>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</si>
  <si>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</si>
  <si>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</si>
  <si>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</si>
  <si>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</si>
  <si>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</si>
  <si>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</si>
  <si>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</si>
  <si>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</si>
  <si>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</si>
  <si>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</si>
  <si>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</si>
  <si>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</si>
  <si>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</si>
  <si>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</si>
  <si>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</si>
  <si>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</si>
  <si>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</si>
  <si>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</si>
  <si>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</si>
  <si>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</si>
  <si>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</si>
  <si>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</si>
  <si>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</si>
  <si>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</si>
  <si>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</si>
  <si>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</si>
  <si>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</si>
  <si>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</si>
  <si>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</si>
  <si>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</si>
  <si>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</si>
  <si>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</si>
  <si>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</si>
  <si>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</si>
  <si>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</si>
  <si>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</si>
  <si>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</si>
  <si>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</si>
  <si>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</si>
  <si>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</si>
  <si>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</si>
  <si>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</si>
  <si>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</si>
  <si>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</si>
  <si>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</si>
  <si>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</si>
  <si>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</si>
  <si>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</si>
  <si>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</si>
  <si>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</si>
  <si>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</si>
  <si>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</si>
  <si>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</si>
  <si>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</si>
  <si>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</si>
  <si>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</si>
  <si>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</si>
  <si>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</si>
  <si>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</si>
  <si>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</si>
  <si>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</si>
  <si>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</si>
  <si>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</si>
  <si>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</si>
  <si>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</si>
  <si>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</si>
  <si>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</si>
  <si>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</si>
  <si>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</si>
  <si>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</si>
  <si>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</si>
  <si>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</si>
  <si>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</si>
  <si>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</si>
  <si>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</si>
  <si>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</si>
  <si>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</si>
  <si>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</si>
  <si>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</si>
  <si>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</si>
  <si>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</si>
  <si>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</si>
  <si>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</si>
  <si>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</si>
  <si>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</si>
  <si>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</si>
  <si>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</si>
  <si>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</si>
  <si>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</si>
  <si>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</si>
  <si>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</si>
  <si>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</si>
  <si>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</si>
  <si>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</si>
  <si>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</si>
  <si>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</si>
  <si>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</si>
  <si>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</si>
  <si>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</si>
  <si>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</si>
  <si>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</si>
  <si>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</si>
  <si>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</si>
  <si>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</si>
  <si>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</si>
  <si>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</si>
  <si>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</si>
  <si>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</si>
  <si>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</si>
  <si>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</si>
  <si>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</si>
  <si>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</si>
  <si>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</si>
  <si>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</si>
  <si>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</si>
  <si>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</si>
  <si>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</si>
  <si>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</si>
  <si>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</si>
  <si>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</si>
  <si>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</si>
  <si>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</si>
  <si>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</si>
  <si>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</si>
  <si>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</si>
  <si>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</si>
  <si>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</si>
  <si>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</si>
  <si>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</si>
  <si>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</si>
  <si>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</si>
  <si>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</si>
  <si>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</si>
  <si>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</si>
  <si>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</si>
  <si>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</si>
  <si>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</si>
  <si>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</si>
  <si>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</si>
  <si>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</si>
  <si>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</si>
  <si>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</si>
  <si>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</si>
  <si>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</si>
  <si>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</si>
  <si>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</si>
  <si>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</si>
  <si>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</si>
  <si>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</si>
  <si>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</si>
  <si>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</si>
  <si>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</si>
  <si>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</si>
  <si>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</si>
  <si>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</si>
  <si>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</si>
  <si>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</si>
  <si>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</si>
  <si>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</si>
  <si>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</si>
  <si>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</si>
  <si>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</si>
  <si>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</si>
  <si>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</si>
  <si>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</si>
  <si>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</si>
  <si>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</si>
  <si>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</si>
  <si>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</si>
  <si>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</si>
  <si>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</si>
  <si>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</si>
  <si>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</si>
  <si>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</si>
  <si>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</si>
  <si>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</si>
  <si>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</si>
  <si>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</si>
  <si>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</si>
  <si>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</si>
  <si>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</si>
  <si>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</si>
  <si>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</si>
  <si>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</si>
  <si>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</si>
  <si>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</si>
  <si>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</si>
  <si>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</si>
  <si>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</si>
  <si>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</si>
  <si>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</si>
  <si>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</si>
  <si>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</si>
  <si>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</si>
  <si>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</si>
  <si>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</si>
  <si>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</si>
  <si>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</si>
  <si>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</si>
  <si>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</si>
  <si>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</si>
  <si>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</si>
  <si>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</si>
  <si>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</si>
  <si>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</si>
  <si>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</si>
  <si>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</si>
  <si>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</si>
  <si>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</si>
  <si>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</si>
  <si>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</si>
  <si>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</si>
  <si>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</si>
  <si>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</si>
  <si>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</si>
  <si>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</si>
  <si>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</si>
  <si>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</si>
  <si>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</si>
  <si>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</si>
  <si>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</si>
  <si>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</si>
  <si>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</si>
  <si>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</si>
  <si>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</si>
  <si>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</si>
  <si>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</si>
  <si>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</si>
  <si>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</si>
  <si>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</si>
  <si>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</si>
  <si>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</si>
  <si>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</si>
  <si>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</si>
  <si>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</si>
  <si>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</si>
  <si>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</si>
  <si>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</si>
  <si>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</si>
  <si>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</si>
  <si>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</si>
  <si>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</si>
  <si>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</si>
  <si>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</si>
  <si>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</si>
  <si>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</si>
  <si>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</si>
  <si>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</si>
  <si>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</si>
  <si>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</si>
  <si>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</si>
  <si>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</si>
  <si>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</si>
  <si>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</si>
  <si>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</si>
  <si>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</si>
  <si>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</si>
  <si>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</si>
  <si>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</si>
  <si>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</si>
  <si>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</si>
  <si>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</si>
  <si>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</si>
  <si>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</si>
  <si>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</si>
  <si>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</si>
  <si>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</si>
  <si>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</si>
  <si>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</si>
  <si>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</si>
  <si>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</si>
  <si>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</si>
  <si>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</si>
  <si>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</si>
  <si>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</si>
  <si>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</si>
  <si>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</si>
  <si>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</si>
  <si>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</si>
  <si>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</si>
  <si>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</si>
  <si>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</si>
  <si>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</si>
  <si>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</si>
  <si>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</si>
  <si>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</si>
  <si>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</si>
  <si>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</si>
  <si>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</si>
  <si>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</si>
  <si>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</si>
  <si>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</si>
  <si>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</si>
  <si>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</si>
  <si>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</si>
  <si>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</si>
  <si>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</si>
  <si>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</si>
  <si>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</si>
  <si>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</si>
  <si>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</si>
  <si>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</si>
  <si>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</si>
  <si>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</si>
  <si>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</si>
  <si>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</si>
  <si>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</si>
  <si>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</si>
  <si>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</si>
  <si>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</si>
  <si>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</si>
  <si>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</si>
  <si>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</si>
  <si>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</si>
  <si>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</si>
  <si>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</si>
  <si>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</si>
  <si>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</si>
  <si>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</si>
  <si>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</si>
  <si>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</si>
  <si>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</si>
  <si>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</si>
  <si>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</si>
  <si>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</si>
  <si>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</si>
  <si>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</si>
  <si>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</si>
  <si>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</si>
  <si>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</si>
  <si>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</si>
  <si>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</si>
  <si>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</si>
  <si>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</si>
  <si>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</si>
  <si>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</si>
  <si>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</si>
  <si>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</si>
  <si>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</si>
  <si>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</si>
  <si>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</si>
  <si>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</si>
  <si>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</si>
  <si>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</si>
  <si>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</si>
  <si>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</si>
  <si>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</si>
  <si>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</si>
  <si>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</si>
  <si>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</si>
  <si>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</si>
  <si>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</si>
  <si>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</si>
  <si>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</si>
  <si>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</si>
  <si>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</si>
  <si>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</si>
  <si>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</si>
  <si>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</si>
  <si>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</si>
  <si>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</si>
  <si>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</si>
  <si>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</si>
  <si>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</si>
  <si>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</si>
  <si>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</si>
  <si>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</si>
  <si>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</si>
  <si>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</si>
  <si>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</si>
  <si>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</si>
  <si>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</si>
  <si>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</si>
  <si>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</si>
  <si>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</si>
  <si>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</si>
  <si>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</si>
  <si>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</si>
  <si>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</si>
  <si>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</si>
  <si>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</si>
  <si>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</si>
  <si>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</si>
  <si>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</si>
  <si>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</si>
  <si>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</si>
  <si>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</si>
  <si>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</si>
  <si>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</si>
  <si>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</si>
  <si>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</si>
  <si>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</si>
  <si>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</si>
  <si>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</si>
  <si>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</si>
  <si>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</si>
  <si>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</si>
  <si>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</si>
  <si>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</si>
  <si>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</si>
  <si>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</si>
  <si>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</si>
  <si>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</si>
  <si>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</si>
  <si>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</si>
  <si>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</si>
  <si>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</si>
  <si>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</si>
  <si>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</si>
  <si>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</si>
  <si>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</si>
  <si>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</si>
  <si>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</si>
  <si>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</si>
  <si>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</si>
  <si>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</si>
  <si>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</si>
  <si>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</si>
  <si>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</si>
  <si>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</si>
  <si>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</si>
  <si>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</si>
  <si>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</si>
  <si>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</si>
  <si>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</si>
  <si>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</si>
  <si>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</si>
  <si>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</si>
  <si>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</si>
  <si>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</si>
  <si>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</si>
  <si>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</si>
  <si>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</si>
  <si>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</si>
  <si>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</si>
  <si>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</si>
  <si>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</si>
  <si>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</si>
  <si>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</si>
  <si>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</si>
  <si>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</si>
  <si>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</si>
  <si>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</si>
  <si>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</si>
  <si>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</si>
  <si>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</si>
  <si>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</si>
  <si>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</si>
  <si>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</si>
  <si>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</si>
  <si>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</si>
  <si>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</si>
  <si>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</si>
  <si>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</si>
  <si>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</si>
  <si>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</si>
  <si>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</si>
  <si>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</si>
  <si>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</si>
  <si>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</si>
  <si>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</si>
  <si>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</si>
  <si>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</si>
  <si>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</si>
  <si>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</si>
  <si>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</si>
  <si>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</si>
  <si>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</si>
  <si>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</si>
  <si>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</si>
  <si>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</si>
  <si>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</si>
  <si>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</si>
  <si>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</si>
  <si>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</si>
  <si>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</si>
  <si>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</si>
  <si>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</si>
  <si>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</si>
  <si>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</si>
  <si>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</si>
  <si>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</si>
  <si>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</si>
  <si>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</si>
  <si>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</si>
  <si>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</si>
  <si>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</si>
  <si>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</si>
  <si>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</si>
  <si>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</si>
  <si>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</si>
  <si>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</si>
  <si>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</si>
  <si>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</si>
  <si>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</si>
  <si>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</si>
  <si>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</si>
  <si>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</si>
  <si>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</si>
  <si>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</si>
  <si>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</si>
  <si>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</si>
  <si>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</si>
  <si>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</si>
  <si>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</si>
  <si>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</si>
  <si>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</si>
  <si>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</si>
  <si>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</si>
  <si>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</si>
  <si>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</si>
  <si>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</si>
  <si>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</si>
  <si>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</si>
  <si>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</si>
  <si>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</si>
  <si>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</si>
  <si>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</si>
  <si>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</si>
  <si>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</si>
  <si>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</si>
  <si>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</si>
  <si>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</si>
  <si>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</si>
  <si>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</si>
  <si>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</si>
  <si>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</si>
  <si>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</si>
  <si>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</si>
  <si>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</si>
  <si>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</si>
  <si>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</si>
  <si>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</si>
  <si>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</si>
  <si>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</si>
  <si>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</si>
  <si>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</si>
  <si>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</si>
  <si>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</si>
  <si>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</si>
  <si>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</si>
  <si>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</si>
  <si>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</si>
  <si>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</si>
  <si>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</si>
  <si>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</si>
  <si>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</si>
  <si>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</si>
  <si>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</si>
  <si>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</si>
  <si>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</si>
  <si>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</si>
  <si>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</si>
  <si>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</si>
  <si>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</si>
  <si>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</si>
  <si>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</si>
  <si>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</si>
  <si>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</si>
  <si>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</si>
  <si>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</si>
  <si>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</si>
  <si>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</si>
  <si>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</si>
  <si>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</si>
  <si>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</si>
  <si>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</si>
  <si>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</si>
  <si>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</si>
  <si>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</si>
  <si>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</si>
  <si>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</si>
  <si>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</si>
  <si>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</si>
  <si>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</si>
  <si>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</si>
  <si>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</si>
  <si>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</si>
  <si>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</si>
  <si>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</si>
  <si>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</si>
  <si>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</si>
  <si>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</si>
  <si>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</si>
  <si>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</si>
  <si>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</si>
  <si>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</si>
  <si>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</si>
  <si>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</si>
  <si>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</si>
  <si>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</si>
  <si>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</si>
  <si>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</si>
  <si>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</si>
  <si>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</si>
  <si>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</si>
  <si>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</si>
  <si>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</si>
  <si>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</si>
  <si>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</si>
  <si>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</si>
  <si>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</si>
  <si>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</si>
  <si>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</si>
  <si>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</si>
  <si>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</si>
  <si>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</si>
  <si>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</si>
  <si>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</si>
  <si>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</si>
  <si>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</si>
  <si>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</si>
  <si>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</si>
  <si>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</si>
  <si>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</si>
  <si>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</si>
  <si>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</si>
  <si>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</si>
  <si>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</si>
  <si>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</si>
  <si>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</si>
  <si>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</si>
  <si>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</si>
  <si>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</si>
  <si>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</si>
  <si>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</si>
  <si>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</si>
  <si>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</si>
  <si>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</si>
  <si>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</si>
  <si>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</si>
  <si>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</si>
  <si>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</si>
  <si>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</si>
  <si>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</si>
  <si>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</si>
  <si>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</si>
  <si>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</si>
  <si>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</si>
  <si>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</si>
  <si>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</si>
  <si>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</si>
  <si>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</si>
  <si>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</si>
  <si>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</si>
  <si>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</si>
  <si>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</si>
  <si>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</si>
  <si>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</si>
  <si>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</si>
  <si>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</si>
  <si>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</si>
  <si>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</si>
  <si>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</si>
  <si>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</si>
  <si>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</si>
  <si>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</si>
  <si>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</si>
  <si>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</si>
  <si>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</si>
  <si>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</si>
  <si>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</si>
  <si>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</si>
  <si>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</si>
  <si>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</si>
  <si>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</si>
  <si>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</si>
  <si>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</si>
  <si>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</si>
  <si>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</si>
  <si>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</si>
  <si>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</si>
  <si>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</si>
  <si>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</si>
  <si>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</si>
  <si>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</si>
  <si>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</si>
  <si>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</si>
  <si>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</si>
  <si>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</si>
  <si>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</si>
  <si>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</si>
  <si>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</si>
  <si>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</si>
  <si>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</si>
  <si>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</si>
  <si>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</si>
  <si>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</si>
  <si>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</si>
  <si>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</si>
  <si>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</si>
  <si>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</si>
  <si>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</si>
  <si>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</si>
  <si>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</si>
  <si>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</si>
  <si>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</si>
  <si>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</si>
  <si>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</si>
  <si>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</si>
  <si>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</si>
  <si>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</si>
  <si>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</si>
  <si>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</si>
  <si>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</si>
  <si>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</si>
  <si>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</si>
  <si>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</si>
  <si>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</si>
  <si>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</si>
  <si>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</si>
  <si>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</si>
  <si>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</si>
  <si>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</si>
  <si>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</si>
  <si>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</si>
  <si>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</si>
  <si>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</si>
  <si>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</si>
  <si>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</si>
  <si>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</si>
  <si>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</si>
  <si>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</si>
  <si>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</si>
  <si>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</si>
  <si>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</si>
  <si>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</si>
  <si>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</si>
  <si>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</si>
  <si>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</si>
  <si>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</si>
  <si>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</si>
  <si>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</si>
  <si>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</si>
  <si>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</si>
  <si>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</si>
  <si>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</si>
  <si>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</si>
  <si>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</si>
  <si>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</si>
  <si>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</si>
  <si>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</si>
  <si>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</si>
  <si>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</si>
  <si>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</si>
  <si>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</si>
  <si>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</si>
  <si>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</si>
  <si>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</si>
  <si>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</si>
  <si>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</si>
  <si>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</si>
  <si>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</si>
  <si>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</si>
  <si>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</si>
  <si>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</si>
  <si>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</si>
  <si>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</si>
  <si>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</si>
  <si>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</si>
  <si>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</si>
  <si>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</si>
  <si>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</si>
  <si>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</si>
  <si>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</si>
  <si>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</si>
  <si>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</si>
  <si>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</si>
  <si>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</si>
  <si>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</si>
  <si>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</si>
  <si>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</si>
  <si>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</si>
  <si>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</si>
  <si>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</si>
  <si>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</si>
  <si>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</si>
  <si>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</si>
  <si>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</si>
  <si>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</si>
  <si>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</si>
  <si>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</si>
  <si>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</si>
  <si>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</si>
  <si>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</si>
  <si>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</si>
  <si>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</si>
  <si>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</si>
  <si>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</si>
  <si>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</si>
  <si>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</si>
  <si>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</si>
  <si>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</si>
  <si>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</si>
  <si>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</si>
  <si>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</si>
  <si>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</si>
  <si>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</si>
  <si>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</si>
  <si>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</si>
  <si>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</si>
  <si>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</si>
  <si>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</si>
  <si>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</si>
  <si>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</si>
  <si>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</si>
  <si>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</si>
  <si>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</si>
  <si>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</si>
  <si>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</si>
  <si>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</si>
  <si>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</si>
  <si>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</si>
  <si>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</si>
  <si>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</si>
  <si>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</si>
  <si>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</si>
  <si>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</si>
  <si>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</si>
  <si>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</si>
  <si>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</si>
  <si>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</si>
  <si>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</si>
  <si>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</si>
  <si>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</si>
  <si>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</si>
  <si>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</si>
  <si>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</si>
  <si>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</si>
  <si>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</si>
  <si>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</si>
  <si>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</si>
  <si>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</si>
  <si>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</si>
  <si>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</si>
  <si>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</si>
  <si>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</si>
  <si>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</si>
  <si>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</si>
  <si>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</si>
  <si>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</si>
  <si>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</si>
  <si>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</si>
  <si>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</si>
  <si>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</si>
  <si>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</si>
  <si>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</si>
  <si>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</si>
  <si>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</si>
  <si>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</si>
  <si>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</si>
  <si>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</si>
  <si>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</si>
  <si>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</si>
  <si>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</si>
  <si>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</si>
  <si>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</si>
  <si>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</si>
  <si>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</si>
  <si>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</si>
  <si>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</si>
  <si>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</si>
  <si>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</si>
  <si>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</si>
  <si>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</si>
  <si>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</si>
  <si>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</si>
  <si>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</si>
  <si>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</si>
  <si>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</si>
  <si>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</si>
  <si>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</si>
  <si>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</si>
  <si>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</si>
  <si>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</si>
  <si>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</si>
  <si>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</si>
  <si>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</si>
  <si>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</si>
  <si>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</si>
  <si>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</si>
  <si>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</si>
  <si>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</si>
  <si>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</si>
  <si>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</si>
  <si>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</si>
  <si>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</si>
  <si>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</si>
  <si>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</si>
  <si>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</si>
  <si>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</si>
  <si>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</si>
  <si>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</si>
  <si>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</si>
  <si>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</si>
  <si>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</si>
  <si>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</si>
  <si>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</si>
  <si>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</si>
  <si>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</si>
  <si>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</si>
  <si>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</si>
  <si>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</si>
  <si>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</si>
  <si>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</si>
  <si>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</si>
  <si>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</si>
  <si>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</si>
  <si>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</si>
  <si>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</si>
  <si>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</si>
  <si>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</si>
  <si>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</si>
  <si>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</si>
  <si>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</si>
  <si>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</si>
  <si>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</si>
  <si>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</si>
  <si>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</si>
  <si>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</si>
  <si>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</si>
  <si>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</si>
  <si>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</si>
  <si>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</si>
  <si>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</si>
  <si>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</si>
  <si>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</si>
  <si>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</si>
  <si>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</si>
  <si>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</si>
  <si>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</si>
  <si>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</si>
  <si>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</si>
  <si>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</si>
  <si>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</si>
  <si>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</si>
  <si>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</si>
  <si>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</si>
  <si>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</si>
  <si>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</si>
  <si>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</si>
  <si>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</si>
  <si>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</si>
  <si>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</si>
  <si>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</si>
  <si>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</si>
  <si>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</si>
  <si>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</si>
  <si>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</si>
  <si>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</si>
  <si>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</si>
  <si>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</si>
  <si>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</si>
  <si>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</si>
  <si>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</si>
  <si>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</si>
  <si>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</si>
  <si>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</si>
  <si>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</si>
  <si>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</si>
  <si>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</si>
  <si>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</si>
  <si>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</si>
  <si>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</si>
  <si>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</si>
  <si>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</si>
  <si>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</si>
  <si>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</si>
  <si>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</si>
  <si>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</si>
  <si>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</si>
  <si>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</si>
  <si>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</si>
  <si>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</si>
  <si>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</si>
  <si>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</si>
  <si>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</si>
  <si>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</si>
  <si>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</si>
  <si>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</si>
  <si>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</si>
  <si>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</si>
  <si>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</si>
  <si>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</si>
  <si>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</si>
  <si>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</si>
  <si>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</si>
  <si>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</si>
  <si>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</si>
  <si>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</si>
  <si>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</si>
  <si>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</si>
  <si>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</si>
  <si>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</si>
  <si>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</si>
  <si>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</si>
  <si>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</si>
  <si>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</si>
  <si>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</si>
  <si>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</si>
  <si>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</si>
  <si>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</si>
  <si>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</si>
  <si>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</si>
  <si>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</si>
  <si>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</si>
  <si>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</si>
  <si>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</si>
  <si>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</si>
  <si>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</si>
  <si>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</si>
  <si>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</si>
  <si>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</si>
  <si>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</si>
  <si>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</si>
  <si>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</si>
  <si>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</si>
  <si>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</si>
  <si>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</si>
  <si>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</si>
  <si>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</si>
  <si>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</si>
  <si>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</si>
  <si>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</si>
  <si>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</si>
  <si>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</si>
  <si>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</si>
  <si>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</si>
  <si>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</si>
  <si>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</si>
  <si>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</si>
  <si>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</si>
  <si>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</si>
  <si>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</si>
  <si>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</si>
  <si>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</si>
  <si>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</si>
  <si>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</si>
  <si>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</si>
  <si>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</si>
  <si>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</si>
  <si>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</si>
  <si>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</si>
  <si>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</si>
  <si>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</si>
  <si>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</si>
  <si>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</si>
  <si>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</si>
  <si>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</si>
  <si>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</si>
  <si>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</si>
  <si>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</si>
  <si>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</si>
  <si>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</si>
  <si>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</si>
  <si>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</si>
  <si>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</si>
  <si>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</si>
  <si>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</si>
  <si>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</si>
  <si>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</si>
  <si>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</si>
  <si>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</si>
  <si>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</si>
  <si>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</si>
  <si>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</si>
  <si>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</si>
  <si>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</si>
  <si>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</si>
  <si>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</si>
  <si>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</si>
  <si>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</si>
  <si>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</si>
  <si>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</si>
  <si>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</si>
  <si>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</si>
  <si>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</si>
  <si>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</si>
  <si>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</si>
  <si>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</si>
  <si>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</si>
  <si>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</si>
  <si>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</si>
  <si>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</si>
  <si>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</si>
  <si>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</si>
  <si>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</si>
  <si>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</si>
  <si>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</si>
  <si>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</si>
  <si>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</si>
  <si>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</si>
  <si>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</si>
  <si>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</si>
  <si>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</si>
  <si>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</si>
  <si>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</si>
  <si>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</si>
  <si>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</si>
  <si>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</si>
  <si>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</si>
  <si>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</si>
  <si>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</si>
  <si>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</si>
  <si>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</si>
  <si>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</si>
  <si>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</si>
  <si>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</si>
  <si>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</si>
  <si>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</si>
  <si>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</si>
  <si>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</si>
  <si>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</si>
  <si>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</si>
  <si>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</si>
  <si>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</si>
  <si>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</si>
  <si>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</si>
  <si>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</si>
  <si>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</si>
  <si>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</si>
  <si>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</si>
  <si>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</si>
  <si>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</si>
  <si>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</si>
  <si>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</si>
  <si>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</si>
  <si>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</si>
  <si>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</si>
  <si>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</si>
  <si>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</si>
  <si>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</si>
  <si>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</si>
  <si>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</si>
  <si>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</si>
  <si>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</si>
  <si>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</si>
  <si>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</si>
  <si>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</si>
  <si>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</si>
  <si>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</si>
  <si>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</si>
  <si>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</si>
  <si>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</si>
  <si>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</si>
  <si>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</si>
  <si>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</si>
  <si>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</si>
  <si>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</si>
  <si>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</si>
  <si>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</si>
  <si>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</si>
  <si>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</si>
  <si>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</si>
  <si>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</si>
  <si>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</si>
  <si>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</si>
  <si>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</si>
  <si>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</si>
  <si>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</si>
  <si>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</si>
  <si>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</si>
  <si>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</si>
  <si>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</si>
  <si>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</si>
  <si>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</si>
  <si>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</si>
  <si>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</si>
  <si>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</si>
  <si>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</si>
  <si>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</si>
  <si>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</si>
  <si>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</si>
  <si>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</si>
  <si>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</si>
  <si>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</si>
  <si>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</si>
  <si>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</si>
  <si>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</si>
  <si>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</si>
  <si>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</si>
  <si>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</si>
  <si>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</si>
  <si>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</si>
  <si>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</si>
  <si>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</si>
  <si>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</si>
  <si>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</si>
  <si>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</si>
  <si>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</si>
  <si>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</si>
  <si>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</si>
  <si>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</si>
  <si>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</si>
  <si>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</si>
  <si>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</si>
  <si>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</si>
  <si>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</si>
  <si>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</si>
  <si>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</si>
  <si>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</si>
  <si>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</si>
  <si>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</si>
  <si>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</si>
  <si>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</si>
  <si>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</si>
  <si>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</si>
  <si>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</si>
  <si>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</si>
  <si>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</si>
  <si>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</si>
  <si>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</si>
  <si>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</si>
  <si>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</si>
  <si>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</si>
  <si>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</si>
  <si>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</si>
  <si>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</si>
  <si>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</si>
  <si>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</si>
  <si>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</si>
  <si>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</si>
  <si>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</si>
  <si>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</si>
  <si>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</si>
  <si>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</si>
  <si>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</si>
  <si>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</si>
  <si>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</si>
  <si>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</si>
  <si>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</si>
  <si>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</si>
  <si>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</si>
  <si>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</si>
  <si>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</si>
  <si>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</si>
  <si>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</si>
  <si>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</si>
  <si>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</si>
  <si>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</si>
  <si>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</si>
  <si>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</si>
  <si>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</si>
  <si>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</si>
  <si>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</si>
  <si>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</si>
  <si>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</si>
  <si>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</si>
  <si>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</si>
  <si>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</si>
  <si>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</si>
  <si>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</si>
  <si>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</si>
  <si>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</si>
  <si>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</si>
  <si>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</si>
  <si>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</si>
  <si>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</si>
  <si>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</si>
  <si>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</si>
  <si>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</si>
  <si>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</si>
  <si>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</si>
  <si>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</si>
  <si>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</si>
  <si>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</si>
  <si>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</si>
  <si>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</si>
  <si>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</si>
  <si>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</si>
  <si>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</si>
  <si>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</si>
  <si>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</si>
  <si>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</si>
  <si>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</si>
  <si>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</si>
  <si>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</si>
  <si>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</si>
  <si>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</si>
  <si>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</si>
  <si>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</si>
  <si>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</si>
  <si>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</si>
  <si>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</si>
  <si>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</si>
  <si>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</si>
  <si>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</si>
  <si>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</si>
  <si>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</si>
  <si>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</si>
  <si>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</si>
  <si>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</si>
  <si>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</si>
  <si>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</si>
  <si>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</si>
  <si>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</si>
  <si>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</si>
  <si>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</si>
  <si>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</si>
  <si>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</si>
  <si>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</si>
  <si>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</si>
  <si>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</si>
  <si>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</si>
  <si>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</si>
  <si>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</si>
  <si>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</si>
  <si>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</si>
  <si>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</si>
  <si>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</si>
  <si>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</si>
  <si>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</si>
  <si>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</si>
  <si>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</si>
  <si>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</si>
  <si>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</si>
  <si>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</si>
  <si>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</si>
  <si>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</si>
  <si>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</si>
  <si>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</si>
  <si>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</si>
  <si>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</si>
  <si>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</si>
  <si>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</si>
  <si>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</si>
  <si>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</si>
  <si>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</si>
  <si>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</si>
  <si>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</si>
  <si>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</si>
  <si>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</si>
  <si>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</si>
  <si>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</si>
  <si>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</si>
  <si>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</si>
  <si>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</si>
  <si>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</si>
  <si>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</si>
  <si>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</si>
  <si>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</si>
  <si>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</si>
  <si>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</si>
  <si>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</si>
  <si>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</si>
  <si>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</si>
  <si>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</si>
  <si>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</si>
  <si>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</si>
  <si>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</si>
  <si>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</si>
  <si>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</si>
  <si>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</si>
  <si>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</si>
  <si>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</si>
  <si>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</si>
  <si>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</si>
  <si>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</si>
  <si>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</si>
  <si>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</si>
  <si>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</si>
  <si>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</si>
  <si>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</si>
  <si>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</si>
  <si>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</si>
  <si>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</si>
  <si>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</si>
  <si>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</si>
  <si>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</si>
  <si>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</si>
  <si>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</si>
  <si>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</si>
  <si>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</si>
  <si>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</si>
  <si>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</si>
  <si>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</si>
  <si>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</si>
  <si>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</si>
  <si>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</si>
  <si>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</si>
  <si>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</si>
  <si>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</si>
  <si>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</si>
  <si>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</si>
  <si>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</si>
  <si>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</si>
  <si>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</si>
  <si>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</si>
  <si>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</si>
  <si>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</si>
  <si>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</si>
  <si>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</si>
  <si>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</si>
  <si>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</si>
  <si>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</si>
  <si>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</si>
  <si>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</si>
  <si>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</si>
  <si>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</si>
  <si>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</si>
  <si>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</si>
  <si>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</si>
  <si>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</si>
  <si>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</si>
  <si>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</si>
  <si>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</si>
  <si>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</si>
  <si>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</si>
  <si>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</si>
  <si>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</si>
  <si>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</si>
  <si>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</si>
  <si>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</si>
  <si>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</si>
  <si>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</si>
  <si>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</si>
  <si>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</si>
  <si>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</si>
  <si>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</si>
  <si>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</si>
  <si>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</si>
  <si>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</si>
  <si>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</si>
  <si>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</si>
  <si>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</si>
  <si>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</si>
  <si>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</si>
  <si>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</si>
  <si>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</si>
  <si>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</si>
  <si>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</si>
  <si>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</si>
  <si>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</si>
  <si>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</si>
  <si>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</si>
  <si>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</si>
  <si>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</si>
  <si>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</si>
  <si>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</si>
  <si>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</si>
  <si>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</si>
  <si>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</si>
  <si>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</si>
  <si>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</si>
  <si>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</si>
  <si>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</si>
  <si>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</si>
  <si>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</si>
  <si>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</si>
  <si>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</si>
  <si>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</si>
  <si>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</si>
  <si>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</si>
  <si>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</si>
  <si>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</si>
  <si>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</si>
  <si>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</si>
  <si>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</si>
  <si>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</si>
  <si>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</si>
  <si>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</si>
  <si>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</si>
  <si>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</si>
  <si>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</si>
  <si>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</si>
  <si>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</si>
  <si>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</si>
  <si>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</si>
  <si>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</si>
  <si>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</si>
  <si>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</si>
  <si>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</si>
  <si>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</si>
  <si>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</si>
  <si>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</si>
  <si>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</si>
  <si>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</si>
  <si>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</si>
  <si>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</si>
  <si>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</si>
  <si>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</si>
  <si>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</si>
  <si>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</si>
  <si>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</si>
  <si>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</si>
  <si>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</si>
  <si>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</si>
  <si>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</si>
  <si>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</si>
  <si>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</si>
  <si>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</si>
  <si>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</si>
  <si>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</si>
  <si>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</si>
  <si>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</si>
  <si>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</si>
  <si>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</si>
  <si>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</si>
  <si>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</si>
  <si>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</si>
  <si>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</si>
  <si>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</si>
  <si>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</si>
  <si>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</si>
  <si>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</si>
  <si>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</si>
  <si>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</si>
  <si>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</si>
  <si>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</si>
  <si>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</si>
  <si>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</si>
  <si>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</si>
  <si>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</si>
  <si>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</si>
  <si>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</si>
  <si>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</si>
  <si>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</si>
  <si>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</si>
  <si>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</si>
  <si>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</si>
  <si>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</si>
  <si>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</si>
  <si>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</si>
  <si>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</si>
  <si>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</si>
  <si>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</si>
  <si>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</si>
  <si>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</si>
  <si>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</si>
  <si>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</si>
  <si>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</si>
  <si>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</si>
  <si>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</si>
  <si>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</si>
  <si>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</si>
  <si>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</si>
  <si>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</si>
  <si>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</si>
  <si>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</si>
  <si>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</si>
  <si>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</si>
  <si>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</si>
  <si>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</si>
  <si>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</si>
  <si>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</si>
  <si>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</si>
  <si>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</si>
  <si>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</si>
  <si>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</si>
  <si>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</si>
  <si>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</si>
  <si>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</si>
  <si>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</si>
  <si>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</si>
  <si>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</si>
  <si>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</si>
  <si>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</si>
  <si>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</si>
  <si>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</si>
  <si>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</si>
  <si>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</si>
  <si>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</si>
  <si>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</si>
  <si>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</si>
  <si>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</si>
  <si>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</si>
  <si>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</si>
  <si>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</si>
  <si>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</si>
  <si>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</si>
  <si>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</si>
  <si>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</si>
  <si>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</si>
  <si>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</si>
  <si>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</si>
  <si>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</si>
  <si>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</si>
  <si>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</si>
  <si>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</si>
  <si>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</si>
  <si>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</si>
  <si>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</si>
  <si>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</si>
  <si>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</si>
  <si>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</si>
  <si>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</si>
  <si>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</si>
  <si>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</si>
  <si>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</si>
  <si>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</si>
  <si>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</si>
  <si>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</si>
  <si>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</si>
  <si>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</si>
  <si>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</si>
  <si>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</si>
  <si>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</si>
  <si>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</si>
  <si>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</si>
  <si>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</si>
  <si>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</si>
  <si>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</si>
  <si>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</si>
  <si>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</si>
  <si>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</si>
  <si>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</si>
  <si>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</si>
  <si>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</si>
  <si>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</si>
  <si>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</si>
  <si>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</si>
  <si>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</si>
  <si>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</si>
  <si>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</si>
  <si>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</si>
  <si>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</si>
  <si>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</si>
  <si>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</si>
  <si>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</si>
  <si>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</si>
  <si>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</si>
  <si>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</si>
  <si>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</si>
  <si>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</si>
  <si>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</si>
  <si>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</si>
  <si>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</si>
  <si>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</si>
  <si>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</si>
  <si>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</si>
  <si>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</si>
  <si>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</si>
  <si>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</si>
  <si>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</si>
  <si>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</si>
  <si>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</si>
  <si>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</si>
  <si>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</si>
  <si>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</si>
  <si>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</si>
  <si>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</si>
  <si>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</si>
  <si>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</si>
  <si>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</si>
  <si>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</si>
  <si>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</si>
  <si>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</si>
  <si>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</si>
  <si>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</si>
  <si>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</si>
  <si>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</si>
  <si>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</si>
  <si>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</si>
  <si>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</si>
  <si>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</si>
  <si>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</si>
  <si>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</si>
  <si>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</si>
  <si>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</si>
  <si>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</si>
  <si>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</si>
  <si>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</si>
  <si>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</si>
  <si>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</si>
  <si>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</si>
  <si>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</si>
  <si>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</si>
  <si>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</si>
  <si>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</si>
  <si>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</si>
  <si>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</si>
  <si>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</si>
  <si>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</si>
  <si>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</si>
  <si>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</si>
  <si>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</si>
  <si>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</si>
  <si>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</si>
  <si>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</si>
  <si>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</si>
  <si>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</si>
  <si>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</si>
  <si>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</si>
  <si>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</si>
  <si>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</si>
  <si>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</si>
  <si>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</si>
  <si>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</si>
  <si>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</si>
  <si>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</si>
  <si>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</si>
  <si>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</si>
  <si>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</si>
  <si>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</si>
  <si>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</si>
  <si>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</si>
  <si>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</si>
  <si>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</si>
  <si>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</si>
  <si>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</si>
  <si>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</si>
  <si>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</si>
  <si>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</si>
  <si>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</si>
  <si>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</si>
  <si>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</si>
  <si>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</si>
  <si>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</si>
  <si>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</si>
  <si>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</si>
  <si>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</si>
  <si>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</si>
  <si>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</si>
  <si>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</si>
  <si>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</si>
  <si>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</si>
  <si>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</si>
  <si>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</si>
  <si>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</si>
  <si>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</si>
  <si>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</si>
  <si>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</si>
  <si>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</si>
  <si>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</si>
  <si>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</si>
  <si>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</si>
  <si>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</si>
  <si>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</si>
  <si>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</si>
  <si>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</si>
  <si>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</si>
  <si>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</si>
  <si>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</si>
  <si>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</si>
  <si>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</si>
  <si>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</si>
  <si>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</si>
  <si>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</si>
  <si>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</si>
  <si>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</si>
  <si>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</si>
  <si>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</si>
  <si>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</si>
  <si>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</si>
  <si>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</si>
  <si>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</si>
  <si>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</si>
  <si>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</si>
  <si>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</si>
  <si>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</si>
  <si>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</si>
  <si>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</si>
  <si>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</si>
  <si>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</si>
  <si>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</si>
  <si>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</si>
  <si>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</si>
  <si>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</si>
  <si>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</si>
  <si>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</si>
  <si>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</si>
  <si>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</si>
  <si>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</si>
  <si>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</si>
  <si>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</si>
  <si>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</si>
  <si>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</si>
  <si>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</si>
  <si>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</si>
  <si>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</si>
  <si>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</si>
  <si>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</si>
  <si>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</si>
  <si>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</si>
  <si>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</si>
  <si>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</si>
  <si>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</si>
  <si>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</si>
  <si>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</si>
  <si>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</si>
  <si>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</si>
  <si>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</si>
  <si>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</si>
  <si>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</si>
  <si>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</si>
  <si>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</si>
  <si>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</si>
  <si>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</si>
  <si>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</si>
  <si>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</si>
  <si>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</si>
  <si>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</si>
  <si>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</si>
  <si>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</si>
  <si>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</si>
  <si>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</si>
  <si>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</si>
  <si>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</si>
  <si>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</si>
  <si>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</si>
  <si>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</si>
  <si>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</si>
  <si>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</si>
  <si>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</si>
  <si>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</si>
  <si>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</si>
  <si>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</si>
  <si>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</si>
  <si>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</si>
  <si>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</si>
  <si>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</si>
  <si>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</si>
  <si>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</si>
  <si>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</si>
  <si>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</si>
  <si>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</si>
  <si>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</si>
  <si>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</si>
  <si>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</si>
  <si>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</si>
  <si>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</si>
  <si>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</si>
  <si>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</si>
  <si>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</si>
  <si>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</si>
  <si>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</si>
  <si>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</si>
  <si>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</si>
  <si>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</si>
  <si>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</si>
  <si>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</si>
  <si>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</si>
  <si>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</si>
  <si>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</si>
  <si>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</si>
  <si>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</si>
  <si>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</si>
  <si>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</si>
  <si>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</si>
  <si>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</si>
  <si>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</si>
  <si>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</si>
  <si>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</si>
  <si>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</si>
  <si>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</si>
  <si>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</si>
  <si>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</si>
  <si>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</si>
  <si>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</si>
  <si>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</si>
  <si>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</si>
  <si>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</si>
  <si>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</si>
  <si>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</si>
  <si>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</si>
  <si>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</si>
  <si>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</si>
  <si>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</si>
  <si>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</si>
  <si>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</si>
  <si>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</si>
  <si>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</si>
  <si>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</si>
  <si>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</si>
  <si>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</si>
  <si>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</si>
  <si>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</si>
  <si>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</si>
  <si>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</si>
  <si>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</si>
  <si>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</si>
  <si>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</si>
  <si>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</si>
  <si>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</si>
  <si>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</si>
  <si>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</si>
  <si>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</si>
  <si>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</si>
  <si>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</si>
  <si>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</si>
  <si>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</si>
  <si>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</si>
  <si>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</si>
  <si>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</si>
  <si>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</si>
  <si>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</si>
  <si>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</si>
  <si>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</si>
  <si>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</si>
  <si>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</si>
  <si>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</si>
  <si>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</si>
  <si>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</si>
  <si>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</si>
  <si>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</si>
  <si>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</si>
  <si>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</si>
  <si>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</si>
  <si>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</si>
  <si>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</si>
  <si>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</si>
  <si>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</si>
  <si>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</si>
  <si>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</si>
  <si>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</si>
  <si>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</si>
  <si>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</si>
  <si>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</si>
  <si>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</si>
  <si>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</si>
  <si>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</si>
  <si>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</si>
  <si>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</si>
  <si>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</si>
  <si>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</si>
  <si>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</si>
  <si>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</si>
  <si>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</si>
  <si>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</si>
  <si>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</si>
  <si>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</si>
  <si>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</si>
  <si>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</si>
  <si>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</si>
  <si>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</si>
  <si>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</si>
  <si>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</si>
  <si>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</si>
  <si>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</si>
  <si>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</si>
  <si>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</si>
  <si>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</si>
  <si>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</si>
  <si>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</si>
  <si>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</si>
  <si>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</si>
  <si>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</si>
  <si>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</si>
  <si>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</si>
  <si>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</si>
  <si>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</si>
  <si>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</si>
  <si>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</si>
  <si>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</si>
  <si>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</si>
  <si>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</si>
  <si>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</si>
  <si>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</si>
  <si>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</si>
  <si>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</si>
  <si>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</si>
  <si>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</si>
  <si>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</si>
  <si>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</si>
  <si>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</si>
  <si>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</si>
  <si>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</si>
  <si>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</si>
  <si>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</si>
  <si>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</si>
  <si>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</si>
  <si>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</si>
  <si>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</si>
  <si>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</si>
  <si>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</si>
  <si>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</si>
  <si>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</si>
  <si>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</si>
  <si>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</si>
  <si>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</si>
  <si>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</si>
  <si>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</si>
  <si>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</si>
  <si>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</si>
  <si>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</si>
  <si>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</si>
  <si>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</si>
  <si>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</si>
  <si>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</si>
  <si>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</si>
  <si>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</si>
  <si>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</si>
  <si>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</si>
  <si>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</si>
  <si>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</si>
  <si>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</si>
  <si>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</si>
  <si>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</si>
  <si>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</si>
  <si>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</si>
  <si>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</si>
  <si>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</si>
  <si>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</si>
  <si>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</si>
  <si>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</si>
  <si>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</si>
  <si>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</si>
  <si>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</si>
  <si>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</si>
  <si>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</si>
  <si>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</si>
  <si>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</si>
  <si>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</si>
  <si>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</si>
  <si>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</si>
  <si>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</si>
  <si>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</si>
  <si>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</si>
  <si>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</si>
  <si>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</si>
  <si>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</si>
  <si>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</si>
  <si>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</si>
  <si>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</si>
  <si>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</si>
  <si>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</si>
  <si>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</si>
  <si>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</si>
  <si>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</si>
  <si>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</si>
  <si>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</si>
  <si>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</si>
  <si>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</si>
  <si>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</si>
  <si>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</si>
  <si>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</si>
  <si>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</si>
  <si>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</si>
  <si>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</si>
  <si>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</si>
  <si>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</si>
  <si>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</si>
  <si>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</si>
  <si>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</si>
  <si>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</si>
  <si>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</si>
  <si>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</si>
  <si>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</si>
  <si>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</si>
  <si>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</si>
  <si>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</si>
  <si>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</si>
  <si>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</si>
  <si>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</si>
  <si>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</si>
  <si>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</si>
  <si>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</si>
  <si>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</si>
  <si>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</si>
  <si>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</si>
  <si>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</si>
  <si>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</si>
  <si>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</si>
  <si>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</si>
  <si>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</si>
  <si>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</si>
  <si>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</si>
  <si>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</si>
  <si>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</si>
  <si>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</si>
  <si>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</si>
  <si>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</si>
  <si>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</si>
  <si>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</si>
  <si>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</si>
  <si>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</si>
  <si>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</si>
  <si>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</si>
  <si>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</si>
  <si>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</si>
  <si>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</si>
  <si>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</si>
  <si>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</si>
  <si>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</si>
  <si>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</si>
  <si>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</si>
  <si>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</si>
  <si>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</si>
  <si>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</si>
  <si>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</si>
  <si>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</si>
  <si>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</si>
  <si>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</si>
  <si>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</si>
  <si>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</si>
  <si>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</si>
  <si>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</si>
  <si>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</si>
  <si>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</si>
  <si>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</si>
  <si>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</si>
  <si>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</si>
  <si>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</si>
  <si>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</si>
  <si>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</si>
  <si>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</si>
  <si>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</si>
  <si>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</si>
  <si>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</si>
  <si>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</si>
  <si>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</si>
  <si>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</si>
  <si>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</si>
  <si>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</si>
  <si>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</si>
  <si>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</si>
  <si>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</si>
  <si>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</si>
  <si>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</si>
  <si>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</si>
  <si>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</si>
  <si>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</si>
  <si>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</si>
  <si>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</si>
  <si>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</si>
  <si>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</si>
  <si>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</si>
  <si>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</si>
  <si>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</si>
  <si>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</si>
  <si>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</si>
  <si>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</si>
  <si>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</si>
  <si>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</si>
  <si>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</si>
  <si>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</si>
  <si>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</si>
  <si>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</si>
  <si>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</si>
  <si>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</si>
  <si>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</si>
  <si>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</si>
  <si>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</si>
  <si>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</si>
  <si>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</si>
  <si>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</si>
  <si>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</si>
  <si>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</si>
  <si>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</si>
  <si>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</si>
  <si>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</si>
  <si>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</si>
  <si>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</si>
  <si>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</si>
  <si>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</si>
  <si>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</si>
  <si>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</si>
  <si>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</si>
  <si>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</si>
  <si>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</si>
  <si>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</si>
  <si>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</si>
  <si>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</si>
  <si>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</si>
  <si>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</si>
  <si>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</si>
  <si>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</si>
  <si>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</si>
  <si>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</si>
  <si>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</si>
  <si>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</si>
  <si>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</si>
  <si>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</si>
  <si>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</si>
  <si>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</si>
  <si>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</si>
  <si>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</si>
  <si>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</si>
  <si>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</si>
  <si>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</si>
  <si>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</si>
  <si>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</si>
  <si>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</si>
  <si>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</si>
  <si>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</si>
  <si>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</si>
  <si>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</si>
  <si>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</si>
  <si>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</si>
  <si>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</si>
  <si>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</si>
  <si>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</si>
  <si>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</si>
  <si>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</si>
  <si>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</si>
  <si>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</si>
  <si>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</si>
  <si>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</si>
  <si>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</si>
  <si>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</si>
  <si>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</si>
  <si>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</si>
  <si>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</si>
  <si>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</si>
  <si>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</si>
  <si>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</si>
  <si>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</si>
  <si>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</si>
  <si>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</si>
  <si>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</si>
  <si>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</si>
  <si>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</si>
  <si>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</si>
  <si>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</si>
  <si>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</si>
  <si>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</si>
  <si>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</si>
  <si>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</si>
  <si>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</si>
  <si>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</si>
  <si>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</si>
  <si>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</si>
  <si>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</si>
  <si>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</si>
  <si>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</si>
  <si>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</si>
  <si>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</si>
  <si>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</si>
  <si>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</si>
  <si>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</si>
  <si>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</si>
  <si>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</si>
  <si>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</si>
  <si>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</si>
  <si>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</si>
  <si>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</si>
  <si>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</si>
  <si>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</si>
  <si>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</si>
  <si>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</si>
  <si>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</si>
  <si>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</si>
  <si>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</si>
  <si>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</si>
  <si>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</si>
  <si>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</si>
  <si>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</si>
  <si>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</si>
  <si>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</si>
  <si>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</si>
  <si>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</si>
  <si>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</si>
  <si>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</si>
  <si>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</si>
  <si>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</si>
  <si>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</si>
  <si>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</si>
  <si>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</si>
  <si>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</si>
  <si>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</si>
  <si>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</si>
  <si>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</si>
  <si>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</si>
  <si>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</si>
  <si>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</si>
  <si>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</si>
  <si>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</si>
  <si>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</si>
  <si>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</si>
  <si>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</si>
  <si>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</si>
  <si>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</si>
  <si>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</si>
  <si>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</si>
  <si>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</si>
  <si>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</si>
  <si>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</si>
  <si>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</si>
  <si>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</si>
  <si>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</si>
  <si>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</si>
  <si>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</si>
  <si>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</si>
  <si>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</si>
  <si>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</si>
  <si>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</si>
  <si>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</si>
  <si>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</si>
  <si>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</si>
  <si>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</si>
  <si>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</si>
  <si>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</si>
  <si>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</si>
  <si>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</si>
  <si>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</si>
  <si>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</si>
  <si>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</si>
  <si>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</si>
  <si>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</si>
  <si>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</si>
  <si>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</si>
  <si>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</si>
  <si>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</si>
  <si>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</si>
  <si>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</si>
  <si>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</si>
  <si>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</si>
  <si>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</si>
  <si>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</si>
  <si>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</si>
  <si>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</si>
  <si>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</si>
  <si>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</si>
  <si>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</si>
  <si>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</si>
  <si>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</si>
  <si>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</si>
  <si>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</si>
  <si>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</si>
  <si>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</si>
  <si>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</si>
  <si>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</si>
  <si>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</si>
  <si>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</si>
  <si>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</si>
  <si>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</si>
  <si>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</si>
  <si>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</si>
  <si>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</si>
  <si>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</si>
  <si>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</si>
  <si>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</si>
  <si>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</si>
  <si>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</si>
  <si>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</si>
  <si>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</si>
  <si>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</si>
  <si>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</si>
  <si>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</si>
  <si>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</si>
  <si>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</si>
  <si>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</si>
  <si>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</si>
  <si>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</si>
  <si>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</si>
  <si>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</si>
  <si>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</si>
  <si>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</si>
  <si>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</si>
  <si>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</si>
  <si>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</si>
  <si>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</si>
  <si>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</si>
  <si>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</si>
  <si>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</si>
  <si>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</si>
  <si>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</si>
  <si>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</si>
  <si>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</si>
  <si>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</si>
  <si>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</si>
  <si>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</si>
  <si>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</si>
  <si>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</si>
  <si>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</si>
  <si>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</si>
  <si>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</si>
  <si>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</si>
  <si>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</si>
  <si>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</si>
  <si>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</si>
  <si>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</si>
  <si>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</si>
  <si>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</si>
  <si>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</si>
  <si>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</si>
  <si>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</si>
  <si>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</si>
  <si>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</si>
  <si>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</si>
  <si>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</si>
  <si>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</si>
  <si>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</si>
  <si>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</si>
  <si>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</si>
  <si>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</si>
  <si>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</si>
  <si>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</si>
  <si>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</si>
  <si>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</si>
  <si>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</si>
  <si>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</si>
  <si>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</si>
  <si>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</si>
  <si>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</si>
  <si>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</si>
  <si>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</si>
  <si>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</si>
  <si>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</si>
  <si>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</si>
  <si>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</si>
  <si>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</si>
  <si>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</si>
  <si>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</si>
  <si>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</si>
  <si>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</si>
  <si>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</si>
  <si>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</si>
  <si>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</si>
  <si>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</si>
  <si>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</si>
  <si>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</si>
  <si>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</si>
  <si>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</si>
  <si>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</si>
  <si>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</si>
  <si>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</si>
  <si>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</si>
  <si>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</si>
  <si>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</si>
  <si>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</si>
  <si>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</si>
  <si>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</si>
  <si>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</si>
  <si>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</si>
  <si>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</si>
  <si>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</si>
  <si>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</si>
  <si>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</si>
  <si>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</si>
  <si>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</si>
  <si>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</si>
  <si>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</si>
  <si>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</si>
  <si>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</si>
  <si>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</si>
  <si>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</si>
  <si>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</si>
  <si>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</si>
  <si>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</si>
  <si>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</si>
  <si>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</si>
  <si>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</si>
  <si>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</si>
  <si>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</si>
  <si>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</si>
  <si>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</si>
  <si>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</si>
  <si>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</si>
  <si>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</si>
  <si>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</si>
  <si>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</si>
  <si>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</si>
  <si>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</si>
  <si>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</si>
  <si>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</si>
  <si>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</si>
  <si>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</si>
  <si>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</si>
  <si>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</si>
  <si>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</si>
  <si>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</si>
  <si>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</si>
  <si>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</si>
  <si>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</si>
  <si>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</si>
  <si>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</si>
  <si>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</si>
  <si>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</si>
  <si>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</si>
  <si>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</si>
  <si>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</si>
  <si>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</si>
  <si>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</si>
  <si>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</si>
  <si>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</si>
  <si>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</si>
  <si>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</si>
  <si>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</si>
  <si>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</si>
  <si>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</si>
  <si>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</si>
  <si>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</si>
  <si>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</si>
  <si>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</si>
  <si>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</si>
  <si>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</si>
  <si>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</si>
  <si>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</si>
  <si>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</si>
  <si>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</si>
  <si>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</si>
  <si>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</si>
  <si>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</si>
  <si>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</si>
  <si>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</si>
  <si>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</si>
  <si>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</si>
  <si>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</si>
  <si>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</si>
  <si>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</si>
  <si>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</si>
  <si>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</si>
  <si>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</si>
  <si>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</si>
  <si>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</si>
  <si>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</si>
  <si>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</si>
  <si>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</si>
  <si>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</si>
  <si>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</si>
  <si>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</si>
  <si>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</si>
  <si>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</si>
  <si>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</si>
  <si>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</si>
  <si>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</si>
  <si>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</si>
  <si>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</si>
  <si>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</si>
  <si>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</si>
  <si>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</si>
  <si>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</si>
  <si>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</si>
  <si>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</si>
  <si>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</si>
  <si>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</si>
  <si>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</si>
  <si>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</si>
  <si>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</si>
  <si>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</si>
  <si>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</si>
  <si>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</si>
  <si>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</si>
  <si>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</si>
  <si>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</si>
  <si>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</si>
  <si>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</si>
  <si>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</si>
  <si>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</si>
  <si>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</si>
  <si>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</si>
  <si>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</si>
  <si>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</si>
  <si>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</si>
  <si>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</si>
  <si>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</si>
  <si>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</si>
  <si>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</si>
  <si>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</si>
  <si>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</si>
  <si>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</si>
  <si>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</si>
  <si>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</si>
  <si>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</si>
  <si>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</si>
  <si>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</si>
  <si>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</si>
  <si>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</si>
  <si>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</si>
  <si>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</si>
  <si>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</si>
  <si>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</si>
  <si>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</si>
  <si>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</si>
  <si>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</si>
  <si>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</si>
  <si>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</si>
  <si>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</si>
  <si>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</si>
  <si>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</si>
  <si>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</si>
  <si>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</si>
  <si>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</si>
  <si>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</si>
  <si>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</si>
  <si>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</si>
  <si>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</si>
  <si>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</si>
  <si>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</si>
  <si>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</si>
  <si>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</si>
  <si>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</si>
  <si>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</si>
  <si>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</si>
  <si>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</si>
  <si>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</si>
  <si>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</si>
  <si>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</si>
  <si>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</si>
  <si>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</si>
  <si>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</si>
  <si>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</si>
  <si>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</si>
  <si>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</si>
  <si>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</si>
  <si>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</si>
  <si>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</si>
  <si>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</si>
  <si>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</si>
  <si>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</si>
  <si>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</si>
  <si>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</si>
  <si>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</si>
  <si>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</si>
  <si>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</si>
  <si>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</si>
  <si>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</si>
  <si>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</si>
  <si>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</si>
  <si>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</si>
  <si>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</si>
  <si>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</si>
  <si>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</si>
  <si>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</si>
  <si>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</si>
  <si>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</si>
  <si>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</si>
  <si>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</si>
  <si>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</si>
  <si>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</si>
  <si>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</si>
  <si>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</si>
  <si>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</si>
  <si>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</si>
  <si>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</si>
  <si>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</si>
  <si>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</si>
  <si>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</si>
  <si>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</si>
  <si>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</si>
  <si>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</si>
  <si>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</si>
  <si>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</si>
  <si>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</si>
  <si>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</si>
  <si>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</si>
  <si>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</si>
  <si>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</si>
  <si>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</si>
  <si>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</si>
  <si>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</si>
  <si>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</si>
  <si>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</si>
  <si>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</si>
  <si>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</si>
  <si>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</si>
  <si>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</si>
  <si>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</si>
  <si>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</si>
  <si>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</si>
  <si>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</si>
  <si>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</si>
  <si>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</si>
  <si>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</si>
  <si>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</si>
  <si>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</si>
  <si>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</si>
  <si>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</si>
  <si>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</si>
  <si>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</si>
  <si>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</si>
  <si>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</si>
  <si>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</si>
  <si>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</si>
  <si>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</si>
  <si>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</si>
  <si>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</si>
  <si>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</si>
  <si>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</si>
  <si>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</si>
  <si>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</si>
  <si>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</si>
  <si>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</si>
  <si>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</si>
  <si>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</si>
  <si>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</si>
  <si>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</si>
  <si>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</si>
  <si>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</si>
  <si>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</si>
  <si>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</si>
  <si>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</si>
  <si>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</si>
  <si>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</si>
  <si>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</si>
  <si>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</si>
  <si>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</si>
  <si>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</si>
  <si>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</si>
  <si>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</si>
  <si>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</si>
  <si>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</si>
  <si>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</si>
  <si>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</si>
  <si>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</si>
  <si>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</si>
  <si>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</si>
  <si>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</si>
  <si>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</si>
  <si>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</si>
  <si>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</si>
  <si>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</si>
  <si>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</si>
  <si>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</si>
  <si>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</si>
  <si>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</si>
  <si>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</si>
  <si>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</si>
  <si>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</si>
  <si>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</si>
  <si>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</si>
  <si>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</si>
  <si>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</si>
  <si>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</si>
  <si>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</si>
  <si>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</si>
  <si>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</si>
  <si>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</si>
  <si>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</si>
  <si>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</si>
  <si>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</si>
  <si>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</si>
  <si>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</si>
  <si>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</si>
  <si>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</si>
  <si>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</si>
  <si>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</si>
  <si>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</si>
  <si>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</si>
  <si>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</si>
  <si>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</si>
  <si>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</si>
  <si>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</si>
  <si>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</si>
  <si>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</si>
  <si>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</si>
  <si>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</si>
  <si>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</si>
  <si>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</si>
  <si>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</si>
  <si>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</si>
  <si>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</si>
  <si>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</si>
  <si>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</si>
  <si>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</si>
  <si>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</si>
  <si>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</si>
  <si>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</si>
  <si>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</si>
  <si>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</si>
  <si>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</si>
  <si>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</si>
  <si>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</si>
  <si>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</si>
  <si>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</si>
  <si>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</si>
  <si>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</si>
  <si>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</si>
  <si>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</si>
  <si>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</si>
  <si>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</si>
  <si>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</si>
  <si>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</si>
  <si>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</si>
  <si>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</si>
  <si>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</si>
  <si>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</si>
  <si>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</si>
  <si>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</si>
  <si>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</si>
  <si>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</si>
  <si>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</si>
  <si>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</si>
  <si>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</si>
  <si>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</si>
  <si>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</si>
  <si>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</si>
  <si>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</si>
  <si>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</si>
  <si>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</si>
  <si>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</si>
  <si>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</si>
  <si>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</si>
  <si>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</si>
  <si>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</si>
  <si>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</si>
  <si>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</si>
  <si>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</si>
  <si>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</si>
  <si>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</si>
  <si>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</si>
  <si>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</si>
  <si>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</si>
  <si>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</si>
  <si>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</si>
  <si>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</si>
  <si>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</si>
  <si>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</si>
  <si>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</si>
  <si>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</si>
  <si>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</si>
  <si>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</si>
  <si>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</si>
  <si>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</si>
  <si>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</si>
  <si>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</si>
  <si>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</si>
  <si>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</si>
  <si>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</si>
  <si>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</si>
  <si>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</si>
  <si>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</si>
  <si>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</si>
  <si>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</si>
  <si>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</si>
  <si>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</si>
  <si>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</si>
  <si>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</si>
  <si>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</si>
  <si>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</si>
  <si>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</si>
  <si>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</si>
  <si>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</si>
  <si>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</si>
  <si>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</si>
  <si>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</si>
  <si>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</si>
  <si>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</si>
  <si>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</si>
  <si>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</si>
  <si>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</si>
  <si>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</si>
  <si>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</si>
  <si>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</si>
  <si>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</si>
  <si>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</si>
  <si>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</si>
  <si>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</si>
  <si>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</si>
  <si>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</si>
  <si>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</si>
  <si>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</si>
  <si>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</si>
  <si>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</si>
  <si>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</si>
  <si>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</si>
  <si>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</si>
  <si>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</si>
  <si>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</si>
  <si>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</si>
  <si>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</si>
  <si>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</si>
  <si>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</si>
  <si>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</si>
  <si>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</si>
  <si>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</si>
  <si>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</si>
  <si>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</si>
  <si>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</si>
  <si>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</si>
  <si>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</si>
  <si>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</si>
  <si>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</si>
  <si>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</si>
  <si>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</si>
  <si>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</si>
  <si>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</si>
  <si>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</si>
  <si>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</si>
  <si>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</si>
  <si>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</si>
  <si>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</si>
  <si>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</si>
  <si>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</si>
  <si>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</si>
  <si>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</si>
  <si>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</si>
  <si>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</si>
  <si>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</si>
  <si>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</si>
  <si>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</si>
  <si>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</si>
  <si>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</si>
  <si>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</si>
  <si>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</si>
  <si>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</si>
  <si>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</si>
  <si>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</si>
  <si>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</si>
  <si>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</si>
  <si>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</si>
  <si>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</si>
  <si>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</si>
  <si>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</si>
  <si>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</si>
  <si>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</si>
  <si>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</si>
  <si>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</si>
  <si>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</si>
  <si>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</si>
  <si>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</si>
  <si>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</si>
  <si>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</si>
  <si>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</si>
  <si>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</si>
  <si>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</si>
  <si>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</si>
  <si>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</si>
  <si>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</si>
  <si>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</si>
  <si>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</si>
  <si>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</si>
  <si>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</si>
  <si>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</si>
  <si>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</si>
  <si>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</si>
  <si>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</si>
  <si>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</si>
  <si>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</si>
  <si>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</si>
  <si>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</si>
  <si>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</si>
  <si>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</si>
  <si>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</si>
  <si>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</si>
  <si>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</si>
  <si>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</si>
  <si>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</si>
  <si>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</si>
  <si>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</si>
  <si>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</si>
  <si>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</si>
  <si>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</si>
  <si>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</si>
  <si>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</si>
  <si>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</si>
  <si>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</si>
  <si>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</si>
  <si>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</si>
  <si>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</si>
  <si>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</si>
  <si>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</si>
  <si>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</si>
  <si>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</si>
  <si>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</si>
  <si>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</si>
  <si>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</si>
  <si>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</si>
  <si>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</si>
  <si>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</si>
  <si>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</si>
  <si>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</si>
  <si>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</si>
  <si>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</si>
  <si>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</si>
  <si>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</si>
  <si>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</si>
  <si>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</si>
  <si>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</si>
  <si>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</si>
  <si>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</si>
  <si>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</si>
  <si>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</si>
  <si>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</si>
  <si>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</si>
  <si>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</si>
  <si>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</si>
  <si>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</si>
  <si>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</si>
  <si>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</si>
  <si>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</si>
  <si>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</si>
  <si>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</si>
  <si>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</si>
  <si>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</si>
  <si>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</si>
  <si>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</si>
  <si>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</si>
  <si>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</si>
  <si>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</si>
  <si>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</si>
  <si>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</si>
  <si>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</si>
  <si>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</si>
  <si>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</si>
  <si>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</si>
  <si>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</si>
  <si>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</si>
  <si>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</si>
  <si>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</si>
  <si>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</si>
  <si>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</si>
  <si>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</si>
  <si>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</si>
  <si>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</si>
  <si>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</si>
  <si>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</si>
  <si>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</si>
  <si>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</si>
  <si>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</si>
  <si>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</si>
  <si>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</si>
  <si>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</si>
  <si>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</si>
  <si>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</si>
  <si>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</si>
  <si>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</si>
  <si>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</si>
  <si>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</si>
  <si>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</si>
  <si>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</si>
  <si>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</si>
  <si>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</si>
  <si>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</si>
  <si>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</si>
  <si>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</si>
  <si>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</si>
  <si>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</si>
  <si>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</si>
  <si>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</si>
  <si>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</si>
  <si>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</si>
  <si>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</si>
  <si>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</si>
  <si>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</si>
  <si>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</si>
  <si>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</si>
  <si>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</si>
  <si>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</si>
  <si>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</si>
  <si>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</si>
  <si>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</si>
  <si>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</si>
  <si>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</si>
  <si>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</si>
  <si>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</si>
  <si>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</si>
  <si>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</si>
  <si>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</si>
  <si>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</si>
  <si>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</si>
  <si>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</si>
  <si>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</si>
  <si>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</si>
  <si>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</si>
  <si>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</si>
  <si>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</si>
  <si>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</si>
  <si>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</si>
  <si>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</si>
  <si>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</si>
  <si>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</si>
  <si>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</si>
  <si>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</si>
  <si>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</si>
  <si>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</si>
  <si>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</si>
  <si>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</si>
  <si>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</si>
  <si>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</si>
  <si>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</si>
  <si>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</si>
  <si>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</si>
  <si>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</si>
  <si>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</si>
  <si>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</si>
  <si>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</si>
  <si>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</si>
  <si>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</si>
  <si>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</si>
  <si>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</si>
  <si>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</si>
  <si>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</si>
  <si>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</si>
  <si>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</si>
  <si>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</si>
  <si>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</si>
  <si>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</si>
  <si>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</si>
  <si>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</si>
  <si>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</si>
  <si>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</si>
  <si>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</si>
  <si>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</si>
  <si>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</si>
  <si>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</si>
  <si>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</si>
  <si>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</si>
  <si>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</si>
  <si>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</si>
  <si>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</si>
  <si>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</si>
  <si>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</si>
  <si>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</si>
  <si>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</si>
  <si>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</si>
  <si>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</si>
  <si>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</si>
  <si>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</si>
  <si>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</si>
  <si>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</si>
  <si>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</si>
  <si>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</si>
  <si>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</si>
  <si>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</si>
  <si>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</si>
  <si>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</si>
  <si>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</si>
  <si>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</si>
  <si>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</si>
  <si>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</si>
  <si>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</si>
  <si>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</si>
  <si>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</si>
  <si>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</si>
  <si>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</si>
  <si>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</si>
  <si>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</si>
  <si>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</si>
  <si>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</si>
  <si>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</si>
  <si>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</si>
  <si>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</si>
  <si>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</si>
  <si>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</si>
  <si>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</si>
  <si>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</si>
  <si>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</si>
  <si>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</si>
  <si>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</si>
  <si>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</si>
  <si>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</si>
  <si>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</si>
  <si>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</si>
  <si>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</si>
  <si>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</si>
  <si>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</si>
  <si>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</si>
  <si>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</si>
  <si>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</si>
  <si>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</si>
  <si>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</si>
  <si>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</si>
  <si>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</si>
  <si>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</si>
  <si>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</si>
  <si>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</si>
  <si>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</si>
  <si>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</si>
  <si>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</si>
  <si>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</si>
  <si>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</si>
  <si>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</si>
  <si>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</si>
  <si>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</si>
  <si>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</si>
  <si>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</si>
  <si>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</si>
  <si>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</si>
  <si>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</si>
  <si>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</si>
  <si>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</si>
  <si>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</si>
  <si>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</si>
  <si>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</si>
  <si>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</si>
  <si>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</si>
  <si>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</si>
  <si>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</si>
  <si>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</si>
  <si>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</si>
  <si>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</si>
  <si>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</si>
  <si>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</si>
  <si>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</si>
  <si>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</si>
  <si>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</si>
  <si>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</si>
  <si>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</si>
  <si>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</si>
  <si>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</si>
  <si>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</si>
  <si>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</si>
  <si>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</si>
  <si>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</si>
  <si>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</si>
  <si>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</si>
  <si>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</si>
  <si>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</si>
  <si>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</si>
  <si>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</si>
  <si>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</si>
  <si>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</si>
  <si>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</si>
  <si>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</si>
  <si>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</si>
  <si>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</si>
  <si>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</si>
  <si>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</si>
  <si>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</si>
  <si>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</si>
  <si>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</si>
  <si>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</si>
  <si>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</si>
  <si>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</si>
  <si>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</si>
  <si>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</si>
  <si>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</si>
  <si>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</si>
  <si>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</si>
  <si>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</si>
  <si>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</si>
  <si>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</si>
  <si>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</si>
  <si>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</si>
  <si>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</si>
  <si>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</si>
  <si>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</si>
  <si>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</si>
  <si>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</si>
  <si>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</si>
  <si>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</si>
  <si>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</si>
  <si>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</si>
  <si>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</si>
  <si>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</si>
  <si>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</si>
  <si>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</si>
  <si>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</si>
  <si>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</si>
  <si>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</si>
  <si>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</si>
  <si>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</si>
  <si>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</si>
  <si>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</si>
  <si>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</si>
  <si>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</si>
  <si>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</si>
  <si>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</si>
  <si>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</si>
  <si>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</si>
  <si>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</si>
  <si>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</si>
  <si>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</si>
  <si>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</si>
  <si>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</si>
  <si>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</si>
  <si>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</si>
  <si>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</si>
  <si>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</si>
  <si>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</si>
  <si>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</si>
  <si>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</si>
  <si>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</si>
  <si>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</si>
  <si>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</si>
  <si>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</si>
  <si>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</si>
  <si>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</si>
  <si>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</si>
  <si>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</si>
  <si>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</si>
  <si>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</si>
  <si>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</si>
  <si>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</si>
  <si>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</si>
  <si>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</si>
  <si>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</si>
  <si>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</si>
  <si>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</si>
  <si>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</si>
  <si>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</si>
  <si>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</si>
  <si>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</si>
  <si>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</si>
  <si>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</si>
  <si>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</si>
  <si>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</si>
  <si>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</si>
  <si>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</si>
  <si>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</si>
  <si>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</si>
  <si>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</si>
  <si>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</si>
  <si>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</si>
  <si>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</si>
  <si>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</si>
  <si>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</si>
  <si>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</si>
  <si>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</si>
  <si>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</si>
  <si>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</si>
  <si>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</si>
  <si>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</si>
  <si>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</si>
  <si>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</si>
  <si>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</si>
  <si>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</si>
  <si>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</si>
  <si>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</si>
  <si>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</si>
  <si>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</si>
  <si>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</si>
  <si>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</si>
  <si>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</si>
  <si>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</si>
  <si>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</si>
  <si>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</si>
  <si>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</si>
  <si>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</si>
  <si>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</si>
  <si>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</si>
  <si>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</si>
  <si>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</si>
  <si>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</si>
  <si>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</si>
  <si>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</si>
  <si>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</si>
  <si>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</si>
  <si>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</si>
  <si>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</si>
  <si>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</si>
  <si>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</si>
  <si>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</si>
  <si>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</si>
  <si>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</si>
  <si>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</si>
  <si>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</si>
  <si>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</si>
  <si>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</si>
  <si>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</si>
  <si>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</si>
  <si>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</si>
  <si>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</si>
  <si>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</si>
  <si>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</si>
  <si>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</si>
  <si>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</si>
  <si>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</si>
  <si>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</si>
  <si>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</si>
  <si>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</si>
  <si>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</si>
  <si>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</si>
  <si>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</si>
  <si>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</si>
  <si>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</si>
  <si>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</si>
  <si>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</si>
  <si>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</si>
  <si>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</si>
  <si>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</si>
  <si>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</si>
  <si>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</si>
  <si>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</si>
  <si>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</si>
  <si>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</si>
  <si>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</si>
  <si>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</si>
  <si>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</si>
  <si>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</si>
  <si>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</si>
  <si>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</si>
  <si>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</si>
  <si>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</si>
  <si>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</si>
  <si>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</si>
  <si>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</si>
  <si>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</si>
  <si>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</si>
  <si>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</si>
  <si>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</si>
  <si>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</si>
  <si>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</si>
  <si>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</si>
  <si>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</si>
  <si>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</si>
  <si>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</si>
  <si>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</si>
  <si>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</si>
  <si>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</si>
  <si>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</si>
  <si>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</si>
  <si>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</si>
  <si>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</si>
  <si>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</si>
  <si>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</si>
  <si>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</si>
  <si>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</si>
  <si>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</si>
  <si>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</si>
  <si>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</si>
  <si>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</si>
  <si>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</si>
  <si>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</si>
  <si>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</si>
  <si>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</si>
  <si>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</si>
  <si>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</si>
  <si>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</si>
  <si>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</si>
  <si>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</si>
  <si>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</si>
  <si>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</si>
  <si>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</si>
  <si>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</si>
  <si>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</si>
  <si>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</si>
  <si>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</si>
  <si>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</si>
  <si>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</si>
  <si>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</si>
  <si>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</si>
  <si>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</si>
  <si>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</si>
  <si>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</si>
  <si>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</si>
  <si>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</si>
  <si>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</si>
  <si>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</si>
  <si>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</si>
  <si>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</si>
  <si>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</si>
  <si>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</si>
  <si>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</si>
  <si>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</si>
  <si>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</si>
  <si>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</si>
  <si>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</si>
  <si>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</si>
  <si>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</si>
  <si>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</si>
  <si>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</si>
  <si>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</si>
  <si>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</si>
  <si>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</si>
  <si>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</si>
  <si>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</si>
  <si>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</si>
  <si>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</si>
  <si>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</si>
  <si>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</si>
  <si>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</si>
  <si>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</si>
  <si>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</si>
  <si>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</si>
  <si>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</si>
  <si>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</si>
  <si>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</si>
  <si>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</si>
  <si>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</si>
  <si>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</si>
  <si>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</si>
  <si>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</si>
  <si>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</si>
  <si>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</si>
  <si>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</si>
  <si>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</si>
  <si>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</si>
  <si>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</si>
  <si>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</si>
  <si>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</si>
  <si>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</si>
  <si>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</si>
  <si>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</si>
  <si>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</si>
  <si>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</si>
  <si>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</si>
  <si>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</si>
  <si>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</si>
  <si>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</si>
  <si>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</si>
  <si>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</si>
  <si>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</si>
  <si>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</si>
  <si>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</si>
  <si>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</si>
  <si>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</si>
  <si>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</si>
  <si>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</si>
  <si>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</si>
  <si>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</si>
  <si>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</si>
  <si>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</si>
  <si>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</si>
  <si>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</si>
  <si>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</si>
  <si>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</si>
  <si>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</si>
  <si>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</si>
  <si>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</si>
  <si>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</si>
  <si>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</si>
  <si>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</si>
  <si>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</si>
  <si>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</si>
  <si>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</si>
  <si>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</si>
  <si>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</si>
  <si>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</si>
  <si>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</si>
  <si>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</si>
  <si>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</si>
  <si>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</si>
  <si>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</si>
  <si>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</si>
  <si>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</si>
  <si>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</si>
  <si>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</si>
  <si>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</si>
  <si>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</si>
  <si>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</si>
  <si>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</si>
  <si>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</si>
  <si>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</si>
  <si>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</si>
  <si>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</si>
  <si>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</si>
  <si>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</si>
  <si>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</si>
  <si>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</si>
  <si>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</si>
  <si>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</si>
  <si>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</si>
  <si>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</si>
  <si>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</si>
  <si>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</si>
  <si>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</si>
  <si>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</si>
  <si>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</si>
  <si>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</si>
  <si>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</si>
  <si>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</si>
  <si>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</si>
  <si>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</si>
  <si>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</si>
  <si>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</si>
  <si>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</si>
  <si>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</si>
  <si>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</si>
  <si>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</si>
  <si>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</si>
  <si>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</si>
  <si>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</si>
  <si>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</si>
  <si>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</si>
  <si>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</si>
  <si>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</si>
  <si>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</si>
  <si>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</si>
  <si>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</si>
  <si>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</si>
  <si>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</si>
  <si>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</si>
  <si>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</si>
  <si>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</si>
  <si>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</si>
  <si>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</si>
  <si>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</si>
  <si>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</si>
  <si>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</si>
  <si>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</si>
  <si>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</si>
  <si>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</si>
  <si>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</si>
  <si>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</si>
  <si>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</si>
  <si>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</si>
  <si>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</si>
  <si>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</si>
  <si>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</si>
  <si>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</si>
  <si>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</si>
  <si>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</si>
  <si>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</si>
  <si>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</si>
  <si>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</si>
  <si>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</si>
  <si>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</si>
  <si>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</si>
  <si>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</si>
  <si>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</si>
  <si>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</si>
  <si>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</si>
  <si>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</si>
  <si>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</si>
  <si>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</si>
  <si>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</si>
  <si>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</si>
  <si>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</si>
  <si>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</si>
  <si>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</si>
  <si>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</si>
  <si>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</si>
  <si>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</si>
  <si>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</si>
  <si>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</si>
  <si>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</si>
  <si>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</si>
  <si>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</si>
  <si>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</si>
  <si>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</si>
  <si>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</si>
  <si>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</si>
  <si>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</si>
  <si>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</si>
  <si>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</si>
  <si>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</si>
  <si>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</si>
  <si>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</si>
  <si>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</si>
  <si>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</si>
  <si>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</si>
  <si>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</si>
  <si>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</si>
  <si>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</si>
  <si>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</si>
  <si>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</si>
  <si>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</si>
  <si>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</si>
  <si>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</si>
  <si>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</si>
  <si>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</si>
  <si>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</si>
  <si>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</si>
  <si>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</si>
  <si>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</si>
  <si>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</si>
  <si>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</si>
  <si>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</si>
  <si>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</si>
  <si>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</si>
  <si>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</si>
  <si>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</si>
  <si>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</si>
  <si>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</si>
  <si>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</si>
  <si>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</si>
  <si>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</si>
  <si>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</si>
  <si>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</si>
  <si>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</si>
  <si>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</si>
  <si>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</si>
  <si>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</si>
  <si>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</si>
  <si>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</si>
  <si>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</si>
  <si>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</si>
  <si>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</si>
  <si>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</si>
  <si>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</si>
  <si>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</si>
  <si>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</si>
  <si>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</si>
  <si>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</si>
  <si>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</si>
  <si>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</si>
  <si>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</si>
  <si>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</si>
  <si>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</si>
  <si>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</si>
  <si>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</si>
  <si>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</si>
  <si>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</si>
  <si>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</si>
  <si>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</si>
  <si>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</si>
  <si>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</si>
  <si>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</si>
  <si>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</si>
  <si>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</si>
  <si>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</si>
  <si>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</si>
  <si>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</si>
  <si>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</si>
  <si>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</si>
  <si>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</si>
  <si>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</si>
  <si>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</si>
  <si>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</si>
  <si>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</si>
  <si>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</si>
  <si>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</si>
  <si>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</si>
  <si>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</si>
  <si>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</si>
  <si>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</si>
  <si>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</si>
  <si>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</si>
  <si>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</si>
  <si>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</si>
  <si>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</si>
  <si>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</si>
  <si>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</si>
  <si>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</si>
  <si>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</si>
  <si>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</si>
  <si>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</si>
  <si>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</si>
  <si>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</si>
  <si>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</si>
  <si>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</si>
  <si>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</si>
  <si>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</si>
  <si>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</si>
  <si>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</si>
  <si>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</si>
  <si>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</si>
  <si>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</si>
  <si>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</si>
  <si>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</si>
  <si>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</si>
  <si>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</si>
  <si>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</si>
  <si>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</si>
  <si>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</si>
  <si>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</si>
  <si>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</si>
  <si>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</si>
  <si>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</si>
  <si>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</si>
  <si>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</si>
  <si>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</si>
  <si>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</si>
  <si>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</si>
  <si>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</si>
  <si>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</si>
  <si>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</si>
  <si>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</si>
  <si>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</si>
  <si>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</si>
  <si>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</si>
  <si>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</si>
  <si>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</si>
  <si>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</si>
  <si>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</si>
  <si>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</si>
  <si>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</si>
  <si>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</si>
  <si>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</si>
  <si>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</si>
  <si>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</si>
  <si>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</si>
  <si>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</si>
  <si>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</si>
  <si>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</si>
  <si>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</si>
  <si>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</si>
  <si>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</si>
  <si>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</si>
  <si>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</si>
  <si>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</si>
  <si>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</si>
  <si>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</si>
  <si>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</si>
  <si>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</si>
  <si>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</si>
  <si>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</si>
  <si>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</si>
  <si>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</si>
  <si>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</si>
  <si>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</si>
  <si>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</si>
  <si>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</si>
  <si>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</si>
  <si>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</si>
  <si>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</si>
  <si>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</si>
  <si>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</si>
  <si>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</si>
  <si>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</si>
  <si>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</si>
  <si>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</si>
  <si>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</si>
  <si>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</si>
  <si>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</si>
  <si>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</si>
  <si>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</si>
  <si>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</si>
  <si>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</si>
  <si>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</si>
  <si>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</si>
  <si>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</si>
  <si>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</si>
  <si>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</si>
  <si>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</si>
  <si>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</si>
  <si>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</si>
  <si>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</si>
  <si>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</si>
  <si>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</si>
  <si>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</si>
  <si>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</si>
  <si>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</si>
  <si>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</si>
  <si>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</si>
  <si>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</si>
  <si>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</si>
  <si>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</si>
  <si>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</si>
  <si>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</si>
  <si>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</si>
  <si>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</si>
  <si>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</si>
  <si>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</si>
  <si>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</si>
  <si>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</si>
  <si>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</si>
  <si>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</si>
  <si>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</si>
  <si>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</si>
  <si>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</si>
  <si>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</si>
  <si>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</si>
  <si>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</si>
  <si>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</si>
  <si>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</si>
  <si>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</si>
  <si>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</si>
  <si>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</si>
  <si>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</si>
  <si>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</si>
  <si>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</si>
  <si>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</si>
  <si>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</si>
  <si>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</si>
  <si>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</si>
  <si>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</si>
  <si>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</si>
  <si>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</si>
  <si>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</si>
  <si>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</si>
  <si>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</si>
  <si>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</si>
  <si>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</si>
  <si>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</si>
  <si>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</si>
  <si>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</si>
  <si>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</si>
  <si>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</si>
  <si>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</si>
  <si>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</si>
  <si>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</si>
  <si>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</si>
  <si>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</si>
  <si>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</si>
  <si>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</si>
  <si>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</si>
  <si>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</si>
  <si>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</si>
  <si>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</si>
  <si>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</si>
  <si>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</si>
  <si>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</si>
  <si>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</si>
  <si>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</si>
  <si>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</si>
  <si>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</si>
  <si>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</si>
  <si>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</si>
  <si>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</si>
  <si>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</si>
  <si>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</si>
  <si>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</si>
  <si>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</si>
  <si>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</si>
  <si>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</si>
  <si>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</si>
  <si>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</si>
  <si>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</si>
  <si>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</si>
  <si>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</si>
  <si>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</si>
  <si>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</si>
  <si>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</si>
  <si>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</si>
  <si>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</si>
  <si>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</si>
  <si>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</si>
  <si>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</si>
  <si>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</si>
  <si>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</si>
  <si>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</si>
  <si>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</si>
  <si>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</si>
  <si>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</si>
  <si>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</si>
  <si>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</si>
  <si>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</si>
  <si>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</si>
  <si>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</si>
  <si>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</si>
  <si>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</si>
  <si>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</si>
  <si>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</si>
  <si>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</si>
  <si>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</si>
  <si>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</si>
  <si>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</si>
  <si>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</si>
  <si>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</si>
  <si>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</si>
  <si>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</si>
  <si>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</si>
  <si>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</si>
  <si>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</si>
  <si>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</si>
  <si>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</si>
  <si>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</si>
  <si>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</si>
  <si>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</si>
  <si>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</si>
  <si>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</si>
  <si>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</si>
  <si>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</si>
  <si>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</si>
  <si>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</si>
  <si>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</si>
  <si>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</si>
  <si>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</si>
  <si>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</si>
  <si>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</si>
  <si>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</si>
  <si>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</si>
  <si>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</si>
  <si>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</si>
  <si>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</si>
  <si>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</si>
  <si>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</si>
  <si>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</si>
  <si>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</si>
  <si>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</si>
  <si>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</si>
  <si>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</si>
  <si>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</si>
  <si>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</si>
  <si>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</si>
  <si>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</si>
  <si>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</si>
  <si>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</si>
  <si>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</si>
  <si>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</si>
  <si>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</si>
  <si>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</si>
  <si>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</si>
  <si>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</si>
  <si>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</si>
  <si>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</si>
  <si>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</si>
  <si>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</si>
  <si>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</si>
  <si>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</si>
  <si>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</si>
  <si>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</si>
  <si>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</si>
  <si>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</si>
  <si>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</si>
  <si>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</si>
  <si>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</si>
  <si>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</si>
  <si>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</si>
  <si>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</si>
  <si>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</si>
  <si>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</si>
  <si>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</si>
  <si>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</si>
  <si>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</si>
  <si>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</si>
  <si>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</si>
  <si>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</si>
  <si>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</si>
  <si>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</si>
  <si>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</si>
  <si>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</si>
  <si>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</si>
  <si>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</si>
  <si>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</si>
  <si>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</si>
  <si>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</si>
  <si>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</si>
  <si>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</si>
  <si>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</si>
  <si>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</si>
  <si>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</si>
  <si>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</si>
  <si>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</si>
  <si>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</si>
  <si>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</si>
  <si>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</si>
  <si>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</si>
  <si>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</si>
  <si>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</si>
  <si>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</si>
  <si>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</si>
  <si>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</si>
  <si>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</si>
  <si>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</si>
  <si>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</si>
  <si>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</si>
  <si>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</si>
  <si>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</si>
  <si>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</si>
  <si>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</si>
  <si>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</si>
  <si>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</si>
  <si>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</si>
  <si>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</si>
  <si>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</si>
  <si>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</si>
  <si>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</si>
  <si>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</si>
  <si>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</si>
  <si>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</si>
  <si>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</si>
  <si>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</si>
  <si>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</si>
  <si>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</si>
  <si>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</si>
  <si>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</si>
  <si>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</si>
  <si>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</si>
  <si>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</si>
  <si>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</si>
  <si>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</si>
  <si>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</si>
  <si>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</si>
  <si>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</si>
  <si>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</si>
  <si>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</si>
  <si>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</si>
  <si>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</si>
  <si>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</si>
  <si>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</si>
  <si>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</si>
  <si>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</si>
  <si>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</si>
  <si>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</si>
  <si>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</si>
  <si>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</si>
  <si>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</si>
  <si>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</si>
  <si>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</si>
  <si>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</si>
  <si>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</si>
  <si>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</si>
  <si>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</si>
  <si>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</si>
  <si>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</si>
  <si>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</si>
  <si>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</si>
  <si>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</si>
  <si>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</si>
  <si>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</si>
  <si>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</si>
  <si>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</si>
  <si>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</si>
  <si>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</si>
  <si>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</si>
  <si>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</si>
  <si>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</si>
  <si>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</si>
  <si>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</si>
  <si>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</si>
  <si>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</si>
  <si>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</si>
  <si>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</si>
  <si>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</si>
  <si>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</si>
  <si>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</si>
  <si>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</si>
  <si>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</si>
  <si>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</si>
  <si>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</si>
  <si>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</si>
  <si>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</si>
  <si>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</si>
  <si>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</si>
  <si>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</si>
  <si>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</si>
  <si>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</si>
  <si>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</si>
  <si>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</si>
  <si>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</si>
  <si>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</si>
  <si>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</si>
  <si>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</si>
  <si>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</si>
  <si>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</si>
  <si>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</si>
  <si>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</si>
  <si>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</si>
  <si>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</si>
  <si>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</si>
  <si>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</si>
  <si>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</si>
  <si>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</si>
  <si>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</si>
  <si>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</si>
  <si>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</si>
  <si>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</si>
  <si>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</si>
  <si>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</si>
  <si>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</si>
  <si>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</si>
  <si>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</si>
  <si>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</si>
  <si>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</si>
  <si>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</si>
  <si>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</si>
  <si>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</si>
  <si>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</si>
  <si>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</si>
  <si>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</si>
  <si>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</si>
  <si>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</si>
  <si>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</si>
  <si>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</si>
  <si>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</si>
  <si>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</si>
  <si>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</si>
  <si>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</si>
  <si>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</si>
  <si>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</si>
  <si>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</si>
  <si>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</si>
  <si>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</si>
  <si>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</si>
  <si>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</si>
  <si>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</si>
  <si>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</si>
  <si>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</si>
  <si>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</si>
  <si>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</si>
  <si>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</si>
  <si>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</si>
  <si>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</si>
  <si>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</si>
  <si>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</si>
  <si>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</si>
  <si>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</si>
  <si>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</si>
  <si>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</si>
  <si>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</si>
  <si>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</si>
  <si>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</si>
  <si>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</si>
  <si>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</si>
  <si>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</si>
  <si>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</si>
  <si>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</si>
  <si>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</si>
  <si>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</si>
  <si>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</si>
  <si>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</si>
  <si>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</si>
  <si>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</si>
  <si>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</si>
  <si>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</si>
  <si>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</si>
  <si>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</si>
  <si>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</si>
  <si>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</si>
  <si>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</si>
  <si>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</si>
  <si>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</si>
  <si>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</si>
  <si>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</si>
  <si>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</si>
  <si>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</si>
  <si>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</si>
  <si>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</si>
  <si>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</si>
  <si>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</si>
  <si>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</si>
  <si>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</si>
  <si>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</si>
  <si>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</si>
  <si>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</si>
  <si>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</si>
  <si>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</si>
  <si>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</si>
  <si>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</si>
  <si>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</si>
  <si>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</si>
  <si>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</si>
  <si>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</si>
  <si>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</si>
  <si>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</si>
  <si>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</si>
  <si>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</si>
  <si>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</si>
  <si>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</si>
  <si>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</si>
  <si>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</si>
  <si>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</si>
  <si>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</si>
  <si>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</si>
  <si>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</si>
  <si>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</si>
  <si>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</si>
  <si>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</si>
  <si>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</si>
  <si>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</si>
  <si>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</si>
  <si>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</si>
  <si>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</si>
  <si>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</si>
  <si>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</si>
  <si>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</si>
  <si>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</si>
  <si>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</si>
  <si>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</si>
  <si>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</si>
  <si>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</si>
  <si>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</si>
  <si>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</si>
  <si>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</si>
  <si>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</si>
  <si>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</si>
  <si>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</si>
  <si>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</si>
  <si>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</si>
  <si>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</si>
  <si>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</si>
  <si>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</si>
  <si>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</si>
  <si>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</si>
  <si>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</si>
  <si>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</si>
  <si>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</si>
  <si>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</si>
  <si>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</si>
  <si>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</si>
  <si>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</si>
  <si>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</si>
  <si>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</si>
  <si>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</si>
  <si>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</si>
  <si>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</si>
  <si>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</si>
  <si>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</si>
  <si>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</si>
  <si>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</si>
  <si>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</si>
  <si>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</si>
  <si>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</si>
  <si>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</si>
  <si>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</si>
  <si>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</si>
  <si>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</si>
  <si>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</si>
  <si>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</si>
  <si>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</si>
  <si>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</si>
  <si>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</si>
  <si>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</si>
  <si>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</si>
  <si>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</si>
  <si>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</si>
  <si>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</si>
  <si>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</si>
  <si>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</si>
  <si>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</si>
  <si>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</si>
  <si>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</si>
  <si>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</si>
  <si>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</si>
  <si>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</si>
  <si>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</si>
  <si>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</si>
  <si>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</si>
  <si>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</si>
  <si>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</si>
  <si>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</si>
  <si>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</si>
  <si>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</si>
  <si>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</si>
  <si>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</si>
  <si>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</si>
  <si>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</si>
  <si>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</si>
  <si>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</si>
  <si>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</si>
  <si>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</si>
  <si>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</si>
  <si>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</si>
  <si>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</si>
  <si>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</si>
  <si>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</si>
  <si>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</si>
  <si>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</si>
  <si>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</si>
  <si>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</si>
  <si>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</si>
  <si>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</si>
  <si>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</si>
  <si>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</si>
  <si>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</si>
  <si>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</si>
  <si>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</si>
  <si>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</si>
  <si>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</si>
  <si>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</si>
  <si>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</si>
  <si>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</si>
  <si>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</si>
  <si>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</si>
  <si>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</si>
  <si>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</si>
  <si>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</si>
  <si>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</si>
  <si>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</si>
  <si>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</si>
  <si>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</si>
  <si>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</si>
  <si>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</si>
  <si>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</si>
  <si>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</si>
  <si>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</si>
  <si>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</si>
  <si>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</si>
  <si>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</si>
  <si>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</si>
  <si>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</si>
  <si>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</si>
  <si>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</si>
  <si>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</si>
  <si>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</si>
  <si>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</si>
  <si>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</si>
  <si>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</si>
  <si>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</si>
  <si>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</si>
  <si>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</si>
  <si>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</si>
  <si>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</si>
  <si>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</si>
  <si>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</si>
  <si>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</si>
  <si>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</si>
  <si>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</si>
  <si>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</si>
  <si>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</si>
  <si>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</si>
  <si>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</si>
  <si>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</si>
  <si>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</si>
  <si>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</si>
  <si>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</si>
  <si>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</si>
  <si>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</si>
  <si>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</si>
  <si>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</si>
  <si>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</si>
  <si>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</si>
  <si>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</si>
  <si>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</si>
  <si>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</si>
  <si>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</si>
  <si>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</si>
  <si>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</si>
  <si>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</si>
  <si>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</si>
  <si>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</si>
  <si>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</si>
  <si>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</si>
  <si>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</si>
  <si>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</si>
  <si>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</si>
  <si>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</si>
  <si>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</si>
  <si>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</si>
  <si>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</si>
  <si>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</si>
  <si>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</si>
  <si>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</si>
  <si>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</si>
  <si>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</si>
  <si>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</si>
  <si>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</si>
  <si>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</si>
  <si>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</si>
  <si>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</si>
  <si>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</si>
  <si>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</si>
  <si>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</si>
  <si>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</si>
  <si>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</si>
  <si>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</si>
  <si>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</si>
  <si>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</si>
  <si>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</si>
  <si>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</si>
  <si>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</si>
  <si>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</si>
  <si>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</si>
  <si>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</si>
  <si>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</si>
  <si>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</si>
  <si>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</si>
  <si>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</si>
  <si>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</si>
  <si>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</si>
  <si>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</si>
  <si>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</si>
  <si>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</si>
  <si>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</si>
  <si>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</si>
  <si>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</si>
  <si>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</si>
  <si>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</si>
  <si>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</si>
  <si>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</si>
  <si>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</si>
  <si>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</si>
  <si>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</si>
  <si>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</si>
  <si>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</si>
  <si>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</si>
  <si>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</si>
  <si>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</si>
  <si>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</si>
  <si>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</si>
  <si>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</si>
  <si>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</si>
  <si>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</si>
  <si>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</si>
  <si>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</si>
  <si>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</si>
  <si>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</si>
  <si>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</si>
  <si>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</si>
  <si>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</si>
  <si>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</si>
  <si>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</si>
  <si>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</si>
  <si>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</si>
  <si>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</si>
  <si>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</si>
  <si>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</si>
  <si>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</si>
  <si>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</si>
  <si>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</si>
  <si>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</si>
  <si>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</si>
  <si>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</si>
  <si>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</si>
  <si>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</si>
  <si>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</si>
  <si>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</si>
  <si>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</si>
  <si>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</si>
  <si>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</si>
  <si>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</si>
  <si>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</si>
  <si>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</si>
  <si>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</si>
  <si>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</si>
  <si>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</si>
  <si>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</si>
  <si>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</si>
  <si>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</si>
  <si>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</si>
  <si>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</si>
  <si>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</si>
  <si>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</si>
  <si>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</si>
  <si>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</si>
  <si>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</si>
  <si>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</si>
  <si>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</si>
  <si>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</si>
  <si>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</si>
  <si>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</si>
  <si>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</si>
  <si>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</si>
  <si>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</si>
  <si>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</si>
  <si>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</si>
  <si>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</si>
  <si>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</si>
  <si>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</si>
  <si>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</si>
  <si>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</si>
  <si>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</si>
  <si>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</si>
  <si>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</si>
  <si>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</si>
  <si>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</si>
  <si>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</si>
  <si>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</si>
  <si>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</si>
  <si>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</si>
  <si>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</si>
  <si>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</si>
  <si>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</si>
  <si>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</si>
  <si>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</si>
  <si>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</si>
  <si>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</si>
  <si>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</si>
  <si>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</si>
  <si>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</si>
  <si>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</si>
  <si>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</si>
  <si>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</si>
  <si>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</si>
  <si>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</si>
  <si>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</si>
  <si>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</si>
  <si>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</si>
  <si>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</si>
  <si>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</si>
  <si>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</si>
  <si>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</si>
  <si>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</si>
  <si>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</si>
  <si>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</si>
  <si>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</si>
  <si>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</si>
  <si>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</si>
  <si>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</si>
  <si>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</si>
  <si>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</si>
  <si>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</si>
  <si>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</si>
  <si>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</si>
  <si>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</si>
  <si>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</si>
  <si>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</si>
  <si>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</si>
  <si>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</si>
  <si>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</si>
  <si>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</si>
  <si>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</si>
  <si>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</si>
  <si>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</si>
  <si>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</si>
  <si>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</si>
  <si>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</si>
  <si>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</si>
  <si>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</si>
  <si>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</si>
  <si>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</si>
  <si>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</si>
  <si>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</si>
  <si>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</si>
  <si>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</si>
  <si>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</si>
  <si>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</si>
  <si>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</si>
  <si>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</si>
  <si>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</si>
  <si>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</si>
  <si>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</si>
  <si>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</si>
  <si>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</si>
  <si>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</si>
  <si>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</si>
  <si>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</si>
  <si>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</si>
  <si>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</si>
  <si>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</si>
  <si>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</si>
  <si>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</si>
  <si>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</si>
  <si>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</si>
  <si>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</si>
  <si>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</si>
  <si>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</si>
  <si>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</si>
  <si>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</si>
  <si>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</si>
  <si>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</si>
  <si>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</si>
  <si>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</si>
  <si>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</si>
  <si>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</si>
  <si>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</si>
  <si>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</si>
  <si>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</si>
  <si>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</si>
  <si>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</si>
  <si>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</si>
  <si>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</si>
  <si>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</si>
  <si>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</si>
  <si>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</si>
  <si>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</si>
  <si>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</si>
  <si>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</si>
  <si>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</si>
  <si>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</si>
  <si>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</si>
  <si>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</si>
  <si>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</si>
  <si>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</si>
  <si>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</si>
  <si>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</si>
  <si>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</si>
  <si>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</si>
  <si>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</si>
  <si>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</si>
  <si>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</si>
  <si>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</si>
  <si>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</si>
  <si>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</si>
  <si>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</si>
  <si>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</si>
  <si>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</si>
  <si>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</si>
  <si>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</si>
  <si>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</si>
  <si>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</si>
  <si>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</si>
  <si>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</si>
  <si>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</si>
  <si>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</si>
  <si>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</si>
  <si>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</si>
  <si>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</si>
  <si>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</si>
  <si>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</si>
  <si>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</si>
  <si>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</si>
  <si>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</si>
  <si>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</si>
  <si>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</si>
  <si>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</si>
  <si>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</si>
  <si>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</si>
  <si>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</si>
  <si>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</si>
  <si>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</si>
  <si>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</si>
  <si>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</si>
  <si>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</si>
  <si>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</si>
  <si>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</si>
  <si>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</si>
  <si>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</si>
  <si>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</si>
  <si>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</si>
  <si>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</si>
  <si>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</si>
  <si>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</si>
  <si>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</si>
  <si>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</si>
  <si>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</si>
  <si>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</si>
  <si>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</si>
  <si>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</si>
  <si>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</si>
  <si>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</si>
  <si>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</si>
  <si>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</si>
  <si>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</si>
  <si>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</si>
  <si>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</si>
  <si>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</si>
  <si>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</si>
  <si>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</si>
  <si>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</si>
  <si>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</si>
  <si>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</si>
  <si>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</si>
  <si>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</si>
  <si>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</si>
  <si>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</si>
  <si>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</si>
  <si>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</si>
  <si>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</si>
  <si>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</si>
  <si>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</si>
  <si>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</si>
  <si>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</si>
  <si>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</si>
  <si>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</si>
  <si>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</si>
  <si>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</si>
  <si>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</si>
  <si>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</si>
  <si>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</si>
  <si>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</si>
  <si>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</si>
  <si>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</si>
  <si>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</si>
  <si>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</si>
  <si>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</si>
  <si>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</si>
  <si>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</si>
  <si>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</si>
  <si>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</si>
  <si>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</si>
  <si>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</si>
  <si>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</si>
  <si>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</si>
  <si>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</si>
  <si>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</si>
  <si>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</si>
  <si>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</si>
  <si>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</si>
  <si>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</si>
  <si>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</si>
  <si>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</si>
  <si>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</si>
  <si>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</si>
  <si>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</si>
  <si>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</si>
  <si>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</si>
  <si>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</si>
  <si>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</si>
  <si>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</si>
  <si>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</si>
  <si>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</si>
  <si>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</si>
  <si>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</si>
  <si>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</si>
  <si>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</si>
  <si>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</si>
  <si>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</si>
  <si>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</si>
  <si>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</si>
  <si>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</si>
  <si>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</si>
  <si>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</si>
  <si>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</si>
  <si>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</si>
  <si>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</si>
  <si>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</si>
  <si>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</si>
  <si>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</si>
  <si>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</si>
  <si>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</si>
  <si>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</si>
  <si>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</si>
  <si>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</si>
  <si>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</si>
  <si>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</si>
  <si>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</si>
  <si>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</si>
  <si>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</si>
  <si>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</si>
  <si>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</si>
  <si>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</si>
  <si>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</si>
  <si>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</si>
  <si>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</si>
  <si>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</si>
  <si>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</si>
  <si>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</si>
  <si>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</si>
  <si>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</si>
  <si>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</si>
  <si>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</si>
  <si>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</si>
  <si>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</si>
  <si>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</si>
  <si>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</si>
  <si>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</si>
  <si>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</si>
  <si>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</si>
  <si>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</si>
  <si>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</si>
  <si>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</si>
  <si>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</si>
  <si>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</si>
  <si>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</si>
  <si>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</si>
  <si>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</si>
  <si>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</si>
  <si>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</si>
  <si>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</si>
  <si>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</si>
  <si>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</si>
  <si>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</si>
  <si>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</si>
  <si>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</si>
  <si>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</si>
  <si>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</si>
  <si>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</si>
  <si>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</si>
  <si>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</si>
  <si>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</si>
  <si>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</si>
  <si>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</si>
  <si>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</si>
  <si>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</si>
  <si>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</si>
  <si>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</si>
  <si>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</si>
  <si>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</si>
  <si>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</si>
  <si>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</si>
  <si>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</si>
  <si>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</si>
  <si>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</si>
  <si>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</si>
  <si>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</si>
  <si>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</si>
  <si>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</si>
  <si>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</si>
  <si>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</si>
  <si>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</si>
  <si>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</si>
  <si>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</si>
  <si>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</si>
  <si>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</si>
  <si>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</si>
  <si>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</si>
  <si>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</si>
  <si>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</si>
  <si>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</si>
  <si>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</si>
  <si>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</si>
  <si>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</si>
  <si>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</si>
  <si>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</si>
  <si>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</si>
  <si>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</si>
  <si>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</si>
  <si>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</si>
  <si>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</si>
  <si>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</si>
  <si>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</si>
  <si>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</si>
  <si>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</si>
  <si>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</si>
  <si>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</si>
  <si>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</si>
  <si>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</si>
  <si>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</si>
  <si>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</si>
  <si>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</si>
  <si>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</si>
  <si>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</si>
  <si>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</si>
  <si>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</si>
  <si>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</si>
  <si>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</si>
  <si>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</si>
  <si>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</si>
  <si>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</si>
  <si>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</si>
  <si>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</si>
  <si>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</si>
  <si>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</si>
  <si>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</si>
  <si>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</si>
  <si>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</si>
  <si>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</si>
  <si>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</si>
  <si>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</si>
  <si>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</si>
  <si>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</si>
  <si>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</si>
  <si>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</si>
  <si>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</si>
  <si>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</si>
  <si>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</si>
  <si>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</si>
  <si>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</si>
  <si>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</si>
  <si>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</si>
  <si>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</si>
  <si>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</si>
  <si>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</si>
  <si>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</si>
  <si>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</si>
  <si>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</si>
  <si>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</si>
  <si>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</si>
  <si>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</si>
  <si>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</si>
  <si>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</si>
  <si>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</si>
  <si>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</si>
  <si>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</si>
  <si>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</si>
  <si>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</si>
  <si>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</si>
  <si>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</si>
  <si>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</si>
  <si>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</si>
  <si>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</si>
  <si>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</si>
  <si>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</si>
  <si>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</si>
  <si>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</si>
  <si>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</si>
  <si>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</si>
  <si>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</si>
  <si>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</si>
  <si>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</si>
  <si>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</si>
  <si>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</si>
  <si>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</si>
  <si>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</si>
  <si>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</si>
  <si>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</si>
  <si>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</si>
  <si>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</si>
  <si>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</si>
  <si>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</si>
  <si>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</si>
  <si>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</si>
  <si>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</si>
  <si>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</si>
  <si>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</si>
  <si>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</si>
  <si>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</si>
  <si>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</si>
  <si>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</si>
  <si>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</si>
  <si>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</si>
  <si>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</si>
  <si>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</si>
  <si>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</si>
  <si>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</si>
  <si>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</si>
  <si>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</si>
  <si>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</si>
  <si>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</si>
  <si>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</si>
  <si>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</si>
  <si>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</si>
  <si>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</si>
  <si>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</si>
  <si>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</si>
  <si>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</si>
  <si>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</si>
  <si>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</si>
  <si>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</si>
  <si>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</si>
  <si>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</si>
  <si>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</si>
  <si>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</si>
  <si>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</si>
  <si>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</si>
  <si>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</si>
  <si>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</si>
  <si>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</si>
  <si>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</si>
  <si>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</si>
  <si>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</si>
  <si>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</si>
  <si>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</si>
  <si>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</si>
  <si>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</si>
  <si>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</si>
  <si>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</si>
  <si>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</si>
  <si>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</si>
  <si>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</si>
  <si>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</si>
  <si>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</si>
  <si>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</si>
  <si>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</si>
  <si>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</si>
  <si>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</si>
  <si>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</si>
  <si>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</si>
  <si>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</si>
  <si>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</si>
  <si>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</si>
  <si>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</si>
  <si>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</si>
  <si>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</si>
  <si>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</si>
  <si>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</si>
  <si>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</si>
  <si>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</si>
  <si>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</si>
  <si>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</si>
  <si>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</si>
  <si>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</si>
  <si>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</si>
  <si>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</si>
  <si>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</si>
  <si>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</si>
  <si>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</si>
  <si>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</si>
  <si>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</si>
  <si>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</si>
  <si>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</si>
  <si>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</si>
  <si>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</si>
  <si>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</si>
  <si>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</si>
  <si>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</si>
  <si>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</si>
  <si>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</si>
  <si>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</si>
  <si>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</si>
  <si>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</si>
  <si>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</si>
  <si>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</si>
  <si>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</si>
  <si>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</si>
  <si>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</si>
  <si>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</si>
  <si>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</si>
  <si>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</si>
  <si>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</si>
  <si>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</si>
  <si>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</si>
  <si>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</si>
  <si>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</si>
  <si>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</si>
  <si>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</si>
  <si>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</si>
  <si>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</si>
  <si>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</si>
  <si>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</si>
  <si>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</si>
  <si>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</si>
  <si>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</si>
  <si>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</si>
  <si>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</si>
  <si>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</si>
  <si>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</si>
  <si>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</si>
  <si>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</si>
  <si>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</si>
  <si>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</si>
  <si>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</si>
  <si>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</si>
  <si>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</si>
  <si>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</si>
  <si>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</si>
  <si>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</si>
  <si>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</si>
  <si>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</si>
  <si>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</si>
  <si>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</si>
  <si>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</si>
  <si>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</si>
  <si>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</si>
  <si>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</si>
  <si>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</si>
  <si>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</si>
  <si>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</si>
  <si>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</si>
  <si>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</si>
  <si>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</si>
  <si>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</si>
  <si>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</si>
  <si>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</si>
  <si>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</si>
  <si>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</si>
  <si>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</si>
  <si>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</si>
  <si>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</si>
  <si>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</si>
  <si>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</si>
  <si>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</si>
  <si>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</si>
  <si>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</si>
  <si>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</si>
  <si>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</si>
  <si>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</si>
  <si>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</si>
  <si>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</si>
  <si>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</si>
  <si>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</si>
  <si>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</si>
  <si>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</si>
  <si>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</si>
  <si>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</si>
  <si>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</si>
  <si>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</si>
  <si>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</si>
  <si>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</si>
  <si>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</si>
  <si>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</si>
  <si>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</si>
  <si>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</si>
  <si>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</si>
  <si>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</si>
  <si>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</si>
  <si>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</si>
  <si>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</si>
  <si>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</si>
  <si>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</si>
  <si>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</si>
  <si>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</si>
  <si>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</si>
  <si>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</si>
  <si>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</si>
  <si>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</si>
  <si>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</si>
  <si>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</si>
  <si>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</si>
  <si>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</si>
  <si>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</si>
  <si>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</si>
  <si>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</si>
  <si>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</si>
  <si>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</si>
  <si>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</si>
  <si>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</si>
  <si>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</si>
  <si>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</si>
  <si>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</si>
  <si>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</si>
  <si>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</si>
  <si>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</si>
  <si>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</si>
  <si>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</si>
  <si>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</si>
  <si>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</si>
  <si>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</si>
  <si>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</si>
  <si>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</si>
  <si>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</si>
  <si>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</si>
  <si>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</si>
  <si>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</si>
  <si>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</si>
  <si>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</si>
  <si>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</si>
  <si>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</si>
  <si>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</si>
  <si>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</si>
  <si>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</si>
  <si>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</si>
  <si>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</si>
  <si>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</si>
  <si>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</si>
  <si>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</si>
  <si>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</si>
  <si>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</si>
  <si>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</si>
  <si>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</si>
  <si>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</si>
  <si>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</si>
  <si>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</si>
  <si>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</si>
  <si>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</si>
  <si>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</si>
  <si>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</si>
  <si>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</si>
  <si>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</si>
  <si>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</si>
  <si>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</si>
  <si>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</si>
  <si>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</si>
  <si>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</si>
  <si>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</si>
  <si>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</si>
  <si>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</si>
  <si>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</si>
  <si>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</si>
  <si>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</si>
  <si>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</si>
  <si>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</si>
  <si>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</si>
  <si>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</si>
  <si>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</si>
  <si>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</si>
  <si>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</si>
  <si>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</si>
  <si>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</si>
  <si>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</si>
  <si>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</si>
  <si>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</si>
  <si>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</si>
  <si>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</si>
  <si>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</si>
  <si>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</si>
  <si>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</si>
  <si>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</si>
  <si>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</si>
  <si>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</si>
  <si>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</si>
  <si>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</si>
  <si>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</si>
  <si>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</si>
  <si>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</si>
  <si>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</si>
  <si>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</si>
  <si>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</si>
  <si>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</si>
  <si>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</si>
  <si>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</si>
  <si>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</si>
  <si>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</si>
  <si>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</si>
  <si>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</si>
  <si>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</si>
  <si>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</si>
  <si>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</si>
  <si>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</si>
  <si>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</si>
  <si>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</si>
  <si>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</si>
  <si>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</si>
  <si>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</si>
  <si>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</si>
  <si>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</si>
  <si>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</si>
  <si>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</si>
  <si>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</si>
  <si>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</si>
  <si>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</si>
  <si>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</si>
  <si>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</si>
  <si>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</si>
  <si>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</si>
  <si>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</si>
  <si>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</si>
  <si>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</si>
  <si>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</si>
  <si>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</si>
  <si>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</si>
  <si>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</si>
  <si>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</si>
  <si>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</si>
  <si>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</si>
  <si>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</si>
  <si>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</si>
  <si>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</si>
  <si>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</si>
  <si>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</si>
  <si>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</si>
  <si>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</si>
  <si>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</si>
  <si>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</si>
  <si>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</si>
  <si>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</si>
  <si>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</si>
  <si>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</si>
  <si>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</si>
  <si>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</si>
  <si>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</si>
  <si>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</si>
  <si>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</si>
  <si>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</si>
  <si>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</si>
  <si>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</si>
  <si>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</si>
  <si>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</si>
  <si>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</si>
  <si>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</si>
  <si>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</si>
  <si>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</si>
  <si>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</si>
  <si>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</si>
  <si>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</si>
  <si>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</si>
  <si>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</si>
  <si>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</si>
  <si>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</si>
  <si>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</si>
  <si>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</si>
  <si>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</si>
  <si>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</si>
  <si>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</si>
  <si>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</si>
  <si>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</si>
  <si>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</si>
  <si>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</si>
  <si>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</si>
  <si>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</si>
  <si>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</si>
  <si>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</si>
  <si>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</si>
  <si>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</si>
  <si>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</si>
  <si>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</si>
  <si>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</si>
  <si>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</si>
  <si>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</si>
  <si>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</si>
  <si>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</si>
  <si>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</si>
  <si>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</si>
  <si>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</si>
  <si>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</si>
  <si>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</si>
  <si>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</si>
  <si>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</si>
  <si>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</si>
  <si>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</si>
  <si>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</si>
  <si>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</si>
  <si>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</si>
  <si>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</si>
  <si>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</si>
  <si>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</si>
  <si>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</si>
  <si>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</si>
  <si>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</si>
  <si>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</si>
  <si>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</si>
  <si>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</si>
  <si>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</si>
  <si>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</si>
  <si>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</si>
  <si>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</si>
  <si>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</si>
  <si>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</si>
  <si>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</si>
  <si>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</si>
  <si>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</si>
  <si>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</si>
  <si>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</si>
  <si>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</si>
  <si>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</si>
  <si>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</si>
  <si>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</si>
  <si>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</si>
  <si>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</si>
  <si>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</si>
  <si>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</si>
  <si>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</si>
  <si>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</si>
  <si>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</si>
  <si>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</si>
  <si>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</si>
  <si>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</si>
  <si>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</si>
  <si>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</si>
  <si>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</si>
  <si>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</si>
  <si>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</si>
  <si>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</si>
  <si>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</si>
  <si>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</si>
  <si>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</si>
  <si>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</si>
  <si>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</si>
  <si>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</si>
  <si>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</si>
  <si>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</si>
  <si>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</si>
  <si>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</si>
  <si>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</si>
  <si>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</si>
  <si>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</si>
  <si>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</si>
  <si>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</si>
  <si>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</si>
  <si>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</si>
  <si>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</si>
  <si>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</si>
  <si>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</si>
  <si>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</si>
  <si>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</si>
  <si>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</si>
  <si>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</si>
  <si>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</si>
  <si>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</si>
  <si>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</si>
  <si>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</si>
  <si>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</si>
  <si>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</si>
  <si>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</si>
  <si>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</si>
  <si>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</si>
  <si>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</si>
  <si>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</si>
  <si>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</si>
  <si>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</si>
  <si>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</si>
  <si>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</si>
  <si>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</si>
  <si>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</si>
  <si>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</si>
  <si>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</si>
  <si>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</si>
  <si>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</si>
  <si>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</si>
  <si>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</si>
  <si>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</si>
  <si>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</si>
  <si>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</si>
  <si>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</si>
  <si>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</si>
  <si>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</si>
  <si>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</si>
  <si>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</si>
  <si>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</si>
  <si>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</si>
  <si>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</si>
  <si>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</si>
  <si>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</si>
  <si>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</si>
  <si>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</si>
  <si>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</si>
  <si>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</si>
  <si>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</si>
  <si>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</si>
  <si>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</si>
  <si>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</si>
  <si>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</si>
  <si>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</si>
  <si>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</si>
  <si>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</si>
  <si>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</si>
  <si>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</si>
  <si>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</si>
  <si>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</si>
  <si>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</si>
  <si>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</si>
  <si>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</si>
  <si>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</si>
  <si>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</si>
  <si>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</si>
  <si>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</si>
  <si>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</si>
  <si>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</si>
  <si>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</si>
  <si>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</si>
  <si>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</si>
  <si>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</si>
  <si>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</si>
  <si>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</si>
  <si>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</si>
  <si>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</si>
  <si>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</si>
  <si>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</si>
  <si>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</si>
  <si>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</si>
  <si>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</si>
  <si>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</si>
  <si>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</si>
  <si>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</si>
  <si>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</si>
  <si>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</si>
  <si>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</si>
  <si>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</si>
  <si>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</si>
  <si>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</si>
  <si>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</si>
  <si>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</si>
  <si>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</si>
  <si>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</si>
  <si>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</si>
  <si>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</si>
  <si>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</si>
  <si>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</si>
  <si>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</si>
  <si>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</si>
  <si>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</si>
  <si>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</si>
  <si>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</si>
  <si>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</si>
  <si>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</si>
  <si>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</si>
  <si>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</si>
  <si>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</si>
  <si>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</si>
  <si>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</si>
  <si>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</si>
  <si>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</si>
  <si>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</si>
  <si>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</si>
  <si>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</si>
  <si>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</si>
  <si>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</si>
  <si>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</si>
  <si>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</si>
  <si>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</si>
  <si>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</si>
  <si>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</si>
  <si>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</si>
  <si>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</si>
  <si>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</si>
  <si>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</si>
  <si>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</si>
  <si>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</si>
  <si>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</si>
  <si>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</si>
  <si>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</si>
  <si>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</si>
  <si>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</si>
  <si>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</si>
  <si>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</si>
  <si>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</si>
  <si>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</si>
  <si>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</si>
  <si>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</si>
  <si>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</si>
  <si>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</si>
  <si>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</si>
  <si>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</si>
  <si>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</si>
  <si>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</si>
  <si>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</si>
  <si>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</si>
  <si>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</si>
  <si>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</si>
  <si>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</si>
  <si>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</si>
  <si>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</si>
  <si>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</si>
  <si>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</si>
  <si>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</si>
  <si>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</si>
  <si>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</si>
  <si>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</si>
  <si>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</si>
  <si>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</si>
  <si>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</si>
  <si>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</si>
  <si>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</si>
  <si>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</si>
  <si>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</si>
  <si>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</si>
  <si>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</si>
  <si>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</si>
  <si>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</si>
  <si>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</si>
  <si>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</si>
  <si>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</si>
  <si>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</si>
  <si>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</si>
  <si>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</si>
  <si>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</si>
  <si>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</si>
  <si>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</si>
  <si>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</si>
  <si>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</si>
  <si>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</si>
  <si>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</si>
  <si>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</si>
  <si>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</si>
  <si>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</si>
  <si>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</si>
  <si>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</si>
  <si>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</si>
  <si>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</si>
  <si>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</si>
  <si>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</si>
  <si>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</si>
  <si>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</si>
  <si>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</si>
  <si>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</si>
  <si>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</si>
  <si>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</si>
  <si>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</si>
  <si>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</si>
  <si>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</si>
  <si>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</si>
  <si>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</si>
  <si>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</si>
  <si>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</si>
  <si>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</si>
  <si>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</si>
  <si>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</si>
  <si>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</si>
  <si>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</si>
  <si>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</si>
  <si>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</si>
  <si>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</si>
  <si>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</si>
  <si>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</si>
  <si>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</si>
  <si>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</si>
  <si>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</si>
  <si>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</si>
  <si>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</si>
  <si>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</si>
  <si>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</si>
  <si>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</si>
  <si>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</si>
  <si>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</si>
  <si>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</si>
  <si>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</si>
  <si>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</si>
  <si>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</si>
  <si>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</si>
  <si>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</si>
  <si>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</si>
  <si>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</si>
  <si>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</si>
  <si>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</si>
  <si>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</si>
  <si>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</si>
  <si>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</si>
  <si>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</si>
  <si>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</si>
  <si>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</si>
  <si>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</si>
  <si>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</si>
  <si>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</si>
  <si>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</si>
  <si>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</si>
  <si>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</si>
  <si>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</si>
  <si>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</si>
  <si>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</si>
  <si>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</si>
  <si>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</si>
  <si>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</si>
  <si>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</si>
  <si>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</si>
  <si>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</si>
  <si>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</si>
  <si>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</si>
  <si>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</si>
  <si>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</si>
  <si>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</si>
  <si>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</si>
  <si>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</si>
  <si>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</si>
  <si>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</si>
  <si>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</si>
  <si>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</si>
  <si>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</si>
  <si>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</si>
  <si>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</si>
  <si>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</si>
  <si>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</si>
  <si>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</si>
  <si>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</si>
  <si>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</si>
  <si>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</si>
  <si>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</si>
  <si>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</si>
  <si>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</si>
  <si>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</si>
  <si>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</si>
  <si>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</si>
  <si>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</si>
  <si>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</si>
  <si>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</si>
  <si>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</si>
  <si>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</si>
  <si>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</si>
  <si>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</si>
  <si>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</si>
  <si>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</si>
  <si>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</si>
  <si>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</si>
  <si>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</si>
  <si>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</si>
  <si>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</si>
  <si>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</si>
  <si>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</si>
  <si>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</si>
  <si>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</si>
  <si>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</si>
  <si>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</si>
  <si>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</si>
  <si>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</si>
  <si>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</si>
  <si>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</si>
  <si>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</si>
  <si>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</si>
  <si>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</si>
  <si>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</si>
  <si>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</si>
  <si>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</si>
  <si>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</si>
  <si>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</si>
  <si>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</si>
  <si>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</si>
  <si>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</si>
  <si>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</si>
  <si>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</si>
  <si>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</si>
  <si>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</si>
  <si>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</si>
  <si>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</si>
  <si>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</si>
  <si>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</si>
  <si>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</si>
  <si>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</si>
  <si>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</si>
  <si>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</si>
  <si>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</si>
  <si>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</si>
  <si>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</si>
  <si>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</si>
  <si>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</si>
  <si>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</si>
  <si>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</si>
  <si>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</si>
  <si>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</si>
  <si>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</si>
  <si>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</si>
  <si>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</si>
  <si>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</si>
  <si>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</si>
  <si>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</si>
  <si>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</si>
  <si>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</si>
  <si>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</si>
  <si>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</si>
  <si>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</si>
  <si>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</si>
  <si>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</si>
  <si>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</si>
  <si>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</si>
  <si>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</si>
  <si>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</si>
  <si>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</si>
  <si>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</si>
  <si>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</si>
  <si>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</si>
  <si>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</si>
  <si>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</si>
  <si>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</si>
  <si>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</si>
  <si>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</si>
  <si>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</si>
  <si>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</si>
  <si>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</si>
  <si>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</si>
  <si>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</si>
  <si>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</si>
  <si>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</si>
  <si>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</si>
  <si>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</si>
  <si>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</si>
  <si>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</si>
  <si>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</si>
  <si>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</si>
  <si>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</si>
  <si>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</si>
  <si>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</si>
  <si>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</si>
  <si>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</si>
  <si>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</si>
  <si>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</si>
  <si>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</si>
  <si>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</si>
  <si>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</si>
  <si>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</si>
  <si>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</si>
  <si>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</si>
  <si>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</si>
  <si>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</si>
  <si>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</si>
  <si>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</si>
  <si>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</si>
  <si>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</si>
  <si>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</si>
  <si>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</si>
  <si>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</si>
  <si>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</si>
  <si>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</si>
  <si>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</si>
  <si>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</si>
  <si>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</si>
  <si>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</si>
  <si>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</si>
  <si>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</si>
  <si>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</si>
  <si>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</si>
  <si>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</si>
  <si>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</si>
  <si>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</si>
  <si>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</si>
  <si>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</si>
  <si>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</si>
  <si>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</si>
  <si>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</si>
  <si>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</si>
  <si>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</si>
  <si>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</si>
  <si>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</si>
  <si>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</si>
  <si>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</si>
  <si>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</si>
  <si>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</si>
  <si>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</si>
  <si>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</si>
  <si>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</si>
  <si>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</si>
  <si>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</si>
  <si>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</si>
  <si>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</si>
  <si>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</si>
  <si>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</si>
  <si>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</si>
  <si>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</si>
  <si>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</si>
  <si>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</si>
  <si>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</si>
  <si>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</si>
  <si>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</si>
  <si>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</si>
  <si>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</si>
  <si>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</si>
  <si>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</si>
  <si>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</si>
  <si>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</si>
  <si>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</si>
  <si>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</si>
  <si>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</si>
  <si>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</si>
  <si>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</si>
  <si>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</si>
  <si>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</si>
  <si>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</si>
  <si>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</si>
  <si>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</si>
  <si>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</si>
  <si>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</si>
  <si>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</si>
  <si>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</si>
  <si>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</si>
  <si>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</si>
  <si>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</si>
  <si>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</si>
  <si>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</si>
  <si>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</si>
  <si>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</si>
  <si>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</si>
  <si>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</si>
  <si>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</si>
  <si>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</si>
  <si>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</si>
  <si>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</si>
  <si>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</si>
  <si>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</si>
  <si>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</si>
  <si>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</si>
  <si>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</si>
  <si>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</si>
  <si>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</si>
  <si>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</si>
  <si>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</si>
  <si>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</si>
  <si>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</si>
  <si>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</si>
  <si>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</si>
  <si>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</si>
  <si>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</si>
  <si>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</si>
  <si>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</si>
  <si>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</si>
  <si>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</si>
  <si>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</si>
  <si>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</si>
  <si>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</si>
  <si>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</si>
  <si>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</si>
  <si>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</si>
  <si>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</si>
  <si>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</si>
  <si>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</si>
  <si>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</si>
  <si>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</si>
  <si>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</si>
  <si>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</si>
  <si>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</si>
  <si>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</si>
  <si>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</si>
  <si>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</si>
  <si>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</si>
  <si>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</si>
  <si>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</si>
  <si>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</si>
  <si>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</si>
  <si>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</si>
  <si>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</si>
  <si>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</si>
  <si>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</si>
  <si>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</si>
  <si>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</si>
  <si>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</si>
  <si>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</si>
  <si>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</si>
  <si>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</si>
  <si>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</si>
  <si>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</si>
  <si>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</si>
  <si>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</si>
  <si>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</si>
  <si>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</si>
  <si>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</si>
  <si>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</si>
  <si>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</si>
  <si>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</si>
  <si>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</si>
  <si>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</si>
  <si>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</si>
  <si>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</si>
  <si>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</si>
  <si>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</si>
  <si>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</si>
  <si>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</si>
  <si>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</si>
  <si>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</si>
  <si>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</si>
  <si>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</si>
  <si>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</si>
  <si>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</si>
  <si>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</si>
  <si>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</si>
  <si>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</si>
  <si>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</si>
  <si>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</si>
  <si>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</si>
  <si>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</si>
  <si>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</si>
  <si>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</si>
  <si>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</si>
  <si>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</si>
  <si>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</si>
  <si>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</si>
  <si>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</si>
  <si>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</si>
  <si>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</si>
  <si>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</si>
  <si>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</si>
  <si>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</si>
  <si>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</si>
  <si>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</si>
  <si>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</si>
  <si>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</si>
  <si>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</si>
  <si>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</si>
  <si>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</si>
  <si>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</si>
  <si>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</si>
  <si>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</si>
  <si>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</si>
  <si>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</si>
  <si>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</si>
  <si>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</si>
  <si>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</si>
  <si>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</si>
  <si>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</si>
  <si>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</si>
  <si>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</si>
  <si>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</si>
  <si>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</si>
  <si>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</si>
  <si>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</si>
  <si>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</si>
  <si>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</si>
  <si>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</si>
  <si>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</si>
  <si>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</si>
  <si>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</si>
  <si>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</si>
  <si>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</si>
  <si>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</si>
  <si>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</si>
  <si>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</si>
  <si>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</si>
  <si>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</si>
  <si>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</si>
  <si>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</si>
  <si>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</si>
  <si>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</si>
  <si>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</si>
  <si>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</si>
  <si>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</si>
  <si>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</si>
  <si>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</si>
  <si>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</si>
  <si>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</si>
  <si>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</si>
  <si>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</si>
  <si>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</si>
  <si>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</si>
  <si>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</si>
  <si>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</si>
  <si>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</si>
  <si>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</si>
  <si>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</si>
  <si>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</si>
  <si>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</si>
  <si>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</si>
  <si>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</si>
  <si>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</si>
  <si>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</si>
  <si>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</si>
  <si>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</si>
  <si>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</si>
  <si>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</si>
  <si>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</si>
  <si>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</si>
  <si>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</si>
  <si>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</si>
  <si>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</si>
  <si>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</si>
  <si>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</si>
  <si>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</si>
  <si>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</si>
  <si>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</si>
  <si>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</si>
  <si>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</si>
  <si>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</si>
  <si>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</si>
  <si>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</si>
  <si>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</si>
  <si>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</si>
  <si>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</si>
  <si>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</si>
  <si>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</si>
  <si>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</si>
  <si>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</si>
  <si>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</si>
  <si>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</si>
  <si>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</si>
  <si>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</si>
  <si>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</si>
  <si>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</si>
  <si>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</si>
  <si>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</si>
  <si>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</si>
  <si>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</si>
  <si>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</si>
  <si>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</si>
  <si>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</si>
  <si>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</si>
  <si>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</si>
  <si>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</si>
  <si>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</si>
  <si>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</si>
  <si>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</si>
  <si>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</si>
  <si>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</si>
  <si>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</si>
  <si>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</si>
  <si>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</si>
  <si>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</si>
  <si>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</si>
  <si>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</si>
  <si>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</si>
  <si>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</si>
  <si>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</si>
  <si>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</si>
  <si>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</si>
  <si>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</si>
  <si>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</si>
  <si>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</si>
  <si>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</si>
  <si>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</si>
  <si>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</si>
  <si>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</si>
  <si>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</si>
  <si>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</si>
  <si>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</si>
  <si>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</si>
  <si>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</si>
  <si>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</si>
  <si>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</si>
  <si>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</si>
  <si>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</si>
  <si>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</si>
  <si>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</si>
  <si>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</si>
  <si>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</si>
  <si>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</si>
  <si>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</si>
  <si>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</si>
  <si>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</si>
  <si>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</si>
  <si>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</si>
  <si>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</si>
  <si>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</si>
  <si>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</si>
  <si>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</si>
  <si>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</si>
  <si>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</si>
  <si>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</si>
  <si>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</si>
  <si>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</si>
  <si>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</si>
  <si>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</si>
  <si>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</si>
  <si>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</si>
  <si>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</si>
  <si>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</si>
  <si>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</si>
  <si>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</si>
  <si>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</si>
  <si>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</si>
  <si>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</si>
  <si>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</si>
  <si>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</si>
  <si>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</si>
  <si>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</si>
  <si>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</si>
  <si>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</si>
  <si>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</si>
  <si>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</si>
  <si>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</si>
  <si>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</si>
  <si>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</si>
  <si>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</si>
  <si>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</si>
  <si>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</si>
  <si>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</si>
  <si>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</si>
  <si>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</si>
  <si>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</si>
  <si>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</si>
  <si>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</si>
  <si>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</si>
  <si>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</si>
  <si>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</si>
  <si>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</si>
  <si>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</si>
  <si>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</si>
  <si>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</si>
  <si>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</si>
  <si>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</si>
  <si>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</si>
  <si>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</si>
  <si>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</si>
  <si>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</si>
  <si>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</si>
  <si>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</si>
  <si>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</si>
  <si>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</si>
  <si>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</si>
  <si>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</si>
  <si>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</si>
  <si>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</si>
  <si>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</si>
  <si>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</si>
  <si>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</si>
  <si>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</si>
  <si>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</si>
  <si>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</si>
  <si>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</si>
  <si>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</si>
  <si>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</si>
  <si>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</si>
  <si>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</si>
  <si>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</si>
  <si>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</si>
  <si>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</si>
  <si>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</si>
  <si>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</si>
  <si>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</si>
  <si>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</si>
  <si>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</si>
  <si>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</si>
  <si>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</si>
  <si>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</si>
  <si>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</si>
  <si>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</si>
  <si>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</si>
  <si>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</si>
  <si>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</si>
  <si>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</si>
  <si>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</si>
  <si>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</si>
  <si>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</si>
  <si>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</si>
  <si>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</si>
  <si>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</si>
  <si>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</si>
  <si>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</si>
  <si>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</si>
  <si>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</si>
  <si>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</si>
  <si>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</si>
  <si>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</si>
  <si>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</si>
  <si>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</si>
  <si>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</si>
  <si>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</si>
  <si>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</si>
  <si>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</si>
  <si>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</si>
  <si>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</si>
  <si>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</si>
  <si>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</si>
  <si>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</si>
  <si>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</si>
  <si>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</si>
  <si>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</si>
  <si>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</si>
  <si>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</si>
  <si>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</si>
  <si>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</si>
  <si>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</si>
  <si>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</si>
  <si>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</si>
  <si>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</si>
  <si>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</si>
  <si>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</si>
  <si>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</si>
  <si>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</si>
  <si>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</si>
  <si>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</si>
  <si>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</si>
  <si>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</si>
  <si>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</si>
  <si>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</si>
  <si>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</si>
  <si>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</si>
  <si>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</si>
  <si>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</si>
  <si>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</si>
  <si>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</si>
  <si>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</si>
  <si>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</si>
  <si>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</si>
  <si>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</si>
  <si>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</si>
  <si>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</si>
  <si>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</si>
  <si>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</si>
  <si>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</si>
  <si>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</si>
  <si>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</si>
  <si>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</si>
  <si>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</si>
  <si>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</si>
  <si>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</si>
  <si>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</si>
  <si>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</si>
  <si>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</si>
  <si>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</si>
  <si>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</si>
  <si>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</si>
  <si>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</si>
  <si>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</si>
  <si>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</si>
  <si>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</si>
  <si>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</si>
  <si>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</si>
  <si>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</si>
  <si>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</si>
  <si>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</si>
  <si>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</si>
  <si>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</si>
  <si>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</si>
  <si>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</si>
  <si>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</si>
  <si>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</si>
  <si>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</si>
  <si>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</si>
  <si>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</si>
  <si>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</si>
  <si>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</si>
  <si>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</si>
  <si>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</si>
  <si>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</si>
  <si>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</si>
  <si>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</si>
  <si>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</si>
  <si>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</si>
  <si>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</si>
  <si>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</si>
  <si>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</si>
  <si>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</si>
  <si>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</si>
  <si>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</si>
  <si>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</si>
  <si>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</si>
  <si>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</si>
  <si>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</si>
  <si>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</si>
  <si>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</si>
  <si>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</si>
  <si>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</si>
  <si>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</si>
  <si>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</si>
  <si>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</si>
  <si>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</si>
  <si>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</si>
  <si>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</si>
  <si>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</si>
  <si>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</si>
  <si>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</si>
  <si>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</si>
  <si>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</si>
  <si>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</si>
  <si>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</si>
  <si>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</si>
  <si>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</si>
  <si>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</si>
  <si>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</si>
  <si>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</si>
  <si>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</si>
  <si>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</si>
  <si>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</si>
  <si>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</si>
  <si>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</si>
  <si>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</si>
  <si>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</si>
  <si>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</si>
  <si>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</si>
  <si>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</si>
  <si>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</si>
  <si>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</si>
  <si>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</si>
  <si>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</si>
  <si>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</si>
  <si>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</si>
  <si>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</si>
  <si>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</si>
  <si>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</si>
  <si>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</si>
  <si>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</si>
  <si>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</si>
  <si>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</si>
  <si>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</si>
  <si>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</si>
  <si>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</si>
  <si>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</si>
  <si>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</si>
  <si>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</si>
  <si>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</si>
  <si>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</si>
  <si>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</si>
  <si>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</si>
  <si>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</si>
  <si>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</si>
  <si>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</si>
  <si>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</si>
  <si>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</si>
  <si>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</si>
  <si>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</si>
  <si>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</si>
  <si>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</si>
  <si>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</si>
  <si>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</si>
  <si>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</si>
  <si>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</si>
  <si>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</si>
  <si>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</si>
  <si>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</si>
  <si>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</si>
  <si>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</si>
  <si>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</si>
  <si>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</si>
  <si>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</si>
  <si>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</si>
  <si>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</si>
  <si>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</si>
  <si>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</si>
  <si>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</si>
  <si>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</si>
  <si>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</si>
  <si>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</si>
  <si>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</si>
  <si>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</si>
  <si>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</si>
  <si>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</si>
  <si>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</si>
  <si>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</si>
  <si>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</si>
  <si>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</si>
  <si>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</si>
  <si>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</si>
  <si>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</si>
  <si>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</si>
  <si>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</si>
  <si>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</si>
  <si>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</si>
  <si>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</si>
  <si>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</si>
  <si>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</si>
  <si>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</si>
  <si>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</si>
  <si>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</si>
  <si>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</si>
  <si>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</si>
  <si>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</si>
  <si>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</si>
  <si>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</si>
  <si>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</si>
  <si>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</si>
  <si>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</si>
  <si>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</si>
  <si>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</si>
  <si>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</si>
  <si>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</si>
  <si>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</si>
  <si>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</si>
  <si>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</si>
  <si>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</si>
  <si>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</si>
  <si>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</si>
  <si>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</si>
  <si>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</si>
  <si>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</si>
  <si>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</si>
  <si>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</si>
  <si>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</si>
  <si>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</si>
  <si>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</si>
  <si>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</si>
  <si>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</si>
  <si>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</si>
  <si>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</si>
  <si>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</si>
  <si>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</si>
  <si>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</si>
  <si>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</si>
  <si>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</si>
  <si>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</si>
  <si>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</si>
  <si>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</si>
  <si>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</si>
  <si>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</si>
  <si>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</si>
  <si>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</si>
  <si>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</si>
  <si>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</si>
  <si>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</si>
  <si>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</si>
  <si>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</si>
  <si>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</si>
  <si>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</si>
  <si>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</si>
  <si>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</si>
  <si>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</si>
  <si>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</si>
  <si>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</si>
  <si>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</si>
  <si>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</si>
  <si>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</si>
  <si>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</si>
  <si>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</si>
  <si>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</si>
  <si>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</si>
  <si>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</si>
  <si>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</si>
  <si>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</si>
  <si>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</si>
  <si>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</si>
  <si>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</si>
  <si>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</si>
  <si>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</si>
  <si>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</si>
  <si>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</si>
  <si>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</si>
  <si>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</si>
  <si>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</si>
  <si>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</si>
  <si>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</si>
  <si>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</si>
  <si>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</si>
  <si>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</si>
  <si>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</si>
  <si>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</si>
  <si>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</si>
  <si>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</si>
  <si>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</si>
  <si>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</si>
  <si>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</si>
  <si>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</si>
  <si>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</si>
  <si>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</si>
  <si>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</si>
  <si>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</si>
  <si>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</si>
  <si>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</si>
  <si>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</si>
  <si>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</si>
  <si>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</si>
  <si>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</si>
  <si>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</si>
  <si>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</si>
  <si>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</si>
  <si>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</si>
  <si>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</si>
  <si>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</si>
  <si>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</si>
  <si>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</si>
  <si>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</si>
  <si>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</si>
  <si>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</si>
  <si>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</si>
  <si>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</si>
  <si>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</si>
  <si>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</si>
  <si>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</si>
  <si>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</si>
  <si>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</si>
  <si>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</si>
  <si>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</si>
  <si>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</si>
  <si>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</si>
  <si>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</si>
  <si>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</si>
  <si>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</si>
  <si>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</si>
  <si>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</si>
  <si>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</si>
  <si>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</si>
  <si>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</si>
  <si>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</si>
  <si>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</si>
  <si>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</si>
  <si>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</si>
  <si>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</si>
  <si>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</si>
  <si>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</si>
  <si>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</si>
  <si>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</si>
  <si>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</si>
  <si>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</si>
  <si>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</si>
  <si>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</si>
  <si>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</si>
  <si>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</si>
  <si>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</si>
  <si>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</si>
  <si>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</si>
  <si>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</si>
  <si>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</si>
  <si>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</si>
  <si>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</si>
  <si>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</si>
  <si>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</si>
  <si>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</si>
  <si>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</si>
  <si>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</si>
  <si>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</si>
  <si>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</si>
  <si>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</si>
  <si>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</si>
  <si>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</si>
  <si>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</si>
  <si>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</si>
  <si>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</si>
  <si>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</si>
  <si>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</si>
  <si>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</si>
  <si>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</si>
  <si>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</si>
  <si>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</si>
  <si>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</si>
  <si>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</si>
  <si>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</si>
  <si>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</si>
  <si>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</si>
  <si>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</si>
  <si>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</si>
  <si>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</si>
  <si>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</si>
  <si>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</si>
  <si>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</si>
  <si>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</si>
  <si>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</si>
  <si>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</si>
  <si>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</si>
  <si>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</si>
  <si>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</si>
  <si>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</si>
  <si>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</si>
  <si>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</si>
  <si>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</si>
  <si>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</si>
  <si>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</si>
  <si>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</si>
  <si>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</si>
  <si>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</si>
  <si>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</si>
  <si>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</si>
  <si>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</si>
  <si>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</si>
  <si>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</si>
  <si>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</si>
  <si>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</si>
  <si>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</si>
  <si>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</si>
  <si>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</si>
  <si>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</si>
  <si>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</si>
  <si>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</si>
  <si>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</si>
  <si>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</si>
  <si>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</si>
  <si>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</si>
  <si>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</si>
  <si>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</si>
  <si>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</si>
  <si>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</si>
  <si>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</si>
  <si>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</si>
  <si>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</si>
  <si>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</si>
  <si>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</si>
  <si>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</si>
  <si>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</si>
  <si>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</si>
  <si>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</si>
  <si>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</si>
  <si>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</si>
  <si>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</si>
  <si>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</si>
  <si>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</si>
  <si>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</si>
  <si>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</si>
  <si>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</si>
  <si>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</si>
  <si>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</si>
  <si>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</si>
  <si>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</si>
  <si>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</si>
  <si>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</si>
  <si>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</si>
  <si>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</si>
  <si>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</si>
  <si>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</si>
  <si>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</si>
  <si>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</si>
  <si>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</si>
  <si>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</si>
  <si>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</si>
  <si>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</si>
  <si>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</si>
  <si>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</si>
  <si>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</si>
  <si>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</si>
  <si>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</si>
  <si>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</si>
  <si>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</si>
  <si>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</si>
  <si>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</si>
  <si>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</si>
  <si>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</si>
  <si>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</si>
  <si>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</si>
  <si>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</si>
  <si>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</si>
  <si>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</si>
  <si>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</si>
  <si>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</si>
  <si>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</si>
  <si>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</si>
  <si>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</si>
  <si>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</si>
  <si>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</si>
  <si>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</si>
  <si>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</si>
  <si>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</si>
  <si>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</si>
  <si>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</si>
  <si>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</si>
  <si>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</si>
  <si>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</si>
  <si>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</si>
  <si>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</si>
  <si>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</si>
  <si>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</si>
  <si>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</si>
  <si>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</si>
  <si>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</si>
  <si>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</si>
  <si>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</si>
  <si>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</si>
  <si>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</si>
  <si>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</si>
  <si>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</si>
  <si>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</si>
  <si>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</si>
  <si>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</si>
  <si>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</si>
  <si>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</si>
  <si>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</si>
  <si>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</si>
  <si>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</si>
  <si>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</si>
  <si>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</si>
  <si>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</si>
  <si>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</si>
  <si>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</si>
  <si>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</si>
  <si>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</si>
  <si>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</si>
  <si>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</si>
  <si>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</si>
  <si>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</si>
  <si>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</si>
  <si>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</si>
  <si>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</si>
  <si>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</si>
  <si>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</si>
  <si>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</si>
  <si>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</si>
  <si>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</si>
  <si>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</si>
  <si>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</si>
  <si>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</si>
  <si>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</si>
  <si>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</si>
  <si>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</si>
  <si>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</si>
  <si>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</si>
  <si>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</si>
  <si>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</si>
  <si>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</si>
  <si>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</si>
  <si>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</si>
  <si>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</si>
  <si>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</si>
  <si>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</si>
  <si>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</si>
  <si>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</si>
  <si>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</si>
  <si>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</si>
  <si>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</si>
  <si>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</si>
  <si>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</si>
  <si>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</si>
  <si>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</si>
  <si>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</si>
  <si>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</si>
  <si>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</si>
  <si>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</si>
  <si>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</si>
  <si>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</si>
  <si>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</si>
  <si>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</si>
  <si>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</si>
  <si>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</si>
  <si>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</si>
  <si>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</si>
  <si>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</si>
  <si>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</si>
  <si>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</si>
  <si>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</si>
  <si>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</si>
  <si>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</si>
  <si>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</si>
  <si>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</si>
  <si>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</si>
  <si>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</si>
  <si>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</si>
  <si>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</si>
  <si>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</si>
  <si>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</si>
  <si>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</si>
  <si>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</si>
  <si>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</si>
  <si>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</si>
  <si>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</si>
  <si>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</si>
  <si>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</si>
  <si>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</si>
  <si>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</si>
  <si>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</si>
  <si>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</si>
  <si>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</si>
  <si>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</si>
  <si>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</si>
  <si>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</si>
  <si>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</si>
  <si>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</si>
  <si>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</si>
  <si>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</si>
  <si>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</si>
  <si>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</si>
  <si>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</si>
  <si>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</si>
  <si>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</si>
  <si>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</si>
  <si>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</si>
  <si>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</si>
  <si>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</si>
  <si>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</si>
  <si>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</si>
  <si>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</si>
  <si>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</si>
  <si>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</si>
  <si>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</si>
  <si>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</si>
  <si>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</si>
  <si>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</si>
  <si>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</si>
  <si>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</si>
  <si>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</si>
  <si>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</si>
  <si>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</si>
  <si>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</si>
  <si>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</si>
  <si>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</si>
  <si>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</si>
  <si>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</si>
  <si>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</si>
  <si>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</si>
  <si>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</si>
  <si>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</si>
  <si>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</si>
  <si>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</si>
  <si>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</si>
  <si>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</si>
  <si>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</si>
  <si>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</si>
  <si>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</si>
  <si>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</si>
  <si>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</si>
  <si>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</si>
  <si>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</si>
  <si>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</si>
  <si>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</si>
  <si>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</si>
  <si>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</si>
  <si>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</si>
  <si>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</si>
  <si>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</si>
  <si>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</si>
  <si>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</si>
  <si>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</si>
  <si>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</si>
  <si>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</si>
  <si>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</si>
  <si>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</si>
  <si>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</si>
  <si>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</si>
  <si>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</si>
  <si>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</si>
  <si>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</si>
  <si>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</si>
  <si>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</si>
  <si>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</si>
  <si>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</si>
  <si>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</si>
  <si>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</si>
  <si>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</si>
  <si>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</si>
  <si>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</si>
  <si>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</si>
  <si>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</si>
  <si>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</si>
  <si>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</si>
  <si>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</si>
  <si>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</si>
  <si>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</si>
  <si>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</si>
  <si>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</si>
  <si>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</si>
  <si>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</si>
  <si>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</si>
  <si>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</si>
  <si>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</si>
  <si>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</si>
  <si>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</si>
  <si>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</si>
  <si>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</si>
  <si>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</si>
  <si>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</si>
  <si>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</si>
  <si>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</si>
  <si>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</si>
  <si>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</si>
  <si>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</si>
  <si>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</si>
  <si>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</si>
  <si>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</si>
  <si>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</si>
  <si>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</si>
  <si>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</si>
  <si>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</si>
  <si>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</si>
  <si>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</si>
  <si>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</si>
  <si>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</si>
  <si>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</si>
  <si>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</si>
  <si>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</si>
  <si>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</si>
  <si>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</si>
  <si>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</si>
  <si>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</si>
  <si>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</si>
  <si>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</si>
  <si>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</si>
  <si>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</si>
  <si>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</si>
  <si>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</si>
  <si>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</si>
  <si>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</si>
  <si>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</si>
  <si>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</si>
  <si>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</si>
  <si>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</si>
  <si>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</si>
  <si>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</si>
  <si>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</si>
  <si>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</si>
  <si>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</si>
  <si>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</si>
  <si>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</si>
  <si>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</si>
  <si>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</si>
  <si>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</si>
  <si>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</si>
  <si>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</si>
  <si>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</si>
  <si>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</si>
  <si>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</si>
  <si>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</si>
  <si>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</si>
  <si>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</si>
  <si>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</si>
  <si>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</si>
  <si>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</si>
  <si>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</si>
  <si>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</si>
  <si>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</si>
  <si>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</si>
  <si>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</si>
  <si>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</si>
  <si>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</si>
  <si>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</si>
  <si>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</si>
  <si>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</si>
  <si>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</si>
  <si>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</si>
  <si>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</si>
  <si>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</si>
  <si>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</si>
  <si>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</si>
  <si>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</si>
  <si>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</si>
  <si>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</si>
  <si>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</si>
  <si>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</si>
  <si>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</si>
  <si>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</si>
  <si>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</si>
  <si>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</si>
  <si>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</si>
  <si>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</si>
  <si>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</si>
  <si>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</si>
  <si>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</si>
  <si>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</si>
  <si>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</si>
  <si>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</si>
  <si>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</si>
  <si>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</si>
  <si>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</si>
  <si>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</si>
  <si>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</si>
  <si>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</si>
  <si>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</si>
  <si>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</si>
  <si>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</si>
  <si>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</si>
  <si>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</si>
  <si>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</si>
  <si>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</si>
  <si>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</si>
  <si>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</si>
  <si>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</si>
  <si>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</si>
  <si>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</si>
  <si>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</si>
  <si>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</si>
  <si>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</si>
  <si>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</si>
  <si>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</si>
  <si>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</si>
  <si>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</si>
  <si>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</si>
  <si>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</si>
  <si>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</si>
  <si>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</si>
  <si>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</si>
  <si>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</si>
  <si>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</si>
  <si>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</si>
  <si>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</si>
  <si>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</si>
  <si>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</si>
  <si>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</si>
  <si>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</si>
  <si>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</si>
  <si>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</si>
  <si>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</si>
  <si>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</si>
  <si>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</si>
  <si>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</si>
  <si>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</si>
  <si>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</si>
  <si>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</si>
  <si>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</si>
  <si>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</si>
  <si>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</si>
  <si>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</si>
  <si>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</si>
  <si>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</si>
  <si>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</si>
  <si>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</si>
  <si>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</si>
  <si>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</si>
  <si>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</si>
  <si>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</si>
  <si>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</si>
  <si>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</si>
  <si>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</si>
  <si>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</si>
  <si>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</si>
  <si>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</si>
  <si>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</si>
  <si>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</si>
  <si>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</si>
  <si>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</si>
  <si>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</si>
  <si>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</si>
  <si>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</si>
  <si>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</si>
  <si>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</si>
  <si>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</si>
  <si>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</si>
  <si>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</si>
  <si>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</si>
  <si>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</si>
  <si>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</si>
  <si>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</si>
  <si>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</si>
  <si>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</si>
  <si>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</si>
  <si>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</si>
  <si>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</si>
  <si>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</si>
  <si>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</si>
  <si>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</si>
  <si>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</si>
  <si>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</si>
  <si>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</si>
  <si>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</si>
  <si>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</si>
  <si>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</si>
  <si>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</si>
  <si>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</si>
  <si>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</si>
  <si>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</si>
  <si>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</si>
  <si>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</si>
  <si>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</si>
  <si>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</si>
  <si>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</si>
  <si>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</si>
  <si>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</si>
  <si>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</si>
  <si>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</si>
  <si>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</si>
  <si>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</si>
  <si>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</si>
  <si>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</si>
  <si>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</si>
  <si>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</si>
  <si>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</si>
  <si>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</si>
  <si>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</si>
  <si>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</si>
  <si>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</si>
  <si>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</si>
  <si>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</si>
  <si>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</si>
  <si>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</si>
  <si>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</si>
  <si>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</si>
  <si>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</si>
  <si>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</si>
  <si>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</si>
  <si>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</si>
  <si>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</si>
  <si>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</si>
  <si>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</si>
  <si>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</si>
  <si>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</si>
  <si>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</si>
  <si>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</si>
  <si>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</si>
  <si>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</si>
  <si>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</si>
  <si>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</si>
  <si>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</si>
  <si>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</si>
  <si>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</si>
  <si>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</si>
  <si>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</si>
  <si>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</si>
  <si>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</si>
  <si>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</si>
  <si>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</si>
  <si>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</si>
  <si>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</si>
  <si>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</si>
  <si>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</si>
  <si>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</si>
  <si>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</si>
  <si>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</si>
  <si>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</si>
  <si>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</si>
  <si>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</si>
  <si>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</si>
  <si>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</si>
  <si>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</si>
  <si>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</si>
  <si>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</si>
  <si>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</si>
  <si>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</si>
  <si>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</si>
  <si>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</si>
  <si>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</si>
  <si>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</si>
  <si>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</si>
  <si>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</si>
  <si>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</si>
  <si>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</si>
  <si>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</si>
  <si>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</si>
  <si>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</si>
  <si>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</si>
  <si>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</si>
  <si>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</si>
  <si>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</si>
  <si>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</si>
  <si>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</si>
  <si>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</si>
  <si>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</si>
  <si>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</si>
  <si>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</si>
  <si>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</si>
  <si>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</si>
  <si>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</si>
  <si>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</si>
  <si>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</si>
  <si>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</si>
  <si>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</si>
  <si>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</si>
  <si>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</si>
  <si>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</si>
  <si>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</si>
  <si>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</si>
  <si>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</si>
  <si>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</si>
  <si>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</si>
  <si>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</si>
  <si>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</si>
  <si>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</si>
  <si>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</si>
  <si>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</si>
  <si>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</si>
  <si>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</si>
  <si>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</si>
  <si>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</si>
  <si>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</si>
  <si>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</si>
  <si>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</si>
  <si>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</si>
  <si>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</si>
  <si>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</si>
  <si>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</si>
  <si>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</si>
  <si>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</si>
  <si>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</si>
  <si>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</si>
  <si>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</si>
  <si>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</si>
  <si>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</si>
  <si>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</si>
  <si>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</si>
  <si>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</si>
  <si>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</si>
  <si>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</si>
  <si>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</si>
  <si>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</si>
  <si>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</si>
  <si>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</si>
  <si>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</si>
  <si>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</si>
  <si>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</si>
  <si>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</si>
  <si>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</si>
  <si>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</si>
  <si>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</si>
  <si>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</si>
  <si>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</si>
  <si>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</si>
  <si>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</si>
  <si>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</si>
  <si>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</si>
  <si>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</si>
  <si>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</si>
  <si>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</si>
  <si>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</si>
  <si>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</si>
  <si>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</si>
  <si>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</si>
  <si>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</si>
  <si>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</si>
  <si>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</si>
  <si>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</si>
  <si>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</si>
  <si>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</si>
  <si>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</si>
  <si>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</si>
  <si>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</si>
  <si>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</si>
  <si>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</si>
  <si>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</si>
  <si>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</si>
  <si>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</si>
  <si>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</si>
  <si>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</si>
  <si>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</si>
  <si>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</si>
  <si>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</si>
  <si>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</si>
  <si>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</si>
  <si>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</si>
  <si>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</si>
  <si>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</si>
  <si>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</si>
  <si>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</si>
  <si>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</si>
  <si>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</si>
  <si>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</si>
  <si>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</si>
  <si>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</si>
  <si>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</si>
  <si>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</si>
  <si>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</si>
  <si>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</si>
  <si>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</si>
  <si>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</si>
  <si>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</si>
  <si>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</si>
  <si>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</si>
  <si>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</si>
  <si>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</si>
  <si>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</si>
  <si>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</si>
  <si>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</si>
  <si>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</si>
  <si>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</si>
  <si>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</si>
  <si>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</si>
  <si>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</si>
  <si>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</si>
  <si>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</si>
  <si>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</si>
  <si>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</si>
  <si>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</si>
  <si>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</si>
  <si>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</si>
  <si>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</si>
  <si>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</si>
  <si>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</si>
  <si>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</si>
  <si>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</si>
  <si>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</si>
  <si>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</si>
  <si>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</si>
  <si>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</si>
  <si>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</si>
  <si>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</si>
  <si>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</si>
  <si>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</si>
  <si>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</si>
  <si>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</si>
  <si>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</si>
  <si>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</si>
  <si>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</si>
  <si>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</si>
  <si>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</si>
  <si>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</si>
  <si>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</si>
  <si>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</si>
  <si>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</si>
  <si>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</si>
  <si>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</si>
  <si>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</si>
  <si>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</si>
  <si>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</si>
  <si>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</si>
  <si>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</si>
  <si>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</si>
  <si>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</si>
  <si>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</si>
  <si>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</si>
  <si>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</si>
  <si>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</si>
  <si>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</si>
  <si>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</si>
  <si>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</si>
  <si>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</si>
  <si>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</si>
  <si>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</si>
  <si>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</si>
  <si>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</si>
  <si>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</si>
  <si>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</si>
  <si>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</si>
  <si>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</si>
  <si>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</si>
  <si>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</si>
  <si>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</si>
  <si>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</si>
  <si>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</si>
  <si>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</si>
  <si>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</si>
  <si>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</si>
  <si>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</si>
  <si>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</si>
  <si>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</si>
  <si>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</si>
  <si>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</si>
  <si>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</si>
  <si>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</si>
  <si>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</si>
  <si>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</si>
  <si>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</si>
  <si>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</si>
  <si>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</si>
  <si>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</si>
  <si>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</si>
  <si>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</si>
  <si>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</si>
  <si>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</si>
  <si>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</si>
  <si>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</si>
  <si>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</si>
  <si>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</si>
  <si>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</si>
  <si>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</si>
  <si>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</si>
  <si>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</si>
  <si>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</si>
  <si>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</si>
  <si>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</si>
  <si>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</si>
  <si>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</si>
  <si>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</si>
  <si>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</si>
  <si>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</si>
  <si>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</si>
  <si>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</si>
  <si>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</si>
  <si>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</si>
  <si>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</si>
  <si>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</si>
  <si>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</si>
  <si>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</si>
  <si>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</si>
  <si>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</si>
  <si>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</si>
  <si>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</si>
  <si>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</si>
  <si>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</si>
  <si>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</si>
  <si>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</si>
  <si>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</si>
  <si>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</si>
  <si>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</si>
  <si>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</si>
  <si>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</si>
  <si>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</si>
  <si>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</si>
  <si>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</si>
  <si>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</si>
  <si>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</si>
  <si>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</si>
  <si>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</si>
  <si>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</si>
  <si>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</si>
  <si>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</si>
  <si>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</si>
  <si>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</si>
  <si>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</si>
  <si>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</si>
  <si>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</si>
  <si>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</si>
  <si>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</si>
  <si>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</si>
  <si>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</si>
  <si>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</si>
  <si>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</si>
  <si>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</si>
  <si>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</si>
  <si>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</si>
  <si>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</si>
  <si>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</si>
  <si>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</si>
  <si>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</si>
  <si>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</si>
  <si>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</si>
  <si>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</si>
  <si>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</si>
  <si>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</si>
  <si>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</si>
  <si>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</si>
  <si>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</si>
  <si>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</si>
  <si>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</si>
  <si>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</si>
  <si>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</si>
  <si>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</si>
  <si>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</si>
  <si>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</si>
  <si>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</si>
  <si>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</si>
  <si>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</si>
  <si>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</si>
  <si>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</si>
  <si>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</si>
  <si>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</si>
  <si>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</si>
  <si>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</si>
  <si>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</si>
  <si>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</si>
  <si>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</si>
  <si>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</si>
  <si>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</si>
  <si>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</si>
  <si>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</si>
  <si>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</si>
  <si>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</si>
  <si>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</si>
  <si>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</si>
  <si>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</si>
  <si>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</si>
  <si>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</si>
  <si>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</si>
  <si>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</si>
  <si>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</si>
  <si>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</si>
  <si>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</si>
  <si>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</si>
  <si>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</si>
  <si>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</si>
  <si>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</si>
  <si>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</si>
  <si>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</si>
  <si>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</si>
  <si>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</si>
  <si>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</si>
  <si>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</si>
  <si>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</si>
  <si>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</si>
  <si>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</si>
  <si>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</si>
  <si>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</si>
  <si>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</si>
  <si>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</si>
  <si>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</si>
  <si>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</si>
  <si>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</si>
  <si>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</si>
  <si>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</si>
  <si>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</si>
  <si>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</si>
  <si>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</si>
  <si>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</si>
  <si>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</si>
  <si>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</si>
  <si>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</si>
  <si>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</si>
  <si>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</si>
  <si>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</si>
  <si>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</si>
  <si>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</si>
  <si>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</si>
  <si>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</si>
  <si>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</si>
  <si>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</si>
  <si>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</si>
  <si>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</si>
  <si>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</si>
  <si>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</si>
  <si>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</si>
  <si>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</si>
  <si>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</si>
  <si>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</si>
  <si>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</si>
  <si>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</si>
  <si>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</si>
  <si>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</si>
  <si>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</si>
  <si>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</si>
  <si>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</si>
  <si>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</si>
  <si>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</si>
  <si>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</si>
  <si>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</si>
  <si>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</si>
  <si>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</si>
  <si>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</si>
  <si>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</si>
  <si>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</si>
  <si>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</si>
  <si>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</si>
  <si>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</si>
  <si>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</si>
  <si>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</si>
  <si>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</si>
  <si>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</si>
  <si>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</si>
  <si>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</si>
  <si>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</si>
  <si>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</si>
  <si>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</si>
  <si>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</si>
  <si>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</si>
  <si>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</si>
  <si>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</si>
  <si>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</si>
  <si>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</si>
  <si>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</si>
  <si>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</si>
  <si>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</si>
  <si>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</si>
  <si>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</si>
  <si>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</si>
  <si>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</si>
  <si>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</si>
  <si>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</si>
  <si>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</si>
  <si>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</si>
  <si>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</si>
  <si>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</si>
  <si>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</si>
  <si>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</si>
  <si>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</si>
  <si>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</si>
  <si>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</si>
  <si>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</si>
  <si>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</si>
  <si>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</si>
  <si>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</si>
  <si>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</si>
  <si>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</si>
  <si>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</si>
  <si>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</si>
  <si>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</si>
  <si>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</si>
  <si>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</si>
  <si>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</si>
  <si>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</si>
  <si>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</si>
  <si>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</si>
  <si>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</si>
  <si>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</si>
  <si>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</si>
  <si>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</si>
  <si>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</si>
  <si>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</si>
  <si>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</si>
  <si>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</si>
  <si>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</si>
  <si>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</si>
  <si>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</si>
  <si>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</si>
  <si>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</si>
  <si>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</si>
  <si>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</si>
  <si>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</si>
  <si>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</si>
  <si>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</si>
  <si>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</si>
  <si>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</si>
  <si>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</si>
  <si>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</si>
  <si>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</si>
  <si>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</si>
  <si>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</si>
  <si>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</si>
  <si>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</si>
  <si>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</si>
  <si>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</si>
  <si>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</si>
  <si>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</si>
  <si>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</si>
  <si>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</si>
  <si>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</si>
  <si>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</si>
  <si>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</si>
  <si>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</si>
  <si>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</si>
  <si>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</si>
  <si>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</si>
  <si>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</si>
  <si>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</si>
  <si>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</si>
  <si>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</si>
  <si>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</si>
  <si>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</si>
  <si>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</si>
  <si>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</si>
  <si>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</si>
  <si>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</si>
  <si>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</si>
  <si>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</si>
  <si>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</si>
  <si>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</si>
  <si>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</si>
  <si>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</si>
  <si>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</si>
  <si>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</si>
  <si>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</si>
  <si>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</si>
  <si>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</si>
  <si>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</si>
  <si>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</si>
  <si>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</si>
  <si>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</si>
  <si>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</si>
  <si>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</si>
  <si>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</si>
  <si>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</si>
  <si>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</si>
  <si>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</si>
  <si>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</si>
  <si>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</si>
  <si>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</si>
  <si>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</si>
  <si>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</si>
  <si>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</si>
  <si>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</si>
  <si>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</si>
  <si>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</si>
  <si>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</si>
  <si>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</si>
  <si>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</si>
  <si>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</si>
  <si>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</si>
  <si>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</si>
  <si>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</si>
  <si>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</si>
  <si>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</si>
  <si>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</si>
  <si>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</si>
  <si>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</si>
  <si>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</si>
  <si>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</si>
  <si>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</si>
  <si>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</si>
  <si>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</si>
  <si>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</si>
  <si>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</si>
  <si>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</si>
  <si>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</si>
  <si>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</si>
  <si>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</si>
  <si>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</si>
  <si>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</si>
  <si>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</si>
  <si>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</si>
  <si>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</si>
  <si>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</si>
  <si>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</si>
  <si>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</si>
  <si>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</si>
  <si>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</si>
  <si>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</si>
  <si>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</si>
  <si>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</si>
  <si>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</si>
  <si>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</si>
  <si>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</si>
  <si>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</si>
  <si>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</si>
  <si>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</si>
  <si>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</si>
  <si>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</si>
  <si>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</si>
  <si>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</si>
  <si>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</si>
  <si>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</si>
  <si>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</si>
  <si>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</si>
  <si>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</si>
  <si>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</si>
  <si>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</si>
  <si>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</si>
  <si>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</si>
  <si>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</si>
  <si>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</si>
  <si>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</si>
  <si>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</si>
  <si>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</si>
  <si>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</si>
  <si>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</si>
  <si>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</si>
  <si>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</si>
  <si>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</si>
  <si>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</si>
  <si>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</si>
  <si>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</si>
  <si>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</si>
  <si>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</si>
  <si>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</si>
  <si>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</si>
  <si>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</si>
  <si>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</si>
  <si>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</si>
  <si>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</si>
  <si>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</si>
  <si>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</si>
  <si>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</si>
  <si>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</si>
  <si>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</si>
  <si>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</si>
  <si>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</si>
  <si>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</si>
  <si>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</si>
  <si>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</si>
  <si>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</si>
  <si>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</si>
  <si>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</si>
  <si>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</si>
  <si>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</si>
  <si>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</si>
  <si>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</si>
  <si>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</si>
  <si>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</si>
  <si>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</si>
  <si>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</si>
  <si>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</si>
  <si>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</si>
  <si>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</si>
  <si>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</si>
  <si>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</si>
  <si>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</si>
  <si>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</si>
  <si>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</si>
  <si>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</si>
  <si>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</si>
  <si>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</si>
  <si>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</si>
  <si>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</si>
  <si>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</si>
  <si>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</si>
  <si>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</si>
  <si>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</si>
  <si>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</si>
  <si>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</si>
  <si>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</si>
  <si>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</si>
  <si>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</si>
  <si>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</si>
  <si>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</si>
  <si>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</si>
  <si>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</si>
  <si>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</si>
  <si>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</si>
  <si>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</si>
  <si>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</si>
  <si>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</si>
  <si>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</si>
  <si>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</si>
  <si>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</si>
  <si>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</si>
  <si>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</si>
  <si>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</si>
  <si>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</si>
  <si>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</si>
  <si>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</si>
  <si>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</si>
  <si>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</si>
  <si>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</si>
  <si>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</si>
  <si>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</si>
  <si>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</si>
  <si>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</si>
  <si>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</si>
  <si>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</si>
  <si>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</si>
  <si>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</si>
  <si>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</si>
  <si>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</si>
  <si>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</si>
  <si>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</si>
  <si>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</si>
  <si>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</si>
  <si>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</si>
  <si>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</si>
  <si>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</si>
  <si>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</si>
  <si>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</si>
  <si>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</si>
  <si>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</si>
  <si>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</si>
  <si>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</si>
  <si>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</si>
  <si>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</si>
  <si>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</si>
  <si>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</si>
  <si>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</si>
  <si>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</si>
  <si>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</si>
  <si>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</si>
  <si>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</si>
  <si>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</si>
  <si>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</si>
  <si>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</si>
  <si>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</si>
  <si>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</si>
  <si>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</si>
  <si>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</si>
  <si>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</si>
  <si>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</si>
  <si>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</si>
  <si>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</si>
  <si>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</si>
  <si>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</si>
  <si>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</si>
  <si>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</si>
  <si>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</si>
  <si>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</si>
  <si>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</si>
  <si>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</si>
  <si>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</si>
  <si>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</si>
  <si>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</si>
  <si>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</si>
  <si>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</si>
  <si>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</si>
  <si>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</si>
  <si>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</si>
  <si>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</si>
  <si>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</si>
  <si>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</si>
  <si>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</si>
  <si>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</si>
  <si>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</si>
  <si>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</si>
  <si>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</si>
  <si>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</si>
  <si>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</si>
  <si>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</si>
  <si>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</si>
  <si>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</si>
  <si>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</si>
  <si>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</si>
  <si>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</si>
  <si>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</si>
  <si>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</si>
  <si>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</si>
  <si>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</si>
  <si>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</si>
  <si>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</si>
  <si>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</si>
  <si>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</si>
  <si>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</si>
  <si>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</si>
  <si>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</si>
  <si>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</si>
  <si>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</si>
  <si>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</si>
  <si>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</si>
  <si>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</si>
  <si>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</si>
  <si>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</si>
  <si>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</si>
  <si>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</si>
  <si>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</si>
  <si>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</si>
  <si>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</si>
  <si>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</si>
  <si>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</si>
  <si>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</si>
  <si>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</si>
  <si>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</si>
  <si>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</si>
  <si>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</si>
  <si>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</si>
  <si>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</si>
  <si>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</si>
  <si>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</si>
  <si>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</si>
  <si>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</si>
  <si>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</si>
  <si>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</si>
  <si>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</si>
  <si>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</si>
  <si>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</si>
  <si>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</si>
  <si>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</si>
  <si>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</si>
  <si>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</si>
  <si>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</si>
  <si>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</si>
  <si>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</si>
  <si>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</si>
  <si>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</si>
  <si>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</si>
  <si>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</si>
  <si>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</si>
  <si>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</si>
  <si>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</si>
  <si>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</si>
  <si>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</si>
  <si>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</si>
  <si>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</si>
  <si>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</si>
  <si>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</si>
  <si>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</si>
  <si>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</si>
  <si>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</si>
  <si>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</si>
  <si>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</si>
  <si>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</si>
  <si>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</si>
  <si>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</si>
  <si>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</si>
  <si>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</si>
  <si>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</si>
  <si>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</si>
  <si>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</si>
  <si>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</si>
  <si>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</si>
  <si>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</si>
  <si>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</si>
  <si>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</si>
  <si>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</si>
  <si>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</si>
  <si>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</si>
  <si>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</si>
  <si>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</si>
  <si>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</si>
  <si>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</si>
  <si>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</si>
  <si>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</si>
  <si>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</si>
  <si>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</si>
  <si>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</si>
  <si>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</si>
  <si>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</si>
  <si>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</si>
  <si>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</si>
  <si>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</si>
  <si>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</si>
  <si>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</si>
  <si>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</si>
  <si>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</si>
  <si>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</si>
  <si>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</si>
  <si>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</si>
  <si>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</si>
  <si>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</si>
  <si>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</si>
  <si>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</si>
  <si>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</si>
  <si>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</si>
  <si>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</si>
  <si>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</si>
  <si>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</si>
  <si>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</si>
  <si>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</si>
  <si>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</si>
  <si>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</si>
  <si>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</si>
  <si>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</si>
  <si>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</si>
  <si>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</si>
  <si>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</si>
  <si>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</si>
  <si>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</si>
  <si>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</si>
  <si>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</si>
  <si>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</si>
  <si>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</si>
  <si>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</si>
  <si>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</si>
  <si>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</si>
  <si>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</si>
  <si>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</si>
  <si>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</si>
  <si>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</si>
  <si>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</si>
  <si>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</si>
  <si>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</si>
  <si>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</si>
  <si>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</si>
  <si>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</si>
  <si>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</si>
  <si>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</si>
  <si>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</si>
  <si>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</si>
  <si>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</si>
  <si>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</si>
  <si>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</si>
  <si>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</si>
  <si>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</si>
  <si>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</si>
  <si>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</si>
  <si>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</si>
  <si>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</si>
  <si>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</si>
  <si>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</si>
  <si>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</si>
  <si>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</si>
  <si>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</si>
  <si>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</si>
  <si>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</si>
  <si>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</si>
  <si>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</si>
  <si>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</si>
  <si>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</si>
  <si>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</si>
  <si>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</si>
  <si>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</si>
  <si>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</si>
  <si>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</si>
  <si>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</si>
  <si>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</si>
  <si>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</si>
  <si>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</si>
  <si>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</si>
  <si>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</si>
  <si>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</si>
  <si>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</si>
  <si>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</si>
  <si>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</si>
  <si>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</si>
  <si>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</si>
  <si>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</si>
  <si>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</si>
  <si>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</si>
  <si>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</si>
  <si>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</si>
  <si>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</si>
  <si>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</si>
  <si>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</si>
  <si>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</si>
  <si>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</si>
  <si>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</si>
  <si>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</si>
  <si>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</si>
  <si>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</si>
  <si>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</si>
  <si>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</si>
  <si>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</si>
  <si>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</si>
  <si>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</si>
  <si>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</si>
  <si>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</si>
  <si>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</si>
  <si>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</si>
  <si>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</si>
  <si>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</si>
  <si>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</si>
  <si>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</si>
  <si>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</si>
  <si>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</si>
  <si>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</si>
  <si>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</si>
  <si>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</si>
  <si>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</si>
  <si>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</si>
  <si>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</si>
  <si>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</si>
  <si>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</si>
  <si>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</si>
  <si>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</si>
  <si>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</si>
  <si>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</si>
  <si>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</si>
  <si>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</si>
  <si>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</si>
  <si>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</si>
  <si>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</si>
  <si>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</si>
  <si>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</si>
  <si>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</si>
  <si>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</si>
  <si>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</si>
  <si>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</si>
  <si>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</si>
  <si>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</si>
  <si>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</si>
  <si>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</si>
  <si>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</si>
  <si>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</si>
  <si>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</si>
  <si>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</si>
  <si>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</si>
  <si>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</si>
  <si>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</si>
  <si>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</si>
  <si>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</si>
  <si>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</si>
  <si>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</si>
  <si>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</si>
  <si>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</si>
  <si>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</si>
  <si>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</si>
  <si>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</si>
  <si>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</si>
  <si>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</si>
  <si>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</si>
  <si>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</si>
  <si>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</si>
  <si>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</si>
  <si>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</si>
  <si>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</si>
  <si>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</si>
  <si>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</si>
  <si>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</si>
  <si>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</si>
  <si>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</si>
  <si>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</si>
  <si>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</si>
  <si>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</si>
  <si>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</si>
  <si>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</si>
  <si>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</si>
  <si>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</si>
  <si>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</si>
  <si>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</si>
  <si>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</si>
  <si>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</si>
  <si>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</si>
  <si>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</si>
  <si>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</si>
  <si>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</si>
  <si>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</si>
  <si>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</si>
  <si>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</si>
  <si>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</si>
  <si>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</si>
  <si>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</si>
  <si>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</si>
  <si>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</si>
  <si>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</si>
  <si>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</si>
  <si>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</si>
  <si>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</si>
  <si>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</si>
  <si>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</si>
  <si>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</si>
  <si>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</si>
  <si>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</si>
  <si>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</si>
  <si>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</si>
  <si>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</si>
  <si>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</si>
  <si>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</si>
  <si>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</si>
  <si>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</si>
  <si>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</si>
  <si>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</si>
  <si>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</si>
  <si>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</si>
  <si>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</si>
  <si>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</si>
  <si>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</si>
  <si>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</si>
  <si>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</si>
  <si>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</si>
  <si>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</si>
  <si>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</si>
  <si>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</si>
  <si>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</si>
  <si>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</si>
  <si>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</si>
  <si>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</si>
  <si>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</si>
  <si>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</si>
  <si>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</si>
  <si>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</si>
  <si>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</si>
  <si>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</si>
  <si>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</si>
  <si>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</si>
  <si>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</si>
  <si>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</si>
  <si>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</si>
  <si>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</si>
  <si>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</si>
  <si>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</si>
  <si>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</si>
  <si>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</si>
  <si>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</si>
  <si>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</si>
  <si>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</si>
  <si>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</si>
  <si>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</si>
  <si>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</si>
  <si>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</si>
  <si>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</si>
  <si>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</si>
  <si>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</si>
  <si>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</si>
  <si>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</si>
  <si>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</si>
  <si>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</si>
  <si>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</si>
  <si>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</si>
  <si>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</si>
  <si>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</si>
  <si>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</si>
  <si>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</si>
  <si>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</si>
  <si>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</si>
  <si>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</si>
  <si>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</si>
  <si>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</si>
  <si>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</si>
  <si>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</si>
  <si>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</si>
  <si>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</si>
  <si>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</si>
  <si>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</si>
  <si>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</si>
  <si>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</si>
  <si>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</si>
  <si>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</si>
  <si>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</si>
  <si>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</si>
  <si>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</si>
  <si>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</si>
  <si>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</si>
  <si>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</si>
  <si>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</si>
  <si>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</si>
  <si>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</si>
  <si>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</si>
  <si>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</si>
  <si>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</si>
  <si>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</si>
  <si>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</si>
  <si>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</si>
  <si>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</si>
  <si>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</si>
  <si>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</si>
  <si>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</si>
  <si>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</si>
  <si>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</si>
  <si>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</si>
  <si>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</si>
  <si>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</si>
  <si>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</si>
  <si>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</si>
  <si>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</si>
  <si>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</si>
  <si>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</si>
  <si>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</si>
  <si>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</si>
  <si>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</si>
  <si>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</si>
  <si>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</si>
  <si>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</si>
  <si>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</si>
  <si>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</si>
  <si>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</si>
  <si>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</si>
  <si>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</si>
  <si>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</si>
  <si>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</si>
  <si>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</si>
  <si>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</si>
  <si>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</si>
  <si>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</si>
  <si>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</si>
  <si>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</si>
  <si>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</si>
  <si>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</si>
  <si>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</si>
  <si>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</si>
  <si>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</si>
  <si>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</si>
  <si>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</si>
  <si>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</si>
  <si>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</si>
  <si>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</si>
  <si>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</si>
  <si>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</si>
  <si>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</si>
  <si>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</si>
  <si>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</si>
  <si>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</si>
  <si>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</si>
  <si>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</si>
  <si>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</si>
  <si>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</si>
  <si>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</si>
  <si>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</si>
  <si>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</si>
  <si>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</si>
  <si>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</si>
  <si>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</si>
  <si>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</si>
  <si>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</si>
  <si>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</si>
  <si>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</si>
  <si>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</si>
  <si>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</si>
  <si>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</si>
  <si>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</si>
  <si>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</si>
  <si>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</si>
  <si>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</si>
  <si>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</si>
  <si>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</si>
  <si>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</si>
  <si>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</si>
  <si>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</si>
  <si>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</si>
  <si>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</si>
  <si>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</si>
  <si>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</si>
  <si>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</si>
  <si>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</si>
  <si>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</si>
  <si>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</si>
  <si>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</si>
  <si>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</si>
  <si>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</si>
  <si>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</si>
  <si>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</si>
  <si>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</si>
  <si>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</si>
  <si>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</si>
  <si>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</si>
  <si>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</si>
  <si>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</si>
  <si>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</si>
  <si>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</si>
  <si>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</si>
  <si>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</si>
  <si>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</si>
  <si>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</si>
  <si>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</si>
  <si>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</si>
  <si>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</si>
  <si>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</si>
  <si>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</si>
  <si>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</si>
  <si>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</si>
  <si>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</si>
  <si>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</si>
  <si>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</si>
  <si>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</si>
  <si>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</si>
  <si>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</si>
  <si>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</si>
  <si>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</si>
  <si>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</si>
  <si>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</si>
  <si>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</si>
  <si>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</si>
  <si>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</si>
  <si>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</si>
  <si>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</si>
  <si>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</si>
  <si>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</si>
  <si>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</si>
  <si>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</si>
  <si>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</si>
  <si>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</si>
  <si>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</si>
  <si>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</si>
  <si>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</si>
  <si>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</si>
  <si>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</si>
  <si>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</si>
  <si>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</si>
  <si>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</si>
  <si>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</si>
  <si>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</si>
  <si>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</si>
  <si>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</si>
  <si>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</si>
  <si>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</si>
  <si>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</si>
  <si>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</si>
  <si>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</si>
  <si>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</si>
  <si>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</si>
  <si>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</si>
  <si>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</si>
  <si>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</si>
  <si>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</si>
  <si>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</si>
  <si>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</si>
  <si>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</si>
  <si>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</si>
  <si>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</si>
  <si>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</si>
  <si>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</si>
  <si>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</si>
  <si>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</si>
  <si>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</si>
  <si>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</si>
  <si>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</si>
  <si>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</si>
  <si>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</si>
  <si>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</si>
  <si>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</si>
  <si>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</si>
  <si>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</si>
  <si>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</si>
  <si>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</si>
  <si>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</si>
  <si>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</si>
  <si>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</si>
  <si>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</si>
  <si>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</si>
  <si>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</si>
  <si>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</si>
  <si>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</si>
  <si>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</si>
  <si>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</si>
  <si>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</si>
  <si>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</si>
  <si>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</si>
  <si>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</si>
  <si>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</si>
  <si>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</si>
  <si>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</si>
  <si>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</si>
  <si>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</si>
  <si>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</si>
  <si>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</si>
  <si>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</si>
  <si>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</si>
  <si>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</si>
  <si>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</si>
  <si>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</si>
  <si>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</si>
  <si>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</si>
  <si>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</si>
  <si>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</si>
  <si>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</si>
  <si>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</si>
  <si>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</si>
  <si>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</si>
  <si>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</si>
  <si>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</si>
  <si>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</si>
  <si>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</si>
  <si>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</si>
  <si>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</si>
  <si>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</si>
  <si>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</si>
  <si>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</si>
  <si>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</si>
  <si>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</si>
  <si>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</si>
  <si>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</si>
  <si>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</si>
  <si>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</si>
  <si>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</si>
  <si>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</si>
  <si>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</si>
  <si>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</si>
  <si>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</si>
  <si>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</si>
  <si>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</si>
  <si>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</si>
  <si>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</si>
  <si>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</si>
  <si>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</si>
  <si>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</si>
  <si>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</si>
  <si>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</si>
  <si>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</si>
  <si>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</si>
  <si>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</si>
  <si>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</si>
  <si>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</si>
  <si>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</si>
  <si>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</si>
  <si>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</si>
  <si>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</si>
  <si>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</si>
  <si>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</si>
  <si>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</si>
  <si>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</si>
  <si>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</si>
  <si>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</si>
  <si>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</si>
  <si>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</si>
  <si>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</si>
  <si>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</si>
  <si>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</si>
  <si>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</si>
  <si>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</si>
  <si>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</si>
  <si>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</si>
  <si>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</si>
  <si>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</si>
  <si>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</si>
  <si>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</si>
  <si>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</si>
  <si>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</si>
  <si>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</si>
  <si>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</si>
  <si>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</si>
  <si>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</si>
  <si>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</si>
  <si>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</si>
  <si>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</si>
  <si>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</si>
  <si>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</si>
  <si>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</si>
  <si>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</si>
  <si>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</si>
  <si>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</si>
  <si>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</si>
  <si>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</si>
  <si>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</si>
  <si>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</si>
  <si>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</si>
  <si>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</si>
  <si>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</si>
  <si>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</si>
  <si>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</si>
  <si>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</si>
  <si>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</si>
  <si>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</si>
  <si>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</si>
  <si>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</si>
  <si>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</si>
  <si>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</si>
  <si>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</si>
  <si>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</si>
  <si>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</si>
  <si>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</si>
  <si>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</si>
  <si>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</si>
  <si>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</si>
  <si>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</si>
  <si>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</si>
  <si>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</si>
  <si>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</si>
  <si>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</si>
  <si>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</si>
  <si>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</si>
  <si>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</si>
  <si>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</si>
  <si>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</si>
  <si>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</si>
  <si>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</si>
  <si>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</si>
  <si>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</si>
  <si>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</si>
  <si>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</si>
  <si>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</si>
  <si>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</si>
  <si>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</si>
  <si>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</si>
  <si>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</si>
  <si>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</si>
  <si>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</si>
  <si>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</si>
  <si>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</si>
  <si>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</si>
  <si>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</si>
  <si>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</si>
  <si>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</si>
  <si>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</si>
  <si>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</si>
  <si>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</si>
  <si>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</si>
  <si>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</si>
  <si>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</si>
  <si>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</si>
  <si>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</si>
  <si>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</si>
  <si>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</si>
  <si>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</si>
  <si>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</si>
  <si>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</si>
  <si>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</si>
  <si>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</si>
  <si>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</si>
  <si>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</si>
  <si>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</si>
  <si>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</si>
  <si>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</si>
  <si>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</si>
  <si>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</si>
  <si>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</si>
  <si>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</si>
  <si>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</si>
  <si>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</si>
  <si>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</si>
  <si>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</si>
  <si>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</si>
  <si>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</si>
  <si>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</si>
  <si>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</si>
  <si>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</si>
  <si>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</si>
  <si>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</si>
  <si>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</si>
  <si>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</si>
  <si>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</si>
  <si>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</si>
  <si>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</si>
  <si>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</si>
  <si>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</si>
  <si>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</si>
  <si>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</si>
  <si>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</si>
  <si>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</si>
  <si>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</si>
  <si>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</si>
  <si>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</si>
  <si>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</si>
  <si>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</si>
  <si>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</si>
  <si>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</si>
  <si>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</si>
  <si>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</si>
  <si>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</si>
  <si>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</si>
  <si>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</si>
  <si>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</si>
  <si>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</si>
  <si>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</si>
  <si>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</si>
  <si>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</si>
  <si>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</si>
  <si>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</si>
  <si>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</si>
  <si>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</si>
  <si>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</si>
  <si>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</si>
  <si>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</si>
  <si>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</si>
  <si>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</si>
  <si>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</si>
  <si>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</si>
  <si>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</si>
  <si>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</si>
  <si>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</si>
  <si>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</si>
  <si>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</si>
  <si>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</si>
  <si>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</si>
  <si>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</si>
  <si>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</si>
  <si>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</si>
  <si>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</si>
  <si>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</si>
  <si>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</si>
  <si>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</si>
  <si>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</si>
  <si>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</si>
  <si>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</si>
  <si>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</si>
  <si>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</si>
  <si>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</si>
  <si>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</si>
  <si>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</si>
  <si>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</si>
  <si>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</si>
  <si>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</si>
  <si>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</si>
  <si>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</si>
  <si>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</si>
  <si>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</si>
  <si>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</si>
  <si>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</si>
  <si>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</si>
  <si>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</si>
  <si>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</si>
  <si>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</si>
  <si>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</si>
  <si>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</si>
  <si>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</si>
  <si>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</si>
  <si>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</si>
  <si>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</si>
  <si>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</si>
  <si>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</si>
  <si>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</si>
  <si>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</si>
  <si>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</si>
  <si>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</si>
  <si>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</si>
  <si>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</si>
  <si>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</si>
  <si>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</si>
  <si>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</si>
  <si>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</si>
  <si>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</si>
  <si>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</si>
  <si>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</si>
  <si>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</si>
  <si>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</si>
  <si>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</si>
  <si>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</si>
  <si>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</si>
  <si>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</si>
  <si>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</si>
  <si>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</si>
  <si>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</si>
  <si>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</si>
  <si>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</si>
  <si>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</si>
  <si>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</si>
  <si>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</si>
  <si>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</si>
  <si>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</si>
  <si>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</si>
  <si>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</si>
  <si>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</si>
  <si>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</si>
  <si>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</si>
  <si>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</si>
  <si>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</si>
  <si>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</si>
  <si>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</si>
  <si>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</si>
  <si>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</si>
  <si>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</si>
  <si>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</si>
  <si>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</si>
  <si>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</si>
  <si>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</si>
  <si>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</si>
  <si>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</si>
  <si>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</si>
  <si>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</si>
  <si>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</si>
  <si>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</si>
  <si>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</si>
  <si>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</si>
  <si>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</si>
  <si>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</si>
  <si>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</si>
  <si>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</si>
  <si>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</si>
  <si>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</si>
  <si>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</si>
  <si>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</si>
  <si>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</si>
  <si>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</si>
  <si>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</si>
  <si>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</si>
  <si>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</si>
  <si>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</si>
  <si>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</si>
  <si>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</si>
  <si>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</si>
  <si>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</si>
  <si>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</si>
  <si>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</si>
  <si>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</si>
  <si>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</si>
  <si>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</si>
  <si>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</si>
  <si>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</si>
  <si>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</si>
  <si>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</si>
  <si>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</si>
  <si>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</si>
  <si>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</si>
  <si>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</si>
  <si>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</si>
  <si>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</si>
  <si>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</si>
  <si>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</si>
  <si>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</si>
  <si>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</si>
  <si>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</si>
  <si>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</si>
  <si>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</si>
  <si>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</si>
  <si>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</si>
  <si>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</si>
  <si>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</si>
  <si>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</si>
  <si>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</si>
  <si>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</si>
  <si>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</si>
  <si>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</si>
  <si>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</si>
  <si>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</si>
  <si>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</si>
  <si>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</si>
  <si>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</si>
  <si>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</si>
  <si>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</si>
  <si>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</si>
  <si>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</si>
  <si>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</si>
  <si>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</si>
  <si>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</si>
  <si>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</si>
  <si>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</si>
  <si>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</si>
  <si>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</si>
  <si>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</si>
  <si>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</si>
  <si>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</si>
  <si>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</si>
  <si>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</si>
  <si>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</si>
  <si>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</si>
  <si>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</si>
  <si>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</si>
  <si>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</si>
  <si>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</si>
  <si>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</si>
  <si>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</si>
  <si>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</si>
  <si>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</si>
  <si>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</si>
  <si>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</si>
  <si>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</si>
  <si>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</si>
  <si>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</si>
  <si>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</si>
  <si>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</si>
  <si>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</si>
  <si>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</si>
  <si>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</si>
  <si>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</si>
  <si>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</si>
  <si>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</si>
  <si>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</si>
  <si>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</si>
  <si>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</si>
  <si>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</si>
  <si>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</si>
  <si>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</si>
  <si>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</si>
  <si>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</si>
  <si>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</si>
  <si>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</si>
  <si>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</si>
  <si>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</si>
  <si>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</si>
  <si>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</si>
  <si>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</si>
  <si>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</si>
  <si>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</si>
  <si>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</si>
  <si>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</si>
  <si>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</si>
  <si>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</si>
  <si>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</si>
  <si>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</si>
  <si>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</si>
  <si>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</si>
  <si>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</si>
  <si>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</si>
  <si>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</si>
  <si>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</si>
  <si>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</si>
  <si>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</si>
  <si>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</si>
  <si>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</si>
  <si>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</si>
  <si>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</si>
  <si>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</si>
  <si>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</si>
  <si>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</si>
  <si>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</si>
  <si>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</si>
  <si>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</si>
  <si>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</si>
  <si>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</si>
  <si>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</si>
  <si>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</si>
  <si>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</si>
  <si>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</si>
  <si>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</si>
  <si>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</si>
  <si>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</si>
  <si>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</si>
  <si>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</si>
  <si>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</si>
  <si>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</si>
  <si>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</si>
  <si>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</si>
  <si>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</si>
  <si>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</si>
  <si>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</si>
  <si>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</si>
  <si>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</si>
  <si>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</si>
  <si>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</si>
  <si>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</si>
  <si>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</si>
  <si>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</si>
  <si>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</si>
  <si>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</si>
  <si>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</si>
  <si>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</si>
  <si>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</si>
  <si>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</si>
  <si>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</si>
  <si>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</si>
  <si>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</si>
  <si>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</si>
  <si>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</si>
  <si>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</si>
  <si>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</si>
  <si>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</si>
  <si>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</si>
  <si>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</si>
  <si>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</si>
  <si>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</si>
  <si>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</si>
  <si>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</si>
  <si>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</si>
  <si>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</si>
  <si>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</si>
  <si>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</si>
  <si>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</si>
  <si>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</si>
  <si>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</si>
  <si>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</si>
  <si>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</si>
  <si>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</si>
  <si>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</si>
  <si>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</si>
  <si>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</si>
  <si>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</si>
  <si>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</si>
  <si>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</si>
  <si>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</si>
  <si>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</si>
  <si>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</si>
  <si>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</si>
  <si>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</si>
  <si>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</si>
  <si>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</si>
  <si>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</si>
  <si>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</si>
  <si>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</si>
  <si>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</si>
  <si>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</si>
  <si>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</si>
  <si>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</si>
  <si>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</si>
  <si>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</si>
  <si>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</si>
  <si>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</si>
  <si>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</si>
  <si>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</si>
  <si>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</si>
  <si>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</si>
  <si>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</si>
  <si>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</si>
  <si>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</si>
  <si>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</si>
  <si>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</si>
  <si>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</si>
  <si>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</si>
  <si>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</si>
  <si>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</si>
  <si>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</si>
  <si>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</si>
  <si>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</si>
  <si>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</si>
  <si>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</si>
  <si>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</si>
  <si>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</si>
  <si>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</si>
  <si>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</si>
  <si>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</si>
  <si>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</si>
  <si>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</si>
  <si>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</si>
  <si>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</si>
  <si>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</si>
  <si>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</si>
  <si>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</si>
  <si>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</si>
  <si>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</si>
  <si>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</si>
  <si>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</si>
  <si>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</si>
  <si>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</si>
  <si>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</si>
  <si>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</si>
  <si>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</si>
  <si>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</si>
  <si>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</si>
  <si>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</si>
  <si>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</si>
  <si>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</si>
  <si>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</si>
  <si>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</si>
  <si>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</si>
  <si>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</si>
  <si>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</si>
  <si>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</si>
  <si>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</si>
  <si>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</si>
  <si>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</si>
  <si>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</si>
  <si>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</si>
  <si>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</si>
  <si>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</si>
  <si>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</si>
  <si>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</si>
  <si>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</si>
  <si>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</si>
  <si>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</si>
  <si>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</si>
  <si>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</si>
  <si>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</si>
  <si>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</si>
  <si>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</si>
  <si>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</si>
  <si>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</si>
  <si>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</si>
  <si>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</si>
  <si>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</si>
  <si>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</si>
  <si>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</si>
  <si>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</si>
  <si>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</si>
  <si>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</si>
  <si>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</si>
  <si>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</si>
  <si>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</si>
  <si>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</si>
  <si>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</si>
  <si>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</si>
  <si>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</si>
  <si>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</si>
  <si>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</si>
  <si>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</si>
  <si>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</si>
  <si>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</si>
  <si>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</si>
  <si>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</si>
  <si>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</si>
  <si>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</si>
  <si>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</si>
  <si>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</si>
  <si>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</si>
  <si>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</si>
  <si>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</si>
  <si>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</si>
  <si>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</si>
  <si>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</si>
  <si>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</si>
  <si>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</si>
  <si>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</si>
  <si>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</si>
  <si>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</si>
  <si>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</si>
  <si>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</si>
  <si>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</si>
  <si>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</si>
  <si>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</si>
  <si>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</si>
  <si>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</si>
  <si>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</si>
  <si>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</si>
  <si>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</si>
  <si>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</si>
  <si>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</si>
  <si>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</si>
  <si>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</si>
  <si>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</si>
  <si>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</si>
  <si>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</si>
  <si>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</si>
  <si>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</si>
  <si>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</si>
  <si>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</si>
  <si>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</si>
  <si>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</si>
  <si>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</si>
  <si>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</si>
  <si>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</si>
  <si>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</si>
  <si>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</si>
  <si>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</si>
  <si>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</si>
  <si>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</si>
  <si>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</si>
  <si>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</si>
  <si>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</si>
  <si>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</si>
  <si>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</si>
  <si>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</si>
  <si>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</si>
  <si>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</si>
  <si>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</si>
  <si>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</si>
  <si>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</si>
  <si>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</si>
  <si>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</si>
  <si>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</si>
  <si>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</si>
  <si>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</si>
  <si>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</si>
  <si>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</si>
  <si>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</si>
  <si>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</si>
  <si>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</si>
  <si>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</si>
  <si>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</si>
  <si>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</si>
  <si>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</si>
  <si>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</si>
  <si>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</si>
  <si>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</si>
  <si>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</si>
  <si>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</si>
  <si>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</si>
  <si>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</si>
  <si>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</si>
  <si>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</si>
  <si>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</si>
  <si>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</si>
  <si>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</si>
  <si>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</si>
  <si>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</si>
  <si>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</si>
  <si>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</si>
  <si>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</si>
  <si>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</si>
  <si>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</si>
  <si>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</si>
  <si>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</si>
  <si>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</si>
  <si>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</si>
  <si>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</si>
  <si>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</si>
  <si>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</si>
  <si>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</si>
  <si>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</si>
  <si>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</si>
  <si>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</si>
  <si>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</si>
  <si>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</si>
  <si>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</si>
  <si>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</si>
  <si>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</si>
  <si>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</si>
  <si>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</si>
  <si>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</si>
  <si>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</si>
  <si>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</si>
  <si>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</si>
  <si>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</si>
  <si>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</si>
  <si>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</si>
  <si>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</si>
  <si>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</si>
  <si>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</si>
  <si>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</si>
  <si>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</si>
  <si>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</si>
  <si>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</si>
  <si>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</si>
  <si>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</si>
  <si>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</si>
  <si>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</si>
  <si>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</si>
  <si>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</si>
  <si>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</si>
  <si>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</si>
  <si>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</si>
  <si>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</si>
  <si>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</si>
  <si>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</si>
  <si>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</si>
  <si>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</si>
  <si>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</si>
  <si>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</si>
  <si>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</si>
  <si>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</si>
  <si>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</si>
  <si>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</si>
  <si>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</si>
  <si>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</si>
  <si>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</si>
  <si>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</si>
  <si>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</si>
  <si>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</si>
  <si>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</si>
  <si>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</si>
  <si>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</si>
  <si>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</si>
  <si>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</si>
  <si>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</si>
  <si>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</si>
  <si>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</si>
  <si>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</si>
  <si>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</si>
  <si>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</si>
  <si>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</si>
  <si>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</si>
  <si>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</si>
  <si>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</si>
  <si>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</si>
  <si>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</si>
  <si>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</si>
  <si>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</si>
  <si>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</si>
  <si>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</si>
  <si>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</si>
  <si>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</si>
  <si>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</si>
  <si>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</si>
  <si>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</si>
  <si>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</si>
  <si>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</si>
  <si>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</si>
  <si>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</si>
  <si>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</si>
  <si>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</si>
  <si>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</si>
  <si>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</si>
  <si>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</si>
  <si>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</si>
  <si>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</si>
  <si>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</si>
  <si>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</si>
  <si>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</si>
  <si>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</si>
  <si>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</si>
  <si>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</si>
  <si>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</si>
  <si>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</si>
  <si>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</si>
  <si>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</si>
  <si>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</si>
  <si>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</si>
  <si>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</si>
  <si>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</si>
  <si>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</si>
  <si>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</si>
  <si>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</si>
  <si>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</si>
  <si>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</si>
  <si>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</si>
  <si>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</si>
  <si>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</si>
  <si>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</si>
  <si>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</si>
  <si>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</si>
  <si>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</si>
  <si>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</si>
  <si>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</si>
  <si>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</si>
  <si>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</si>
  <si>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</si>
  <si>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</si>
  <si>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</si>
  <si>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</si>
  <si>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</si>
  <si>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</si>
  <si>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</si>
  <si>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</si>
  <si>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</si>
  <si>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</si>
  <si>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</si>
  <si>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</si>
  <si>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</si>
  <si>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</si>
  <si>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</si>
  <si>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</si>
  <si>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</si>
  <si>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</si>
  <si>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</si>
  <si>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</si>
  <si>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</si>
  <si>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</si>
  <si>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</si>
  <si>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</si>
  <si>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</si>
  <si>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</si>
  <si>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</si>
  <si>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</si>
  <si>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</si>
  <si>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</si>
  <si>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</si>
  <si>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</si>
  <si>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</si>
  <si>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</si>
  <si>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</si>
  <si>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</si>
  <si>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</si>
  <si>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</si>
  <si>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</si>
  <si>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</si>
  <si>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</si>
  <si>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</si>
  <si>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</si>
  <si>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</si>
  <si>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</si>
  <si>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</si>
  <si>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</si>
  <si>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</si>
  <si>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</si>
  <si>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</si>
  <si>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</si>
  <si>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</si>
  <si>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</si>
  <si>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</si>
  <si>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</si>
  <si>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</si>
  <si>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</si>
  <si>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</si>
  <si>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</si>
  <si>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</si>
  <si>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</si>
  <si>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</si>
  <si>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</si>
  <si>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</si>
  <si>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</si>
  <si>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</si>
  <si>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</si>
  <si>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</si>
  <si>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</si>
  <si>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</si>
  <si>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</si>
  <si>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</si>
  <si>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</si>
  <si>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</si>
  <si>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</si>
  <si>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</si>
  <si>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</si>
  <si>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</si>
  <si>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</si>
  <si>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</si>
  <si>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</si>
  <si>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</si>
  <si>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</si>
  <si>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</si>
  <si>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</si>
  <si>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</si>
  <si>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</si>
  <si>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</si>
  <si>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</si>
  <si>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</si>
  <si>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</si>
  <si>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</si>
  <si>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</si>
  <si>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</si>
  <si>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</si>
  <si>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</si>
  <si>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</si>
  <si>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</si>
  <si>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</si>
  <si>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</si>
  <si>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</si>
  <si>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</si>
  <si>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</si>
  <si>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</si>
  <si>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</si>
  <si>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</si>
  <si>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</si>
  <si>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</si>
  <si>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</si>
  <si>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</si>
  <si>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</si>
  <si>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</si>
  <si>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</si>
  <si>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</si>
  <si>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</si>
  <si>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</si>
  <si>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</si>
  <si>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</si>
  <si>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</si>
  <si>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</si>
  <si>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</si>
  <si>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</si>
  <si>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</si>
  <si>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</si>
  <si>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</si>
  <si>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</si>
  <si>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</si>
  <si>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</si>
  <si>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</si>
  <si>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</si>
  <si>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</si>
  <si>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</si>
  <si>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</si>
  <si>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</si>
  <si>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</si>
  <si>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</si>
  <si>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</si>
  <si>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</si>
  <si>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</si>
  <si>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</si>
  <si>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</si>
  <si>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</si>
  <si>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</si>
  <si>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</si>
  <si>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</si>
  <si>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</si>
  <si>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</si>
  <si>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</si>
  <si>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</si>
  <si>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</si>
  <si>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</si>
  <si>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</si>
  <si>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</si>
  <si>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</si>
  <si>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</si>
  <si>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</si>
  <si>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</si>
  <si>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</si>
  <si>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</si>
  <si>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</si>
  <si>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</si>
  <si>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</si>
  <si>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</si>
  <si>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</si>
  <si>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</si>
  <si>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</si>
  <si>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</si>
  <si>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</si>
  <si>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</si>
  <si>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</si>
  <si>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</si>
  <si>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</si>
  <si>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</si>
  <si>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</si>
  <si>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</si>
  <si>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</si>
  <si>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</si>
  <si>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</si>
  <si>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</si>
  <si>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</si>
  <si>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</si>
  <si>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</si>
  <si>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</si>
  <si>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</si>
  <si>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</si>
  <si>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</si>
  <si>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</si>
  <si>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</si>
  <si>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</si>
  <si>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</si>
  <si>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</si>
  <si>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</si>
  <si>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</si>
  <si>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</si>
  <si>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</si>
  <si>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</si>
  <si>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</si>
  <si>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</si>
  <si>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</si>
  <si>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</si>
  <si>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</si>
  <si>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</si>
  <si>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</si>
  <si>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</si>
  <si>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</si>
  <si>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</si>
  <si>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</si>
  <si>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</si>
  <si>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</si>
  <si>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</si>
  <si>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</si>
  <si>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</si>
  <si>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</si>
  <si>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</si>
  <si>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</si>
  <si>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</si>
  <si>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</si>
  <si>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</si>
  <si>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</si>
  <si>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</si>
  <si>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</si>
  <si>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</si>
  <si>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</si>
  <si>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</si>
  <si>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</si>
  <si>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</si>
  <si>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</si>
  <si>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</si>
  <si>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</si>
  <si>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</si>
  <si>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</si>
  <si>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</si>
  <si>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</si>
  <si>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</si>
  <si>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</si>
  <si>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</si>
  <si>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</si>
  <si>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</si>
  <si>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</si>
  <si>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</si>
  <si>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</si>
  <si>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</si>
  <si>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</si>
  <si>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</si>
  <si>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</si>
  <si>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</si>
  <si>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</si>
  <si>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</si>
  <si>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</si>
  <si>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</si>
  <si>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</si>
  <si>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</si>
  <si>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</si>
  <si>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</si>
  <si>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</si>
  <si>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</si>
  <si>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</si>
  <si>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</si>
  <si>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</si>
  <si>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</si>
  <si>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</si>
  <si>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</si>
  <si>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</si>
  <si>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</si>
  <si>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</si>
  <si>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</si>
  <si>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</si>
  <si>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</si>
  <si>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</si>
  <si>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</si>
  <si>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</si>
  <si>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</si>
  <si>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</si>
  <si>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</si>
  <si>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</si>
  <si>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</si>
  <si>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</si>
  <si>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</si>
  <si>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</si>
  <si>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</si>
  <si>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</si>
  <si>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</si>
  <si>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</si>
  <si>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</si>
  <si>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</si>
  <si>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</si>
  <si>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</si>
  <si>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</si>
  <si>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</si>
  <si>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</si>
  <si>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</si>
  <si>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</si>
  <si>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</si>
  <si>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</si>
  <si>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</si>
  <si>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</si>
  <si>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</si>
  <si>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</si>
  <si>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</si>
  <si>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</si>
  <si>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</si>
  <si>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</si>
  <si>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</si>
  <si>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</si>
  <si>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</si>
  <si>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</si>
  <si>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</si>
  <si>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</si>
  <si>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</si>
  <si>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</si>
  <si>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</si>
  <si>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</si>
  <si>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</si>
  <si>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</si>
  <si>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</si>
  <si>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</si>
  <si>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</si>
  <si>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</si>
  <si>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</si>
  <si>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</si>
  <si>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</si>
  <si>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</si>
  <si>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</si>
  <si>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</si>
  <si>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</si>
  <si>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</si>
  <si>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</si>
  <si>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</si>
  <si>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</si>
  <si>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</si>
  <si>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</si>
  <si>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</si>
  <si>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</si>
  <si>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</si>
  <si>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</si>
  <si>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</si>
  <si>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</si>
  <si>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</si>
  <si>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</si>
  <si>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</si>
  <si>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</si>
  <si>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</si>
  <si>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</si>
  <si>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</si>
  <si>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</si>
  <si>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</si>
  <si>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</si>
  <si>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</si>
  <si>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</si>
  <si>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</si>
  <si>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</si>
  <si>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</si>
  <si>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</si>
  <si>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</si>
  <si>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</si>
  <si>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</si>
  <si>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</si>
  <si>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</si>
  <si>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</si>
  <si>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</si>
  <si>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</si>
  <si>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</si>
  <si>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</si>
  <si>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</si>
  <si>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</si>
  <si>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</si>
  <si>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</si>
  <si>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</si>
  <si>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</si>
  <si>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</si>
  <si>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</si>
  <si>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</si>
  <si>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</si>
  <si>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</si>
  <si>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</si>
  <si>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</si>
  <si>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</si>
  <si>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</si>
  <si>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</si>
  <si>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</si>
  <si>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</si>
  <si>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</si>
  <si>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</si>
  <si>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</si>
  <si>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</si>
  <si>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</si>
  <si>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</si>
  <si>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</si>
  <si>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</si>
  <si>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</si>
  <si>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</si>
  <si>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</si>
  <si>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</si>
  <si>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</si>
  <si>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</si>
  <si>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</si>
  <si>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</si>
  <si>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</si>
  <si>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</si>
  <si>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</si>
  <si>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</si>
  <si>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</si>
  <si>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</si>
  <si>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</si>
  <si>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</si>
  <si>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</si>
  <si>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</si>
  <si>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</si>
  <si>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</si>
  <si>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</si>
  <si>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</si>
  <si>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</si>
  <si>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</si>
  <si>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</si>
  <si>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</si>
  <si>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</si>
  <si>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</si>
  <si>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</si>
  <si>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</si>
  <si>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</si>
  <si>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</si>
  <si>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</si>
  <si>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</si>
  <si>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</si>
  <si>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</si>
  <si>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</si>
  <si>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</si>
  <si>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</si>
  <si>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</si>
  <si>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</si>
  <si>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</si>
  <si>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</si>
  <si>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</si>
  <si>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</si>
  <si>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</si>
  <si>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</si>
  <si>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</si>
  <si>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</si>
  <si>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</si>
  <si>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</si>
  <si>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</si>
  <si>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</si>
  <si>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</si>
  <si>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</si>
  <si>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</si>
  <si>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</si>
  <si>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</si>
  <si>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</si>
  <si>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</si>
  <si>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</si>
  <si>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</si>
  <si>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</si>
  <si>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</si>
  <si>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</si>
  <si>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</si>
  <si>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</si>
  <si>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</si>
  <si>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</si>
  <si>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</si>
  <si>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</si>
  <si>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</si>
  <si>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</si>
  <si>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</si>
  <si>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</si>
  <si>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</si>
  <si>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</si>
  <si>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</si>
  <si>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</si>
  <si>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</si>
  <si>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</si>
  <si>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</si>
  <si>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</si>
  <si>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</si>
  <si>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</si>
  <si>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</si>
  <si>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</si>
  <si>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</si>
  <si>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</si>
  <si>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</si>
  <si>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</si>
  <si>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</si>
  <si>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</si>
  <si>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</si>
  <si>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</si>
  <si>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</si>
  <si>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</si>
  <si>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</si>
  <si>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</si>
  <si>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</si>
  <si>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</si>
  <si>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</si>
  <si>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</si>
  <si>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</si>
  <si>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</si>
  <si>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</si>
  <si>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</si>
  <si>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</si>
  <si>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</si>
  <si>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</si>
  <si>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</si>
  <si>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</si>
  <si>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</si>
  <si>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</si>
  <si>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</si>
  <si>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</si>
  <si>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</si>
  <si>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</si>
  <si>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</si>
  <si>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</si>
  <si>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</si>
  <si>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</si>
  <si>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</si>
  <si>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</si>
  <si>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</si>
  <si>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</si>
  <si>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</si>
  <si>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</si>
  <si>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</si>
  <si>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</si>
  <si>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</si>
  <si>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</si>
  <si>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</si>
  <si>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</si>
  <si>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</si>
  <si>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</si>
  <si>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</si>
  <si>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</si>
  <si>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</si>
  <si>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</si>
  <si>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</si>
  <si>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</si>
  <si>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</si>
  <si>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</si>
  <si>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</si>
  <si>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</si>
  <si>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</si>
  <si>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</si>
  <si>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</si>
  <si>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</si>
  <si>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</si>
  <si>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</si>
  <si>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</si>
  <si>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</si>
  <si>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</si>
  <si>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</si>
  <si>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</si>
  <si>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</si>
  <si>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</si>
  <si>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</si>
  <si>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</si>
  <si>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</si>
  <si>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</si>
  <si>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</si>
  <si>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</si>
  <si>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</si>
  <si>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</si>
  <si>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</si>
  <si>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</si>
  <si>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</si>
  <si>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</si>
  <si>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</si>
  <si>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</si>
  <si>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</si>
  <si>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</si>
  <si>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</si>
  <si>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</si>
  <si>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</si>
  <si>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</si>
  <si>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</si>
  <si>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</si>
  <si>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</si>
  <si>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</si>
  <si>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</si>
  <si>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</si>
  <si>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</si>
  <si>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</si>
  <si>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</si>
  <si>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</si>
  <si>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</si>
  <si>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</si>
  <si>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</si>
  <si>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</si>
  <si>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</si>
  <si>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</si>
  <si>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</si>
  <si>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</si>
  <si>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</si>
  <si>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</si>
  <si>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</si>
  <si>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</si>
  <si>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</si>
  <si>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</si>
  <si>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</si>
  <si>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</si>
  <si>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</si>
  <si>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</si>
  <si>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</si>
  <si>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</si>
  <si>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</si>
  <si>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</si>
  <si>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</si>
  <si>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</si>
  <si>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</si>
  <si>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</si>
  <si>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</si>
  <si>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</si>
  <si>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</si>
  <si>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</si>
  <si>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</si>
  <si>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</si>
  <si>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</si>
  <si>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</si>
  <si>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</si>
  <si>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</si>
  <si>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</si>
  <si>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</si>
  <si>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</si>
  <si>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</si>
  <si>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</si>
  <si>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</si>
  <si>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</si>
  <si>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</si>
  <si>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</si>
  <si>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</si>
  <si>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</si>
  <si>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</si>
  <si>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</si>
  <si>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</si>
  <si>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</si>
  <si>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</si>
  <si>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</si>
  <si>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</si>
  <si>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</si>
  <si>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</si>
  <si>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</si>
  <si>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</si>
  <si>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</si>
  <si>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</si>
  <si>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</si>
  <si>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</si>
  <si>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</si>
  <si>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</si>
  <si>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</si>
  <si>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</si>
  <si>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</si>
  <si>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</si>
  <si>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</si>
  <si>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</si>
  <si>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</si>
  <si>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</si>
  <si>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</si>
  <si>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</si>
  <si>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</si>
  <si>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</si>
  <si>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</si>
  <si>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</si>
  <si>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</si>
  <si>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</si>
  <si>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</si>
  <si>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</si>
  <si>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</si>
  <si>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</si>
  <si>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</si>
  <si>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</si>
  <si>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</si>
  <si>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</si>
  <si>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</si>
  <si>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</si>
  <si>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</si>
  <si>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</si>
  <si>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</si>
  <si>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</si>
  <si>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</si>
  <si>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</si>
  <si>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</si>
  <si>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</si>
  <si>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</si>
  <si>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</si>
  <si>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</si>
  <si>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</si>
  <si>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</si>
  <si>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</si>
  <si>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</si>
  <si>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</si>
  <si>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</si>
  <si>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</si>
  <si>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</si>
  <si>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</si>
  <si>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</si>
  <si>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</si>
  <si>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</si>
  <si>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</si>
  <si>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</si>
  <si>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</si>
  <si>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</si>
  <si>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</si>
  <si>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</si>
  <si>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</si>
  <si>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</si>
  <si>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</si>
  <si>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</si>
  <si>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</si>
  <si>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</si>
  <si>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</si>
  <si>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</si>
  <si>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</si>
  <si>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</si>
  <si>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</si>
  <si>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</si>
  <si>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</si>
  <si>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</si>
  <si>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</si>
  <si>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</si>
  <si>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</si>
  <si>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</si>
  <si>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</si>
  <si>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</si>
  <si>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</si>
  <si>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</si>
  <si>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</si>
  <si>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</si>
  <si>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</si>
  <si>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</si>
  <si>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</si>
  <si>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</si>
  <si>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</si>
  <si>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</si>
  <si>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</si>
  <si>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</si>
  <si>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</si>
  <si>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</si>
  <si>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</si>
  <si>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</si>
  <si>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</si>
  <si>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</si>
  <si>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</si>
  <si>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</si>
  <si>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</si>
  <si>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</si>
  <si>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</si>
  <si>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</si>
  <si>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</si>
  <si>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</si>
  <si>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</si>
  <si>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</si>
  <si>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</si>
  <si>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</si>
  <si>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</si>
  <si>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</si>
  <si>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</si>
  <si>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</si>
  <si>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</si>
  <si>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</si>
  <si>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</si>
  <si>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</si>
  <si>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</si>
  <si>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</si>
  <si>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</si>
  <si>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</si>
  <si>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</si>
  <si>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</si>
  <si>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</si>
  <si>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</si>
  <si>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</si>
  <si>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</si>
  <si>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</si>
  <si>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</si>
  <si>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</si>
  <si>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</si>
  <si>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</si>
  <si>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</si>
  <si>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</si>
  <si>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</si>
  <si>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</si>
  <si>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</si>
  <si>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</si>
  <si>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</si>
  <si>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</si>
  <si>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</si>
  <si>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</si>
  <si>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</si>
  <si>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</si>
  <si>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</si>
  <si>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</si>
  <si>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</si>
  <si>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</si>
  <si>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</si>
  <si>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</si>
  <si>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</si>
  <si>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</si>
  <si>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</si>
  <si>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</si>
  <si>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</si>
  <si>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</si>
  <si>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</si>
  <si>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</si>
  <si>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</si>
  <si>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</si>
  <si>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</si>
  <si>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</si>
  <si>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</si>
  <si>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</si>
  <si>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</si>
  <si>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</si>
  <si>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</si>
  <si>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</si>
  <si>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</si>
  <si>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</si>
  <si>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</si>
  <si>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</si>
  <si>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</si>
  <si>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</si>
  <si>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</si>
  <si>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</si>
  <si>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</si>
  <si>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</si>
  <si>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</si>
  <si>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</si>
  <si>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</si>
  <si>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</si>
  <si>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</si>
  <si>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</si>
  <si>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</si>
  <si>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</si>
  <si>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</si>
  <si>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</si>
  <si>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</si>
  <si>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</si>
  <si>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</si>
  <si>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</si>
  <si>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</si>
  <si>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</si>
  <si>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</si>
  <si>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</si>
  <si>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</si>
  <si>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</si>
  <si>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</si>
  <si>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</si>
  <si>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</si>
  <si>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</si>
  <si>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</si>
  <si>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</si>
  <si>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</si>
  <si>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</si>
  <si>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</si>
  <si>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</si>
  <si>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</si>
  <si>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</si>
  <si>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</si>
  <si>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</si>
  <si>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</si>
  <si>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</si>
  <si>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</si>
  <si>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</si>
  <si>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</si>
  <si>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</si>
  <si>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</si>
  <si>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</si>
  <si>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</si>
  <si>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</si>
  <si>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</si>
  <si>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</si>
  <si>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</si>
  <si>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</si>
  <si>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</si>
  <si>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</si>
  <si>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</si>
  <si>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</si>
  <si>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</si>
  <si>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</si>
  <si>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</si>
  <si>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</si>
  <si>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</si>
  <si>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</si>
  <si>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</si>
  <si>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</si>
  <si>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</si>
  <si>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</si>
  <si>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</si>
  <si>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</si>
  <si>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</si>
  <si>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</si>
  <si>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</si>
  <si>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</si>
  <si>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</si>
  <si>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</si>
  <si>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</si>
  <si>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</si>
  <si>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</si>
  <si>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</si>
  <si>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</si>
  <si>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</si>
  <si>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</si>
  <si>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</si>
  <si>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</si>
  <si>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</si>
  <si>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</si>
  <si>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</si>
  <si>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</si>
  <si>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</si>
  <si>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</si>
  <si>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</si>
  <si>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</si>
  <si>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</si>
  <si>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</si>
  <si>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</si>
  <si>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</si>
  <si>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</si>
  <si>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</si>
  <si>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</si>
  <si>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</si>
  <si>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</si>
  <si>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</si>
  <si>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</si>
  <si>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</si>
  <si>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</si>
  <si>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</si>
  <si>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</si>
  <si>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</si>
  <si>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</si>
  <si>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</si>
  <si>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</si>
  <si>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</si>
  <si>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</si>
  <si>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</si>
  <si>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</si>
  <si>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</si>
  <si>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</si>
  <si>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</si>
  <si>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</si>
  <si>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</si>
  <si>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</si>
  <si>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</si>
  <si>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</si>
  <si>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</si>
  <si>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</si>
  <si>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</si>
  <si>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</si>
  <si>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</si>
  <si>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</si>
  <si>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</si>
  <si>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</si>
  <si>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</si>
  <si>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</si>
  <si>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</si>
  <si>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</si>
  <si>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</si>
  <si>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</si>
  <si>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</si>
  <si>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</si>
  <si>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</si>
  <si>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</si>
  <si>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</si>
  <si>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</si>
  <si>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</si>
  <si>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</si>
  <si>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</si>
  <si>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</si>
  <si>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</si>
  <si>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</si>
  <si>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</si>
  <si>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</si>
  <si>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</si>
  <si>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</si>
  <si>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</si>
  <si>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</si>
  <si>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</si>
  <si>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</si>
  <si>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</si>
  <si>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</si>
  <si>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</si>
  <si>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</si>
  <si>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</si>
  <si>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</si>
  <si>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</si>
  <si>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</si>
  <si>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</si>
  <si>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</si>
  <si>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</si>
  <si>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</si>
  <si>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</si>
  <si>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</si>
  <si>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</si>
  <si>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</si>
  <si>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</si>
  <si>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</si>
  <si>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</si>
  <si>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</si>
  <si>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</si>
  <si>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</si>
  <si>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</si>
  <si>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</si>
  <si>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</si>
  <si>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</si>
  <si>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</si>
  <si>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</si>
  <si>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</si>
  <si>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</si>
  <si>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</si>
  <si>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</si>
  <si>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</si>
  <si>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</si>
  <si>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</si>
  <si>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</si>
  <si>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</si>
  <si>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</si>
  <si>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</si>
  <si>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</si>
  <si>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</si>
  <si>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</si>
  <si>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</si>
  <si>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</si>
  <si>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</si>
  <si>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</si>
  <si>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</si>
  <si>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</si>
  <si>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</si>
  <si>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</si>
  <si>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</si>
  <si>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</si>
  <si>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</si>
  <si>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</si>
  <si>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</si>
  <si>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</si>
  <si>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</si>
  <si>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</si>
  <si>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</si>
  <si>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</si>
  <si>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</si>
  <si>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</si>
  <si>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</si>
  <si>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</si>
  <si>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</si>
  <si>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</si>
  <si>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</si>
  <si>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</si>
  <si>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</si>
  <si>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</si>
  <si>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</si>
  <si>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</si>
  <si>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</si>
  <si>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</si>
  <si>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</si>
  <si>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</si>
  <si>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</si>
  <si>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</si>
  <si>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</si>
  <si>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</si>
  <si>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</si>
  <si>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</si>
  <si>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</si>
  <si>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</si>
  <si>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</si>
  <si>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</si>
  <si>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</si>
  <si>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</si>
  <si>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</si>
  <si>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</si>
  <si>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</si>
  <si>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</si>
  <si>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</si>
  <si>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</si>
  <si>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</si>
  <si>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</si>
  <si>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</si>
  <si>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</si>
  <si>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</si>
  <si>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</si>
  <si>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</si>
  <si>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</si>
  <si>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</si>
  <si>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</si>
  <si>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</si>
  <si>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</si>
  <si>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</si>
  <si>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</si>
  <si>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</si>
  <si>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</si>
  <si>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</si>
  <si>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</si>
  <si>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</si>
  <si>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</si>
  <si>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</si>
  <si>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</si>
  <si>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</si>
  <si>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</si>
  <si>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</si>
  <si>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</si>
  <si>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</si>
  <si>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</si>
  <si>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</si>
  <si>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</si>
  <si>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</si>
  <si>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</si>
  <si>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</si>
  <si>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</si>
  <si>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</si>
  <si>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</si>
  <si>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</si>
  <si>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</si>
  <si>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</si>
  <si>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</si>
  <si>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</si>
  <si>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</si>
  <si>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</si>
  <si>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</si>
  <si>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</si>
  <si>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</si>
  <si>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</si>
  <si>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</si>
  <si>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</si>
  <si>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</si>
  <si>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</si>
  <si>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</si>
  <si>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</si>
  <si>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</si>
  <si>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</si>
  <si>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</si>
  <si>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</si>
  <si>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</si>
  <si>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</si>
  <si>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</si>
  <si>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</si>
  <si>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</si>
  <si>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</si>
  <si>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</si>
  <si>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</si>
  <si>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</si>
  <si>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</si>
  <si>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</si>
  <si>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</si>
  <si>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</si>
  <si>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</si>
  <si>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</si>
  <si>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</si>
  <si>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</si>
  <si>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</si>
  <si>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</si>
  <si>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</si>
  <si>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</si>
  <si>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</si>
  <si>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</si>
  <si>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</si>
  <si>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</si>
  <si>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</si>
  <si>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</si>
  <si>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</si>
  <si>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</si>
  <si>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</si>
  <si>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</si>
  <si>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</si>
  <si>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</si>
  <si>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</si>
  <si>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</si>
  <si>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</si>
  <si>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</si>
  <si>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</si>
  <si>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</si>
  <si>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</si>
  <si>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</si>
  <si>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</si>
  <si>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</si>
  <si>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</si>
  <si>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</si>
  <si>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</si>
  <si>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</si>
  <si>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</si>
  <si>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</si>
  <si>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</si>
  <si>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</si>
  <si>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</si>
  <si>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</si>
  <si>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</si>
  <si>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</si>
  <si>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</si>
  <si>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</si>
  <si>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</si>
  <si>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</si>
  <si>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</si>
  <si>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</si>
  <si>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</si>
  <si>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</si>
  <si>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</si>
  <si>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</si>
  <si>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</si>
  <si>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</si>
  <si>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</si>
  <si>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</si>
  <si>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</si>
  <si>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</si>
  <si>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</si>
  <si>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</si>
  <si>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</si>
  <si>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</si>
  <si>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</si>
  <si>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</si>
  <si>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</si>
  <si>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</si>
  <si>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</si>
  <si>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</si>
  <si>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</si>
  <si>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</si>
  <si>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</si>
  <si>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</si>
  <si>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</si>
  <si>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</si>
  <si>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</si>
  <si>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</si>
  <si>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</si>
  <si>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</si>
  <si>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</si>
  <si>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</si>
  <si>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</si>
  <si>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</si>
  <si>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</si>
  <si>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</si>
  <si>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</si>
  <si>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</si>
  <si>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</si>
  <si>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</si>
  <si>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</si>
  <si>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</si>
  <si>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</si>
  <si>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</si>
  <si>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</si>
  <si>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</si>
  <si>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</si>
  <si>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</si>
  <si>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</si>
  <si>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</si>
  <si>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</si>
  <si>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</si>
  <si>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</si>
  <si>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</si>
  <si>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</si>
  <si>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</si>
  <si>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</si>
  <si>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</si>
  <si>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</si>
  <si>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</si>
  <si>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</si>
  <si>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</si>
  <si>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</si>
  <si>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</si>
  <si>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</si>
  <si>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</si>
  <si>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</si>
  <si>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</si>
  <si>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</si>
  <si>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</si>
  <si>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</si>
  <si>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</si>
  <si>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</si>
  <si>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</si>
  <si>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</si>
  <si>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</si>
  <si>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</si>
  <si>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</si>
  <si>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</si>
  <si>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</si>
  <si>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</si>
  <si>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</si>
  <si>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</si>
  <si>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</si>
  <si>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</si>
  <si>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</si>
  <si>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</si>
  <si>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</si>
  <si>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</si>
  <si>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</si>
  <si>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</si>
  <si>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</si>
  <si>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</si>
  <si>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</si>
  <si>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</si>
  <si>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</si>
  <si>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</si>
  <si>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</si>
  <si>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</si>
  <si>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</si>
  <si>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</si>
  <si>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</si>
  <si>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</si>
  <si>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</si>
  <si>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</si>
  <si>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</si>
  <si>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</si>
  <si>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</si>
  <si>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</si>
  <si>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</si>
  <si>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</si>
  <si>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</si>
  <si>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</si>
  <si>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</si>
  <si>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</si>
  <si>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</si>
  <si>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</si>
  <si>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</si>
  <si>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</si>
  <si>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</si>
  <si>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</si>
  <si>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</si>
  <si>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</si>
  <si>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</si>
  <si>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</si>
  <si>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</si>
  <si>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</si>
  <si>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</si>
  <si>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</si>
  <si>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</si>
  <si>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</si>
  <si>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</si>
  <si>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</si>
  <si>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</si>
  <si>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</si>
  <si>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</si>
  <si>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</si>
  <si>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</si>
  <si>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</si>
  <si>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</si>
  <si>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</si>
  <si>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</si>
  <si>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</si>
  <si>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</si>
  <si>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</si>
  <si>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</si>
  <si>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</si>
  <si>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</si>
  <si>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</si>
  <si>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</si>
  <si>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</si>
  <si>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</si>
  <si>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</si>
  <si>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</si>
  <si>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</si>
  <si>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</si>
  <si>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</si>
  <si>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</si>
  <si>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</si>
  <si>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</si>
  <si>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</si>
  <si>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</si>
  <si>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</si>
  <si>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</si>
  <si>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</si>
  <si>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</si>
  <si>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</si>
  <si>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</si>
  <si>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</si>
  <si>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</si>
  <si>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</si>
  <si>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</si>
  <si>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</si>
  <si>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</si>
  <si>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</si>
  <si>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</si>
  <si>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</si>
  <si>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</si>
  <si>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</si>
  <si>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</si>
  <si>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</si>
  <si>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</si>
  <si>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</si>
  <si>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</si>
  <si>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</si>
  <si>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</si>
  <si>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</si>
  <si>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</si>
  <si>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</si>
  <si>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</si>
  <si>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</si>
  <si>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</si>
  <si>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</si>
  <si>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</si>
  <si>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</si>
  <si>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</si>
  <si>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</si>
  <si>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</si>
  <si>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</si>
  <si>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</si>
  <si>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</si>
  <si>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</si>
  <si>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</si>
  <si>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</si>
  <si>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</si>
  <si>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</si>
  <si>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</si>
  <si>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</si>
  <si>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</si>
  <si>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</si>
  <si>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</si>
  <si>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</si>
  <si>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</si>
  <si>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</si>
  <si>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</si>
  <si>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</si>
  <si>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</si>
  <si>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</si>
  <si>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</si>
  <si>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</si>
  <si>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</si>
  <si>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</si>
  <si>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</si>
  <si>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</si>
  <si>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</si>
  <si>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</si>
  <si>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</si>
  <si>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</si>
  <si>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</si>
  <si>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</si>
  <si>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</si>
  <si>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</si>
  <si>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</si>
  <si>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</si>
  <si>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</si>
  <si>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</si>
  <si>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</si>
  <si>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</si>
  <si>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</si>
  <si>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</si>
  <si>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</si>
  <si>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</si>
  <si>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</si>
  <si>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</si>
  <si>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</si>
  <si>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</si>
  <si>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</si>
  <si>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</si>
  <si>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</si>
  <si>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</si>
  <si>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</si>
  <si>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</si>
  <si>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</si>
  <si>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</si>
  <si>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</si>
  <si>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</si>
  <si>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</si>
  <si>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</si>
  <si>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</si>
  <si>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</si>
  <si>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</si>
  <si>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</si>
  <si>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</si>
  <si>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</si>
  <si>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</si>
  <si>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</si>
  <si>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</si>
  <si>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</si>
  <si>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</si>
  <si>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</si>
  <si>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</si>
  <si>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</si>
  <si>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</si>
  <si>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</si>
  <si>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</si>
  <si>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</si>
  <si>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</si>
  <si>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</si>
  <si>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</si>
  <si>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</si>
  <si>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</si>
  <si>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</si>
  <si>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</si>
  <si>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</si>
  <si>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</si>
  <si>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</si>
  <si>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</si>
  <si>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</si>
  <si>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</si>
  <si>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</si>
  <si>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</si>
  <si>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</si>
  <si>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</si>
  <si>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</si>
  <si>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</si>
  <si>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</si>
  <si>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</si>
  <si>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</si>
  <si>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</si>
  <si>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</si>
  <si>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</si>
  <si>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</si>
  <si>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</si>
  <si>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</si>
  <si>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</si>
  <si>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</si>
  <si>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</si>
  <si>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</si>
  <si>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</si>
  <si>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</si>
  <si>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</si>
  <si>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</si>
  <si>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</si>
  <si>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</si>
  <si>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</si>
  <si>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</si>
  <si>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</si>
  <si>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</si>
  <si>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</si>
  <si>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</si>
  <si>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</si>
  <si>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</si>
  <si>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</si>
  <si>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</si>
  <si>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</si>
  <si>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</si>
  <si>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</si>
  <si>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</si>
  <si>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</si>
  <si>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</si>
  <si>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</si>
  <si>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</si>
  <si>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</si>
  <si>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</si>
  <si>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</si>
  <si>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</si>
  <si>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</si>
  <si>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</si>
  <si>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</si>
  <si>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</si>
  <si>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</si>
  <si>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</si>
  <si>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</si>
  <si>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</si>
  <si>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</si>
  <si>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</si>
  <si>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</si>
  <si>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</si>
  <si>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</si>
  <si>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</si>
  <si>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</si>
  <si>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</si>
  <si>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</si>
  <si>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</si>
  <si>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</si>
  <si>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</si>
  <si>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</si>
  <si>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</si>
  <si>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</si>
  <si>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</si>
  <si>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</si>
  <si>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</si>
  <si>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</si>
  <si>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</si>
  <si>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</si>
  <si>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</si>
  <si>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</si>
  <si>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</si>
  <si>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</si>
  <si>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</si>
  <si>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</si>
  <si>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</si>
  <si>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</si>
  <si>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</si>
  <si>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</si>
  <si>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</si>
  <si>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</si>
  <si>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</si>
  <si>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</si>
  <si>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</si>
  <si>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</si>
  <si>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</si>
  <si>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</si>
  <si>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</si>
  <si>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</si>
  <si>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</si>
  <si>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</si>
  <si>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</si>
  <si>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</si>
  <si>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</si>
  <si>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</si>
  <si>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</si>
  <si>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</si>
  <si>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</si>
  <si>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</si>
  <si>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</si>
  <si>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</si>
  <si>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</si>
  <si>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</si>
  <si>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</si>
  <si>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</si>
  <si>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</si>
  <si>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</si>
  <si>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</si>
  <si>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</si>
  <si>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</si>
  <si>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</si>
  <si>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</si>
  <si>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</si>
  <si>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</si>
  <si>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</si>
  <si>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</si>
  <si>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</si>
  <si>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</si>
  <si>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</si>
  <si>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</si>
  <si>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</si>
  <si>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</si>
  <si>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</si>
  <si>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</si>
  <si>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</si>
  <si>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</si>
  <si>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</si>
  <si>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</si>
  <si>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</si>
  <si>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</si>
  <si>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</si>
  <si>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</si>
  <si>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</si>
  <si>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</si>
  <si>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</si>
  <si>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</si>
  <si>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</si>
  <si>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</si>
  <si>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</si>
  <si>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</si>
  <si>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</si>
  <si>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</si>
  <si>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</si>
  <si>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</si>
  <si>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</si>
  <si>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</si>
  <si>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</si>
  <si>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</si>
  <si>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</si>
  <si>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</si>
  <si>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</si>
  <si>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</si>
  <si>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</si>
  <si>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</si>
  <si>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</si>
  <si>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</si>
  <si>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</si>
  <si>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</si>
  <si>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</si>
  <si>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</si>
  <si>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</si>
  <si>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</si>
  <si>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</si>
  <si>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</si>
  <si>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</si>
  <si>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</si>
  <si>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</si>
  <si>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</si>
  <si>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</si>
  <si>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</si>
  <si>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</si>
  <si>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</si>
  <si>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</si>
  <si>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</si>
  <si>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</si>
  <si>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</si>
  <si>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</si>
  <si>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</si>
  <si>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</si>
  <si>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</si>
  <si>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</si>
  <si>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</si>
  <si>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</si>
  <si>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</si>
  <si>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</si>
  <si>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</si>
  <si>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</si>
  <si>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</si>
  <si>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</si>
  <si>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</si>
  <si>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</si>
  <si>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</si>
  <si>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</si>
  <si>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</si>
  <si>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</si>
  <si>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</si>
  <si>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</si>
  <si>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</si>
  <si>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</si>
  <si>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</si>
  <si>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</si>
  <si>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</si>
  <si>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</si>
  <si>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</si>
  <si>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</si>
  <si>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</si>
  <si>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</si>
  <si>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</si>
  <si>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</si>
  <si>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</si>
  <si>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</si>
  <si>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</si>
  <si>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</si>
  <si>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</si>
  <si>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</si>
  <si>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</si>
  <si>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</si>
  <si>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</si>
  <si>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</si>
  <si>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</si>
  <si>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</si>
  <si>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</si>
  <si>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</si>
  <si>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</si>
  <si>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</si>
  <si>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</si>
  <si>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</si>
  <si>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</si>
  <si>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</si>
  <si>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</si>
  <si>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</si>
  <si>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</si>
  <si>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</si>
  <si>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</si>
  <si>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</si>
  <si>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</si>
  <si>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</si>
  <si>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</si>
  <si>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</si>
  <si>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</si>
  <si>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</si>
  <si>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</si>
  <si>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</si>
  <si>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</si>
  <si>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</si>
  <si>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</si>
  <si>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</si>
  <si>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</si>
  <si>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</si>
  <si>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</si>
  <si>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</si>
  <si>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</si>
  <si>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</si>
  <si>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</si>
  <si>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</si>
  <si>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</si>
  <si>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</si>
  <si>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</si>
  <si>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</si>
  <si>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</si>
  <si>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</si>
  <si>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</si>
  <si>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</si>
  <si>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</si>
  <si>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</si>
  <si>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</si>
  <si>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</si>
  <si>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</si>
  <si>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</si>
  <si>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</si>
  <si>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</si>
  <si>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</si>
  <si>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</si>
  <si>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</si>
  <si>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</si>
  <si>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</si>
  <si>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</si>
  <si>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</si>
  <si>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</si>
  <si>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</si>
  <si>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</si>
  <si>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</si>
  <si>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</si>
  <si>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</si>
  <si>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</si>
  <si>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</si>
  <si>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</si>
  <si>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</si>
  <si>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</si>
  <si>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</si>
  <si>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</si>
  <si>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</si>
  <si>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</si>
  <si>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</si>
  <si>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</si>
  <si>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</si>
  <si>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</si>
  <si>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</si>
  <si>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</si>
  <si>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</si>
  <si>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</si>
  <si>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</si>
  <si>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</si>
  <si>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</si>
  <si>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</si>
  <si>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</si>
  <si>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</si>
  <si>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</si>
  <si>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</si>
  <si>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</si>
  <si>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</si>
  <si>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</si>
  <si>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</si>
  <si>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</si>
  <si>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</si>
  <si>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</si>
  <si>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</si>
  <si>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</si>
  <si>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</si>
  <si>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</si>
  <si>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</si>
  <si>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</si>
  <si>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</si>
  <si>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</si>
  <si>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</si>
  <si>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</si>
  <si>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</si>
  <si>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</si>
  <si>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</si>
  <si>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</si>
  <si>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</si>
  <si>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</si>
  <si>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</si>
  <si>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</si>
  <si>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</si>
  <si>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</si>
  <si>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</si>
  <si>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</si>
  <si>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</si>
  <si>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</si>
  <si>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</si>
  <si>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</si>
  <si>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</si>
  <si>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</si>
  <si>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</si>
  <si>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</si>
  <si>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</si>
  <si>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</si>
  <si>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</si>
  <si>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</si>
  <si>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</si>
  <si>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</si>
  <si>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</si>
  <si>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</si>
  <si>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</si>
  <si>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</si>
  <si>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</si>
  <si>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</si>
  <si>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</si>
  <si>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</si>
  <si>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</si>
  <si>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</si>
  <si>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</si>
  <si>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</si>
  <si>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</si>
  <si>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</si>
  <si>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</si>
  <si>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</si>
  <si>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</si>
  <si>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</si>
  <si>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</si>
  <si>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</si>
  <si>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</si>
  <si>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</si>
  <si>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</si>
  <si>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</si>
  <si>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</si>
  <si>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</si>
  <si>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</si>
  <si>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</si>
  <si>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</si>
  <si>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</si>
  <si>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</si>
  <si>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</si>
  <si>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</si>
  <si>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</si>
  <si>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</si>
  <si>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</si>
  <si>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</si>
  <si>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</si>
  <si>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</si>
  <si>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</si>
  <si>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</si>
  <si>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</si>
  <si>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</si>
  <si>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</si>
  <si>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</si>
  <si>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</si>
  <si>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</si>
  <si>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</si>
  <si>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</si>
  <si>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</si>
  <si>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</si>
  <si>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</si>
  <si>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</si>
  <si>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</si>
  <si>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</si>
  <si>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</si>
  <si>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</si>
  <si>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</si>
  <si>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</si>
  <si>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</si>
  <si>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</si>
  <si>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</si>
  <si>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</si>
  <si>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</si>
  <si>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</si>
  <si>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</si>
  <si>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</si>
  <si>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</si>
  <si>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</si>
  <si>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</si>
  <si>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</si>
  <si>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</si>
  <si>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</si>
  <si>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</si>
  <si>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</si>
  <si>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</si>
  <si>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</si>
  <si>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</si>
  <si>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</si>
  <si>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</si>
  <si>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</si>
  <si>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</si>
  <si>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</si>
  <si>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</si>
  <si>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</si>
  <si>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</si>
  <si>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</si>
  <si>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</si>
  <si>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</si>
  <si>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</si>
  <si>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</si>
  <si>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</si>
  <si>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</si>
  <si>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</si>
  <si>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</si>
  <si>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</si>
  <si>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</si>
  <si>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</si>
  <si>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</si>
  <si>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</si>
  <si>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</si>
  <si>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</si>
  <si>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</si>
  <si>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</si>
  <si>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</si>
  <si>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</si>
  <si>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</si>
  <si>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</si>
  <si>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</si>
  <si>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</si>
  <si>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</si>
  <si>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</si>
  <si>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</si>
  <si>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</si>
  <si>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</si>
  <si>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</si>
  <si>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</si>
  <si>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</si>
  <si>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</si>
  <si>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</si>
  <si>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</si>
  <si>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</si>
  <si>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</si>
  <si>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</si>
  <si>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</si>
  <si>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</si>
  <si>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</si>
  <si>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</si>
  <si>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</si>
  <si>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</si>
  <si>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</si>
  <si>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</si>
  <si>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</si>
  <si>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</si>
  <si>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</si>
  <si>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</si>
  <si>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</si>
  <si>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</si>
  <si>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</si>
  <si>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</si>
  <si>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</si>
  <si>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</si>
  <si>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</si>
  <si>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</si>
  <si>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</si>
  <si>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</si>
  <si>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</si>
  <si>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</si>
  <si>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</si>
  <si>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</si>
  <si>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</si>
  <si>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</si>
  <si>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</si>
  <si>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</si>
  <si>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</si>
  <si>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</si>
  <si>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</si>
  <si>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</si>
  <si>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</si>
  <si>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</si>
  <si>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</si>
  <si>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</si>
  <si>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</si>
  <si>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</si>
  <si>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</si>
  <si>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</si>
  <si>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</si>
  <si>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</si>
  <si>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</si>
  <si>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</si>
  <si>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</si>
  <si>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</si>
  <si>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</si>
  <si>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</si>
  <si>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</si>
  <si>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</si>
  <si>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</si>
  <si>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</si>
  <si>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</si>
  <si>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</si>
  <si>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</si>
  <si>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</si>
  <si>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</si>
  <si>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</si>
  <si>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</si>
  <si>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</si>
  <si>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</si>
  <si>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</si>
  <si>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</si>
  <si>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</si>
  <si>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</si>
  <si>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</si>
  <si>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</si>
  <si>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</si>
  <si>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</si>
  <si>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</si>
  <si>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</si>
  <si>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</si>
  <si>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</si>
  <si>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</si>
  <si>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</si>
  <si>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</si>
  <si>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</si>
  <si>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</si>
  <si>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</si>
  <si>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</si>
  <si>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</si>
  <si>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</si>
  <si>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</si>
  <si>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</si>
  <si>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</si>
  <si>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</si>
  <si>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</si>
  <si>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</si>
  <si>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</si>
  <si>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</si>
  <si>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</si>
  <si>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</si>
  <si>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</si>
  <si>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</si>
  <si>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</si>
  <si>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</si>
  <si>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</si>
  <si>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</si>
  <si>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</si>
  <si>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</si>
  <si>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</si>
  <si>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</si>
  <si>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</si>
  <si>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</si>
  <si>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</si>
  <si>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</si>
  <si>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</si>
  <si>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</si>
  <si>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</si>
  <si>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</si>
  <si>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</si>
  <si>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</si>
  <si>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</si>
  <si>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</si>
  <si>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</si>
  <si>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</si>
  <si>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</si>
  <si>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</si>
  <si>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</si>
  <si>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</si>
  <si>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</si>
  <si>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</si>
  <si>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</si>
  <si>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</si>
  <si>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</si>
  <si>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</si>
  <si>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</si>
  <si>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</si>
  <si>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</si>
  <si>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</si>
  <si>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</si>
  <si>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</si>
  <si>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</si>
  <si>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</si>
  <si>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</si>
  <si>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</si>
  <si>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</si>
  <si>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</si>
  <si>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</si>
  <si>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</si>
  <si>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</si>
  <si>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</si>
  <si>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</si>
  <si>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</si>
  <si>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</si>
  <si>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</si>
  <si>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</si>
  <si>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</si>
  <si>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</si>
  <si>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</si>
  <si>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</si>
  <si>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</si>
  <si>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</si>
  <si>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</si>
  <si>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</si>
  <si>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</si>
  <si>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</si>
  <si>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</si>
  <si>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</si>
  <si>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</si>
  <si>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</si>
  <si>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</si>
  <si>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</si>
  <si>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</si>
  <si>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</si>
  <si>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</si>
  <si>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</si>
  <si>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</si>
  <si>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</si>
  <si>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</si>
  <si>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</si>
  <si>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</si>
  <si>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</si>
  <si>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</si>
  <si>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</si>
  <si>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</si>
  <si>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</si>
  <si>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</si>
  <si>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</si>
  <si>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</si>
  <si>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</si>
  <si>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</si>
  <si>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</si>
  <si>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</si>
  <si>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</si>
  <si>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</si>
  <si>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</si>
  <si>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</si>
  <si>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</si>
  <si>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</si>
  <si>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</si>
  <si>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</si>
  <si>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</si>
  <si>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</si>
  <si>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</si>
  <si>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</si>
  <si>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</si>
  <si>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</si>
  <si>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</si>
  <si>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</si>
  <si>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</si>
  <si>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</si>
  <si>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</si>
  <si>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</si>
  <si>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</si>
  <si>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</si>
  <si>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</si>
  <si>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</si>
  <si>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</si>
  <si>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</si>
  <si>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</si>
  <si>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</si>
  <si>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</si>
  <si>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</si>
  <si>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</si>
  <si>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</si>
  <si>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</si>
  <si>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</si>
  <si>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</si>
  <si>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</si>
  <si>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</si>
  <si>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</si>
  <si>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</si>
  <si>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</si>
  <si>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</si>
  <si>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</si>
  <si>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</si>
  <si>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</si>
  <si>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</si>
  <si>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</si>
  <si>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</si>
  <si>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</si>
  <si>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</si>
  <si>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</si>
  <si>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</si>
  <si>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</si>
  <si>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</si>
  <si>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</si>
  <si>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</si>
  <si>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</si>
  <si>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</si>
  <si>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</si>
  <si>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</si>
  <si>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</si>
  <si>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</si>
  <si>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</si>
  <si>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</si>
  <si>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</si>
  <si>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</si>
  <si>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</si>
  <si>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</si>
  <si>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</si>
  <si>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</si>
  <si>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</si>
  <si>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</si>
  <si>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</si>
  <si>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</si>
  <si>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</si>
  <si>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</si>
  <si>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</si>
  <si>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</si>
  <si>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</si>
  <si>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</si>
  <si>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</si>
  <si>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</si>
  <si>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</si>
  <si>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</si>
  <si>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</si>
  <si>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</si>
  <si>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</si>
  <si>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</si>
  <si>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</si>
  <si>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</si>
  <si>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</si>
  <si>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</si>
  <si>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</si>
  <si>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</si>
  <si>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</si>
  <si>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</si>
  <si>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</si>
  <si>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</si>
  <si>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</si>
  <si>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</si>
  <si>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</si>
  <si>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</si>
  <si>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</si>
  <si>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</si>
  <si>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</si>
  <si>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</si>
  <si>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</si>
  <si>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</si>
  <si>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</si>
  <si>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</si>
  <si>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</si>
  <si>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</si>
  <si>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</si>
  <si>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</si>
  <si>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</si>
  <si>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</si>
  <si>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</si>
  <si>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</si>
  <si>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</si>
  <si>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</si>
  <si>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</si>
  <si>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</si>
  <si>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</si>
  <si>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</si>
  <si>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</si>
  <si>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</si>
  <si>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</si>
  <si>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</si>
  <si>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</si>
  <si>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</si>
  <si>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</si>
  <si>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</si>
  <si>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</si>
  <si>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</si>
  <si>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</si>
  <si>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</si>
  <si>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</si>
  <si>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</si>
  <si>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</si>
  <si>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</si>
  <si>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</si>
  <si>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</si>
  <si>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</si>
  <si>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</si>
  <si>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</si>
  <si>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</si>
  <si>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</si>
  <si>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</si>
  <si>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</si>
  <si>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</si>
  <si>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</si>
  <si>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</si>
  <si>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</si>
  <si>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</si>
  <si>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</si>
  <si>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</si>
  <si>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</si>
  <si>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</si>
  <si>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</si>
  <si>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</si>
  <si>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</si>
  <si>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</si>
  <si>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</si>
  <si>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</si>
  <si>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</si>
  <si>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</si>
  <si>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</si>
  <si>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</si>
  <si>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</si>
  <si>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</si>
  <si>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</si>
  <si>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</si>
  <si>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</si>
  <si>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</si>
  <si>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</si>
  <si>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</si>
  <si>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</si>
  <si>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</si>
  <si>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</si>
  <si>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</si>
  <si>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</si>
  <si>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</si>
  <si>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</si>
  <si>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</si>
  <si>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</si>
  <si>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</si>
  <si>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</si>
  <si>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</si>
  <si>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</si>
  <si>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</si>
  <si>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</si>
  <si>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</si>
  <si>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</si>
  <si>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</si>
  <si>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</si>
  <si>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</si>
  <si>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</si>
  <si>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</si>
  <si>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</si>
  <si>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</si>
  <si>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</si>
  <si>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</si>
  <si>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</si>
  <si>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</si>
  <si>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</si>
  <si>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</si>
  <si>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</si>
  <si>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</si>
  <si>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</si>
  <si>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</si>
  <si>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</si>
  <si>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</si>
  <si>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</si>
  <si>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</si>
  <si>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</si>
  <si>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</si>
  <si>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</si>
  <si>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</si>
  <si>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</si>
  <si>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</si>
  <si>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</si>
  <si>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</si>
  <si>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</si>
  <si>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</si>
  <si>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</si>
  <si>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</si>
  <si>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</si>
  <si>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</si>
  <si>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</si>
  <si>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</si>
  <si>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</si>
  <si>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</si>
  <si>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</si>
  <si>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</si>
  <si>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</si>
  <si>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</si>
  <si>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</si>
  <si>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</si>
  <si>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</si>
  <si>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</si>
  <si>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</si>
  <si>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</si>
  <si>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</si>
  <si>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</si>
  <si>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</si>
  <si>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</si>
  <si>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</si>
  <si>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</si>
  <si>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</si>
  <si>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</si>
  <si>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</si>
  <si>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</si>
  <si>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</si>
  <si>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</si>
  <si>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</si>
  <si>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</si>
  <si>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</si>
  <si>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</si>
  <si>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</si>
  <si>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</si>
  <si>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</si>
  <si>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</si>
  <si>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</si>
  <si>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</si>
  <si>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</si>
  <si>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</si>
  <si>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</si>
  <si>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</si>
  <si>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</si>
  <si>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</si>
  <si>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</si>
  <si>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</si>
  <si>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</si>
  <si>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</si>
  <si>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</si>
  <si>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</si>
  <si>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</si>
  <si>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</si>
  <si>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</si>
  <si>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</si>
  <si>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</si>
  <si>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</si>
  <si>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</si>
  <si>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</si>
  <si>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</si>
  <si>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</si>
  <si>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</si>
  <si>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</si>
  <si>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</si>
  <si>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</si>
  <si>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</si>
  <si>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</si>
  <si>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</si>
  <si>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</si>
  <si>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</si>
  <si>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</si>
  <si>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</si>
  <si>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</si>
  <si>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</si>
  <si>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</si>
  <si>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</si>
  <si>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</si>
  <si>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</si>
  <si>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</si>
  <si>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</si>
  <si>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</si>
  <si>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</si>
  <si>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</si>
  <si>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</si>
  <si>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</si>
  <si>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</si>
  <si>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</si>
  <si>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</si>
  <si>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</si>
  <si>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</si>
  <si>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</si>
  <si>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</si>
  <si>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</si>
  <si>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</si>
  <si>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</si>
  <si>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</si>
  <si>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</si>
  <si>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</si>
  <si>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</si>
  <si>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</si>
  <si>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</si>
  <si>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</si>
  <si>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</si>
  <si>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</si>
  <si>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</si>
  <si>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</si>
  <si>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</si>
  <si>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</si>
  <si>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</si>
  <si>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</si>
  <si>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</si>
  <si>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</si>
  <si>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</si>
  <si>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</si>
  <si>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</si>
  <si>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</si>
  <si>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</si>
  <si>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</si>
  <si>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</si>
  <si>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</si>
  <si>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</si>
  <si>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</si>
  <si>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</si>
  <si>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</si>
  <si>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</si>
  <si>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</si>
  <si>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</si>
  <si>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</si>
  <si>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</si>
  <si>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</si>
  <si>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</si>
  <si>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</si>
  <si>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</si>
  <si>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</si>
  <si>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</si>
  <si>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</si>
  <si>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</si>
  <si>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</si>
  <si>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</si>
  <si>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</si>
  <si>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</si>
  <si>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</si>
  <si>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</si>
  <si>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</si>
  <si>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</si>
  <si>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</si>
  <si>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</si>
  <si>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</si>
  <si>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</si>
  <si>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</si>
  <si>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</si>
  <si>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</si>
  <si>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</si>
  <si>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</si>
  <si>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</si>
  <si>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</si>
  <si>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</si>
  <si>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</si>
  <si>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</si>
  <si>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</si>
  <si>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</si>
  <si>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</si>
  <si>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</si>
  <si>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</si>
  <si>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</si>
  <si>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</si>
  <si>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</si>
  <si>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</si>
  <si>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</si>
  <si>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</si>
  <si>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</si>
  <si>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</si>
  <si>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</si>
  <si>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</si>
  <si>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</si>
  <si>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</si>
  <si>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</si>
  <si>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</si>
  <si>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</si>
  <si>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</si>
  <si>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</si>
  <si>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</si>
  <si>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</si>
  <si>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</si>
  <si>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</si>
  <si>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</si>
  <si>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</si>
  <si>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</si>
  <si>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</si>
  <si>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</si>
  <si>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</si>
  <si>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</si>
  <si>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</si>
  <si>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</si>
  <si>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</si>
  <si>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</si>
  <si>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</si>
  <si>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</si>
  <si>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</si>
  <si>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</si>
  <si>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</si>
  <si>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</si>
  <si>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</si>
  <si>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</si>
  <si>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</si>
  <si>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</si>
  <si>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</si>
  <si>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</si>
  <si>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</si>
  <si>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</si>
  <si>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</si>
  <si>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</si>
  <si>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</si>
  <si>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</si>
  <si>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</si>
  <si>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</si>
  <si>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</si>
  <si>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</si>
  <si>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</si>
  <si>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</si>
  <si>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</si>
  <si>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</si>
  <si>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</si>
  <si>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</si>
  <si>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</si>
  <si>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</si>
  <si>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</si>
  <si>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</si>
  <si>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</si>
  <si>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</si>
  <si>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</si>
  <si>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</si>
  <si>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</si>
  <si>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</si>
  <si>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</si>
  <si>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</si>
  <si>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</si>
  <si>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</si>
  <si>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</si>
  <si>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</si>
  <si>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</si>
  <si>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</si>
  <si>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</si>
  <si>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</si>
  <si>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</si>
  <si>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</si>
  <si>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</si>
  <si>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</si>
  <si>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</si>
  <si>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</si>
  <si>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</si>
  <si>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</si>
  <si>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</si>
  <si>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</si>
  <si>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</si>
  <si>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</si>
  <si>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</si>
  <si>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</si>
  <si>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</si>
  <si>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</si>
  <si>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</si>
  <si>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</si>
  <si>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</si>
  <si>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</si>
  <si>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</si>
  <si>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</si>
  <si>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</si>
  <si>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</si>
  <si>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</si>
  <si>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</si>
  <si>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</si>
  <si>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</si>
  <si>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</si>
  <si>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</si>
  <si>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</si>
  <si>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</si>
  <si>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</si>
  <si>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</si>
  <si>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</si>
  <si>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</si>
  <si>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</si>
  <si>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</si>
  <si>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</si>
  <si>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</si>
  <si>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</si>
  <si>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</si>
  <si>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</si>
  <si>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</si>
  <si>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</si>
  <si>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</si>
  <si>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</si>
  <si>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</si>
  <si>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</si>
  <si>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</si>
  <si>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</si>
  <si>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</si>
  <si>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</si>
  <si>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</si>
  <si>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</si>
  <si>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</si>
  <si>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</si>
  <si>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</si>
  <si>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</si>
  <si>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</si>
  <si>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</si>
  <si>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</si>
  <si>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</si>
  <si>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</si>
  <si>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</si>
  <si>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</si>
  <si>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</si>
  <si>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</si>
  <si>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</si>
  <si>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</si>
  <si>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</si>
  <si>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</si>
  <si>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</si>
  <si>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</si>
  <si>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</si>
  <si>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</si>
  <si>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</si>
  <si>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</si>
  <si>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</si>
  <si>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</si>
  <si>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</si>
  <si>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</si>
  <si>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</si>
  <si>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</si>
  <si>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</si>
  <si>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</si>
  <si>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</si>
  <si>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</si>
  <si>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</si>
  <si>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</si>
  <si>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</si>
  <si>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</si>
  <si>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</si>
  <si>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</si>
  <si>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</si>
  <si>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</si>
  <si>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</si>
  <si>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</si>
  <si>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</si>
  <si>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</si>
  <si>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</si>
  <si>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</si>
  <si>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</si>
  <si>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</si>
  <si>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</si>
  <si>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</si>
  <si>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</si>
  <si>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</si>
  <si>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</si>
  <si>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</si>
  <si>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</si>
  <si>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</si>
  <si>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</si>
  <si>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</si>
  <si>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</si>
  <si>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</si>
  <si>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</si>
  <si>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</si>
  <si>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</si>
  <si>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</si>
  <si>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</si>
  <si>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</si>
  <si>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</si>
  <si>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</si>
  <si>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</si>
  <si>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</si>
  <si>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</si>
  <si>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</si>
  <si>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</si>
  <si>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</si>
  <si>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</si>
  <si>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</si>
  <si>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</si>
  <si>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</si>
  <si>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</si>
  <si>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</si>
  <si>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</si>
  <si>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</si>
  <si>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</si>
  <si>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</si>
  <si>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</si>
  <si>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</si>
  <si>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</si>
  <si>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</si>
  <si>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</si>
  <si>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</si>
  <si>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</si>
  <si>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</si>
  <si>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</si>
  <si>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</si>
  <si>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</si>
  <si>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</si>
  <si>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</si>
  <si>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</si>
  <si>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</si>
  <si>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</si>
  <si>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</si>
  <si>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</si>
  <si>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</si>
  <si>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</si>
  <si>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</si>
  <si>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</si>
  <si>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</si>
  <si>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</si>
  <si>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</si>
  <si>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</si>
  <si>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</si>
  <si>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</si>
  <si>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</si>
  <si>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</si>
  <si>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</si>
  <si>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</si>
  <si>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</si>
  <si>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</si>
  <si>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</si>
  <si>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</si>
  <si>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</si>
  <si>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</si>
  <si>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</si>
  <si>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</si>
  <si>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</si>
  <si>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</si>
  <si>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</si>
  <si>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</si>
  <si>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</si>
  <si>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</si>
  <si>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</si>
  <si>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</si>
  <si>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</si>
  <si>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</si>
  <si>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</si>
  <si>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</si>
  <si>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</si>
  <si>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</si>
  <si>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</si>
  <si>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</si>
  <si>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</si>
  <si>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</si>
  <si>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</si>
  <si>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</si>
  <si>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</si>
  <si>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</si>
  <si>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</si>
  <si>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</si>
  <si>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</si>
  <si>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</si>
  <si>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</si>
  <si>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</si>
  <si>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</si>
  <si>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</si>
  <si>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</si>
  <si>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</si>
  <si>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</si>
  <si>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</si>
  <si>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</si>
  <si>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</si>
  <si>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</si>
  <si>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</si>
  <si>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</si>
  <si>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</si>
  <si>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</si>
  <si>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</si>
  <si>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</si>
  <si>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</si>
  <si>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</si>
  <si>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</si>
  <si>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</si>
  <si>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</si>
  <si>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</si>
  <si>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</si>
  <si>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</si>
  <si>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</si>
  <si>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</si>
  <si>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</si>
  <si>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</si>
  <si>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</si>
  <si>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</si>
  <si>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</si>
  <si>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</si>
  <si>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</si>
  <si>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</si>
  <si>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</si>
  <si>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</si>
  <si>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</si>
  <si>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</si>
  <si>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</si>
  <si>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</si>
  <si>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</si>
  <si>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</si>
  <si>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</si>
  <si>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</si>
  <si>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</si>
  <si>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</si>
  <si>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</si>
  <si>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</si>
  <si>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</si>
  <si>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</si>
  <si>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</si>
  <si>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</si>
  <si>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</si>
  <si>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</si>
  <si>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</si>
  <si>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</si>
  <si>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</si>
  <si>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</si>
  <si>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</si>
  <si>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</si>
  <si>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</si>
  <si>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</si>
  <si>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</si>
  <si>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</si>
  <si>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</si>
  <si>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</si>
  <si>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</si>
  <si>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</si>
  <si>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</si>
  <si>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</si>
  <si>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</si>
  <si>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</si>
  <si>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</si>
  <si>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</si>
  <si>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</si>
  <si>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</si>
  <si>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</si>
  <si>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</si>
  <si>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</si>
  <si>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</si>
  <si>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</si>
  <si>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</si>
  <si>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</si>
  <si>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</si>
  <si>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</si>
  <si>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</si>
  <si>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</si>
  <si>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</si>
  <si>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</si>
  <si>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</si>
  <si>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</si>
  <si>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</si>
  <si>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</si>
  <si>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</si>
  <si>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</si>
  <si>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</si>
  <si>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</si>
  <si>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</si>
  <si>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</si>
  <si>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</si>
  <si>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</si>
  <si>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</si>
  <si>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</si>
  <si>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</si>
  <si>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</si>
  <si>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</si>
  <si>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</si>
  <si>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</si>
  <si>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</si>
  <si>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</si>
  <si>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</si>
  <si>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</si>
  <si>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</si>
  <si>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</si>
  <si>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</si>
  <si>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</si>
  <si>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</si>
  <si>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</si>
  <si>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</si>
  <si>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</si>
  <si>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</si>
  <si>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</si>
  <si>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</si>
  <si>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</si>
  <si>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</si>
  <si>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</si>
  <si>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</si>
  <si>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</si>
  <si>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</si>
  <si>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</si>
  <si>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</si>
  <si>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</si>
  <si>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</si>
  <si>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</si>
  <si>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</si>
  <si>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</si>
  <si>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</si>
  <si>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</si>
  <si>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</si>
  <si>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</si>
  <si>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</si>
  <si>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</si>
  <si>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</si>
  <si>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</si>
  <si>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</si>
  <si>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</si>
  <si>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</si>
  <si>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</si>
  <si>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</si>
  <si>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</si>
  <si>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</si>
  <si>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</si>
  <si>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</si>
  <si>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</si>
  <si>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</si>
  <si>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</si>
  <si>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</si>
  <si>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</si>
  <si>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</si>
  <si>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</si>
  <si>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</si>
  <si>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</si>
  <si>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</si>
  <si>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</si>
  <si>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</si>
  <si>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</si>
  <si>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</si>
  <si>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</si>
  <si>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</si>
  <si>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</si>
  <si>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</si>
  <si>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</si>
  <si>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</si>
  <si>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</si>
  <si>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</si>
  <si>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</si>
  <si>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</si>
  <si>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</si>
  <si>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</si>
  <si>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</si>
  <si>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</si>
  <si>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</si>
  <si>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</si>
  <si>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</si>
  <si>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</si>
  <si>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</si>
  <si>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</si>
  <si>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</si>
  <si>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</si>
  <si>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</si>
  <si>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</si>
  <si>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</si>
  <si>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</si>
  <si>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</si>
  <si>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</si>
  <si>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</si>
  <si>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</si>
  <si>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</si>
  <si>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</si>
  <si>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</si>
  <si>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</si>
  <si>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</si>
  <si>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</si>
  <si>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</si>
  <si>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</si>
  <si>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</si>
  <si>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</si>
  <si>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</si>
  <si>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</si>
  <si>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</si>
  <si>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</si>
  <si>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</si>
  <si>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</si>
  <si>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</si>
  <si>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</si>
  <si>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</si>
  <si>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</si>
  <si>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</si>
  <si>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</si>
  <si>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</si>
  <si>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</si>
  <si>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</si>
  <si>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</si>
  <si>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</si>
  <si>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</si>
  <si>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</si>
  <si>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</si>
  <si>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</si>
  <si>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</si>
  <si>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</si>
  <si>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</si>
  <si>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</si>
  <si>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</si>
  <si>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</si>
  <si>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</si>
  <si>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</si>
  <si>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</si>
  <si>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</si>
  <si>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</si>
  <si>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</si>
  <si>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</si>
  <si>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</si>
  <si>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</si>
  <si>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</si>
  <si>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</si>
  <si>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</si>
  <si>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</si>
  <si>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</si>
  <si>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</si>
  <si>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</si>
  <si>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</si>
  <si>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</si>
  <si>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</si>
  <si>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</si>
  <si>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</si>
  <si>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</si>
  <si>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</si>
  <si>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</si>
  <si>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</si>
  <si>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</si>
  <si>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</si>
  <si>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</si>
  <si>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</si>
  <si>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</si>
  <si>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</si>
  <si>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</si>
  <si>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</si>
  <si>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</si>
  <si>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</si>
  <si>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</si>
  <si>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</si>
  <si>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</si>
  <si>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</si>
  <si>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</si>
  <si>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</si>
  <si>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</si>
  <si>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</si>
  <si>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</si>
  <si>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</si>
  <si>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</si>
  <si>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</si>
  <si>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</si>
  <si>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</si>
  <si>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</si>
  <si>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</si>
  <si>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</si>
  <si>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</si>
  <si>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</si>
  <si>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</si>
  <si>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</si>
  <si>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</si>
  <si>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</si>
  <si>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</si>
  <si>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</si>
  <si>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</si>
  <si>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</si>
  <si>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</si>
  <si>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</si>
  <si>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</si>
  <si>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</si>
  <si>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</si>
  <si>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</si>
  <si>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</si>
  <si>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</si>
  <si>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</si>
  <si>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</si>
  <si>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</si>
  <si>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</si>
  <si>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</si>
  <si>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</si>
  <si>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</si>
  <si>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</si>
  <si>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</si>
  <si>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</si>
  <si>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</si>
  <si>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</si>
  <si>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</si>
  <si>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</si>
  <si>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</si>
  <si>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</si>
  <si>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</si>
  <si>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</si>
  <si>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</si>
  <si>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</si>
  <si>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</si>
  <si>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</si>
  <si>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</si>
  <si>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</si>
  <si>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</si>
  <si>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</si>
  <si>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</si>
  <si>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</si>
  <si>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</si>
  <si>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</si>
  <si>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</si>
  <si>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</si>
  <si>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</si>
  <si>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</si>
  <si>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</si>
  <si>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</si>
  <si>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</si>
  <si>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</si>
  <si>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</si>
  <si>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</si>
  <si>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</si>
  <si>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</si>
  <si>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</si>
  <si>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</si>
  <si>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</si>
  <si>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</si>
  <si>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</si>
  <si>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</si>
  <si>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</si>
  <si>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</si>
  <si>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</si>
  <si>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</si>
  <si>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</si>
  <si>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</si>
  <si>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</si>
  <si>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</si>
  <si>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</si>
  <si>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</si>
  <si>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</si>
  <si>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</si>
  <si>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</si>
  <si>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</si>
  <si>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</si>
  <si>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</si>
  <si>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</si>
  <si>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</si>
  <si>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</si>
  <si>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</si>
  <si>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</si>
  <si>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</si>
  <si>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</si>
  <si>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</si>
  <si>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</si>
  <si>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</si>
  <si>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</si>
  <si>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</si>
  <si>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</si>
  <si>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</si>
  <si>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</si>
  <si>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</si>
  <si>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</si>
  <si>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</si>
  <si>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</si>
  <si>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</si>
  <si>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</si>
  <si>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</si>
  <si>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</si>
  <si>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</si>
  <si>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</si>
  <si>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</si>
  <si>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</si>
  <si>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</si>
  <si>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</si>
  <si>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</si>
  <si>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</si>
  <si>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</si>
  <si>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</si>
  <si>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</si>
  <si>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</si>
  <si>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</si>
  <si>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</si>
  <si>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</si>
  <si>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</si>
  <si>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</si>
  <si>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</si>
  <si>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</si>
  <si>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</si>
  <si>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</si>
  <si>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</si>
  <si>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</si>
  <si>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</si>
  <si>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</si>
  <si>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</si>
  <si>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</si>
  <si>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</si>
  <si>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</si>
  <si>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</si>
  <si>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</si>
  <si>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</si>
  <si>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</si>
  <si>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</si>
  <si>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</si>
  <si>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</si>
  <si>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</si>
  <si>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</si>
  <si>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</si>
  <si>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</si>
  <si>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</si>
  <si>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</si>
  <si>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</si>
  <si>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</si>
  <si>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</si>
  <si>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</si>
  <si>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</si>
  <si>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</si>
  <si>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</si>
  <si>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</si>
  <si>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</si>
  <si>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</si>
  <si>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</si>
  <si>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</si>
  <si>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</si>
  <si>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</si>
  <si>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</si>
  <si>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</si>
  <si>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</si>
  <si>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</si>
  <si>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</si>
  <si>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</si>
  <si>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</si>
  <si>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</si>
  <si>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</si>
  <si>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</si>
  <si>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</si>
  <si>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</si>
  <si>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</si>
  <si>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</si>
  <si>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</si>
  <si>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</si>
  <si>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</si>
  <si>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</si>
  <si>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</si>
  <si>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</si>
  <si>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</si>
  <si>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</si>
  <si>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</si>
  <si>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</si>
  <si>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</si>
  <si>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</si>
  <si>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</si>
  <si>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</si>
  <si>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</si>
  <si>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</si>
  <si>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</si>
  <si>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</si>
  <si>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</si>
  <si>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</si>
  <si>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</si>
  <si>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</si>
  <si>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</si>
  <si>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</si>
  <si>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</si>
  <si>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</si>
  <si>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</si>
  <si>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</si>
  <si>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</si>
  <si>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</si>
  <si>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</si>
  <si>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</si>
  <si>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</si>
  <si>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</si>
  <si>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</si>
  <si>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</si>
  <si>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</si>
  <si>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</si>
  <si>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</si>
  <si>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</si>
  <si>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</si>
  <si>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</si>
  <si>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</si>
  <si>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</si>
  <si>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</si>
  <si>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</si>
  <si>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</si>
  <si>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</si>
  <si>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</si>
  <si>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</si>
  <si>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</si>
  <si>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</si>
  <si>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</si>
  <si>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</si>
  <si>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</si>
  <si>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</si>
  <si>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</si>
  <si>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</si>
  <si>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</si>
  <si>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</si>
  <si>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</si>
  <si>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</si>
  <si>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</si>
  <si>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</si>
  <si>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</si>
  <si>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</si>
  <si>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</si>
  <si>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</si>
  <si>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</si>
  <si>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</si>
  <si>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</si>
  <si>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</si>
  <si>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</si>
  <si>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</si>
  <si>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</si>
  <si>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</si>
  <si>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</si>
  <si>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</si>
  <si>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</si>
  <si>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</si>
  <si>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</si>
  <si>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</si>
  <si>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</si>
  <si>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</si>
  <si>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</si>
  <si>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</si>
  <si>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</si>
  <si>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</si>
  <si>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</si>
  <si>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</si>
  <si>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</si>
  <si>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</si>
  <si>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</si>
  <si>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</si>
  <si>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</si>
  <si>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</si>
  <si>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</si>
  <si>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</si>
  <si>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</si>
  <si>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</si>
  <si>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</si>
  <si>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</si>
  <si>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</si>
  <si>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</si>
  <si>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</si>
  <si>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</si>
  <si>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</si>
  <si>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</si>
  <si>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</si>
  <si>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</si>
  <si>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</si>
  <si>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</si>
  <si>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</si>
  <si>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</si>
  <si>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</si>
  <si>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</si>
  <si>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</si>
  <si>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</si>
  <si>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</si>
  <si>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</si>
  <si>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</si>
  <si>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</si>
  <si>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</si>
  <si>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</si>
  <si>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</si>
  <si>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</si>
  <si>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</si>
  <si>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</si>
  <si>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</si>
  <si>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</si>
  <si>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</si>
  <si>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</si>
  <si>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</si>
  <si>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</si>
  <si>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</si>
  <si>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</si>
  <si>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</si>
  <si>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</si>
  <si>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</si>
  <si>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</si>
  <si>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</si>
  <si>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</si>
  <si>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</si>
  <si>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</si>
  <si>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</si>
  <si>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</si>
  <si>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</si>
  <si>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</si>
  <si>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</si>
  <si>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</si>
  <si>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</si>
  <si>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</si>
  <si>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</si>
  <si>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</si>
  <si>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</si>
  <si>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</si>
  <si>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</si>
  <si>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</si>
  <si>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</si>
  <si>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</si>
  <si>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</si>
  <si>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</si>
  <si>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</si>
  <si>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</si>
  <si>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</si>
  <si>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</si>
  <si>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</si>
  <si>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</si>
  <si>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</si>
  <si>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</si>
  <si>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</si>
  <si>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</si>
  <si>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</si>
  <si>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</si>
  <si>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</si>
  <si>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</si>
  <si>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</si>
  <si>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</si>
  <si>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</si>
  <si>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</si>
  <si>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</si>
  <si>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</si>
  <si>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</si>
  <si>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</si>
  <si>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</si>
  <si>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</si>
  <si>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</si>
  <si>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</si>
  <si>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</si>
  <si>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</si>
  <si>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</si>
  <si>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</si>
  <si>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</si>
  <si>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</si>
  <si>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</si>
  <si>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</si>
  <si>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</si>
  <si>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</si>
  <si>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</si>
  <si>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</si>
  <si>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</si>
  <si>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</si>
  <si>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</si>
  <si>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</si>
  <si>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</si>
  <si>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</si>
  <si>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</si>
  <si>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</si>
  <si>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</si>
  <si>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</si>
  <si>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</si>
  <si>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</si>
  <si>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</si>
  <si>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</si>
  <si>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</si>
  <si>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</si>
  <si>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</si>
  <si>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</si>
  <si>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</si>
  <si>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</si>
  <si>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</si>
  <si>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</si>
  <si>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</si>
  <si>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</si>
  <si>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</si>
  <si>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</si>
  <si>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</si>
  <si>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</si>
  <si>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</si>
  <si>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</si>
  <si>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</si>
  <si>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</si>
  <si>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</si>
  <si>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</si>
  <si>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</si>
  <si>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</si>
  <si>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</si>
  <si>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</si>
  <si>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</si>
  <si>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</si>
  <si>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</si>
  <si>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</si>
  <si>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</si>
  <si>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</si>
  <si>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</si>
  <si>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</si>
  <si>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</si>
  <si>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</si>
  <si>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</si>
  <si>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</si>
  <si>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</si>
  <si>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</si>
  <si>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</si>
  <si>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</si>
  <si>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</si>
  <si>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</si>
  <si>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</si>
  <si>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</si>
  <si>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</si>
  <si>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</si>
  <si>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</si>
  <si>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</si>
  <si>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</si>
  <si>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</si>
  <si>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</si>
  <si>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</si>
  <si>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</si>
  <si>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</si>
  <si>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</si>
  <si>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</si>
  <si>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</si>
  <si>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</si>
  <si>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</si>
  <si>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</si>
  <si>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</si>
  <si>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</si>
  <si>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</si>
  <si>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</si>
  <si>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</si>
  <si>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</si>
  <si>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</si>
  <si>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</si>
  <si>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</si>
  <si>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</si>
  <si>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</si>
  <si>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</si>
  <si>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</si>
  <si>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</si>
  <si>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</si>
  <si>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</si>
  <si>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</si>
  <si>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</si>
  <si>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</si>
  <si>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</si>
  <si>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</si>
  <si>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</si>
  <si>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</si>
  <si>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</si>
  <si>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</si>
  <si>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</si>
  <si>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</si>
  <si>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</si>
  <si>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</si>
  <si>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</si>
  <si>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</si>
  <si>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</si>
  <si>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</si>
  <si>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</si>
  <si>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</si>
  <si>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</si>
  <si>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</si>
  <si>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</si>
  <si>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</si>
  <si>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</si>
  <si>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</si>
  <si>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</si>
  <si>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</si>
  <si>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</si>
  <si>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</si>
  <si>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</si>
  <si>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</si>
  <si>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</si>
  <si>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</si>
  <si>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</si>
  <si>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</si>
  <si>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</si>
  <si>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</si>
  <si>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</si>
  <si>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</si>
  <si>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</si>
  <si>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</si>
  <si>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</si>
  <si>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</si>
  <si>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</si>
  <si>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</si>
  <si>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</si>
  <si>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</si>
  <si>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</si>
  <si>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</si>
  <si>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</si>
  <si>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</si>
  <si>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</si>
  <si>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</si>
  <si>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</si>
  <si>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</si>
  <si>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</si>
  <si>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</si>
  <si>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</si>
  <si>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</si>
  <si>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</si>
  <si>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</si>
  <si>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</si>
  <si>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</si>
  <si>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</si>
  <si>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</si>
  <si>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</si>
  <si>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</si>
  <si>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</si>
  <si>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</si>
  <si>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</si>
  <si>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</si>
  <si>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</si>
  <si>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</si>
  <si>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</si>
  <si>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</si>
  <si>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</si>
  <si>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</si>
  <si>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</si>
  <si>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</si>
  <si>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</si>
  <si>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</si>
  <si>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</si>
  <si>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</si>
  <si>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</si>
  <si>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</si>
  <si>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</si>
  <si>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</si>
  <si>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</si>
  <si>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</si>
  <si>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</si>
  <si>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</si>
  <si>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</si>
  <si>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</si>
  <si>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</si>
  <si>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</si>
  <si>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</si>
  <si>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</si>
  <si>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</si>
  <si>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</si>
  <si>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</si>
  <si>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</si>
  <si>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</si>
  <si>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</si>
  <si>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</si>
  <si>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</si>
  <si>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</si>
  <si>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</si>
  <si>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</si>
  <si>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</si>
  <si>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</si>
  <si>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</si>
  <si>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</si>
  <si>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</si>
  <si>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</si>
  <si>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</si>
  <si>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</si>
  <si>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</si>
  <si>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</si>
  <si>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</si>
  <si>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</si>
  <si>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</si>
  <si>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</si>
  <si>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</si>
  <si>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</si>
  <si>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</si>
  <si>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</si>
  <si>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</si>
  <si>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</si>
  <si>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</si>
  <si>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</si>
  <si>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</si>
  <si>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</si>
  <si>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</si>
  <si>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</si>
  <si>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</si>
  <si>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</si>
  <si>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</si>
  <si>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</si>
  <si>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</si>
  <si>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</si>
  <si>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</si>
  <si>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</si>
  <si>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</si>
  <si>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</si>
  <si>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</si>
  <si>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</si>
  <si>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</si>
  <si>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</si>
  <si>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</si>
  <si>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</si>
  <si>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</si>
  <si>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</si>
  <si>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</si>
  <si>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</si>
  <si>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</si>
  <si>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</si>
  <si>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</si>
  <si>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</si>
  <si>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</si>
  <si>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</si>
  <si>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</si>
  <si>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</si>
  <si>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</si>
  <si>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</si>
  <si>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</si>
  <si>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</si>
  <si>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</si>
  <si>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</si>
  <si>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</si>
  <si>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</si>
  <si>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</si>
  <si>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</si>
  <si>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</si>
  <si>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</si>
  <si>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</si>
  <si>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</si>
  <si>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</si>
  <si>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</si>
  <si>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</si>
  <si>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</si>
  <si>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</si>
  <si>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</si>
  <si>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</si>
  <si>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</si>
  <si>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</si>
  <si>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</si>
  <si>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</si>
  <si>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</si>
  <si>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</si>
  <si>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</si>
  <si>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</si>
  <si>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</si>
  <si>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</si>
  <si>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</si>
  <si>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</si>
  <si>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</si>
  <si>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</si>
  <si>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</si>
  <si>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</si>
  <si>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</si>
  <si>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</si>
  <si>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</si>
  <si>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</si>
  <si>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</si>
  <si>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</si>
  <si>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</si>
  <si>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</si>
  <si>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</si>
  <si>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</si>
  <si>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</si>
  <si>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</si>
  <si>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</si>
  <si>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</si>
  <si>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</si>
  <si>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</si>
  <si>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</si>
  <si>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</si>
  <si>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</si>
  <si>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</si>
  <si>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</si>
  <si>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</si>
  <si>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</si>
  <si>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</si>
  <si>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</si>
  <si>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</si>
  <si>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</si>
  <si>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</si>
  <si>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</si>
  <si>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</si>
  <si>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</si>
  <si>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</si>
  <si>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</si>
  <si>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</si>
  <si>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</si>
  <si>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</si>
  <si>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</si>
  <si>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</si>
  <si>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</si>
  <si>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</si>
  <si>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</si>
  <si>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</si>
  <si>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</si>
  <si>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</si>
  <si>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</si>
  <si>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</si>
  <si>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</si>
  <si>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</si>
  <si>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</si>
  <si>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</si>
  <si>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</si>
  <si>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</si>
  <si>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</si>
  <si>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</si>
  <si>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</si>
  <si>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</si>
  <si>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</si>
  <si>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</si>
  <si>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</si>
  <si>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</si>
  <si>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</si>
  <si>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</si>
  <si>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</si>
  <si>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</si>
  <si>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</si>
  <si>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</si>
  <si>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</si>
  <si>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</si>
  <si>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</si>
  <si>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</si>
  <si>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</si>
  <si>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</si>
  <si>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</si>
  <si>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</si>
  <si>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</si>
  <si>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</si>
  <si>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</si>
  <si>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</si>
  <si>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</si>
  <si>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</si>
  <si>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</si>
  <si>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</si>
  <si>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</si>
  <si>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</si>
  <si>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</si>
  <si>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</si>
  <si>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</si>
  <si>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</si>
  <si>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</si>
  <si>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</si>
  <si>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</si>
  <si>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</si>
  <si>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</si>
  <si>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</si>
  <si>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</si>
  <si>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</si>
  <si>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</si>
  <si>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</si>
  <si>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</si>
  <si>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</si>
  <si>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</si>
  <si>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</si>
  <si>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</si>
  <si>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</si>
  <si>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</si>
  <si>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</si>
  <si>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</si>
  <si>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</si>
  <si>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</si>
  <si>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</si>
  <si>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</si>
  <si>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</si>
  <si>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</si>
  <si>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</si>
  <si>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</si>
  <si>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</si>
  <si>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</si>
  <si>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</si>
  <si>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</si>
  <si>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</si>
  <si>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</si>
  <si>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</si>
  <si>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</si>
  <si>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</si>
  <si>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</si>
  <si>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</si>
  <si>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</si>
  <si>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</si>
  <si>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</si>
  <si>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</si>
  <si>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</si>
  <si>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</si>
  <si>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</si>
  <si>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</si>
  <si>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</si>
  <si>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</si>
  <si>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</si>
  <si>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</si>
  <si>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</si>
  <si>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</si>
  <si>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</si>
  <si>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</si>
  <si>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</si>
  <si>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</si>
  <si>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</si>
  <si>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</si>
  <si>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</si>
  <si>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</si>
  <si>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</si>
  <si>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</si>
  <si>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</si>
  <si>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</si>
  <si>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</si>
  <si>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</si>
  <si>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</si>
  <si>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</si>
  <si>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</si>
  <si>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</si>
  <si>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</si>
  <si>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</si>
  <si>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</si>
  <si>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</si>
  <si>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</si>
  <si>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</si>
  <si>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</si>
  <si>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</si>
  <si>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</si>
  <si>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</si>
  <si>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</si>
  <si>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</si>
  <si>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</si>
  <si>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</si>
  <si>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</si>
  <si>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</si>
  <si>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</si>
  <si>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</si>
  <si>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</si>
  <si>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</si>
  <si>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</si>
  <si>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</si>
  <si>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</si>
  <si>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</si>
  <si>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</si>
  <si>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</si>
  <si>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</si>
  <si>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</si>
  <si>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</si>
  <si>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</si>
  <si>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</si>
  <si>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</si>
  <si>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</si>
  <si>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</si>
  <si>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</si>
  <si>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</si>
  <si>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</si>
  <si>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</si>
  <si>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</si>
  <si>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</si>
  <si>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</si>
  <si>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</si>
  <si>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</si>
  <si>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</si>
  <si>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</si>
  <si>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</si>
  <si>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</si>
  <si>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</si>
  <si>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</si>
  <si>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</si>
  <si>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</si>
  <si>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</si>
  <si>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</si>
  <si>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</si>
  <si>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</si>
  <si>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</si>
  <si>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</si>
  <si>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</si>
  <si>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</si>
  <si>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</si>
  <si>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</si>
  <si>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</si>
  <si>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</si>
  <si>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</si>
  <si>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</si>
  <si>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</si>
  <si>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</si>
  <si>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</si>
  <si>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</si>
  <si>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</si>
  <si>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</si>
  <si>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</si>
  <si>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</si>
  <si>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</si>
  <si>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</si>
  <si>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</si>
  <si>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</si>
  <si>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</si>
  <si>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</si>
  <si>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</si>
  <si>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</si>
  <si>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</si>
  <si>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</si>
  <si>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</si>
  <si>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</si>
  <si>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</si>
  <si>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</si>
  <si>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</si>
  <si>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</si>
  <si>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</si>
  <si>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</si>
  <si>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</si>
  <si>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</si>
  <si>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</si>
  <si>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</si>
  <si>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</si>
  <si>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</si>
  <si>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</si>
  <si>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</si>
  <si>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</si>
  <si>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</si>
  <si>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</si>
  <si>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</si>
  <si>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</si>
  <si>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</si>
  <si>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</si>
  <si>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</si>
  <si>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</si>
  <si>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</si>
  <si>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</si>
  <si>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</si>
  <si>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</si>
  <si>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</si>
  <si>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</si>
  <si>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</si>
  <si>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</si>
  <si>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</si>
  <si>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</si>
  <si>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</si>
  <si>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</si>
  <si>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</si>
  <si>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</si>
  <si>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</si>
  <si>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</si>
  <si>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</si>
  <si>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</si>
  <si>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</si>
  <si>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</si>
  <si>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</si>
  <si>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</si>
  <si>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</si>
  <si>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</si>
  <si>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</si>
  <si>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</si>
  <si>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</si>
  <si>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</si>
  <si>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</si>
  <si>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</si>
  <si>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</si>
  <si>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</si>
  <si>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</si>
  <si>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</si>
  <si>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</si>
  <si>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</si>
  <si>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</si>
  <si>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</si>
  <si>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</si>
  <si>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</si>
  <si>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</si>
  <si>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</si>
  <si>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</si>
  <si>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</si>
  <si>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</si>
  <si>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</si>
  <si>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</si>
  <si>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</si>
  <si>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</si>
  <si>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</si>
  <si>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</si>
  <si>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</si>
  <si>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</si>
  <si>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</si>
  <si>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</si>
  <si>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</si>
  <si>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</si>
  <si>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</si>
  <si>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</si>
  <si>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</si>
  <si>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</si>
  <si>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</si>
  <si>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</si>
  <si>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</si>
  <si>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</si>
  <si>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</si>
  <si>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</si>
  <si>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</si>
  <si>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</si>
  <si>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</si>
  <si>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</si>
  <si>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</si>
  <si>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</si>
  <si>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</si>
  <si>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</si>
  <si>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</si>
  <si>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</si>
  <si>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</si>
  <si>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</si>
  <si>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</si>
  <si>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</si>
  <si>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</si>
  <si>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</si>
  <si>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</si>
  <si>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</si>
  <si>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</si>
  <si>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</si>
  <si>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</si>
  <si>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</si>
  <si>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</si>
  <si>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</si>
  <si>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</si>
  <si>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</si>
  <si>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</si>
  <si>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</si>
  <si>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</si>
  <si>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</si>
  <si>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</si>
  <si>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</si>
  <si>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</si>
  <si>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</si>
  <si>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</si>
  <si>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</si>
  <si>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</si>
  <si>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</si>
  <si>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</si>
  <si>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</si>
  <si>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</si>
  <si>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</si>
  <si>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</si>
  <si>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</si>
  <si>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</si>
  <si>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</si>
  <si>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</si>
  <si>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</si>
  <si>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</si>
  <si>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</si>
  <si>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</si>
  <si>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</si>
  <si>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</si>
  <si>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</si>
  <si>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</si>
  <si>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</si>
  <si>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</si>
  <si>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</si>
  <si>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</si>
  <si>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</si>
  <si>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</si>
  <si>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</si>
  <si>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</si>
  <si>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</si>
  <si>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</si>
  <si>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</si>
  <si>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</si>
  <si>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</si>
  <si>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</si>
  <si>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</si>
  <si>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</si>
  <si>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</si>
  <si>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</si>
  <si>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</si>
  <si>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</si>
  <si>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</si>
  <si>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</si>
  <si>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</si>
  <si>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</si>
  <si>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</si>
  <si>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</si>
  <si>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</si>
  <si>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</si>
  <si>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</si>
  <si>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</si>
  <si>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</si>
  <si>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</si>
  <si>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</si>
  <si>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</si>
  <si>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</si>
  <si>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</si>
  <si>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</si>
  <si>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</si>
  <si>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</si>
  <si>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</si>
  <si>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</si>
  <si>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</si>
  <si>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</si>
  <si>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</si>
  <si>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</si>
  <si>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</si>
  <si>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</si>
  <si>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</si>
  <si>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</si>
  <si>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</si>
  <si>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</si>
  <si>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</si>
  <si>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</si>
  <si>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</si>
  <si>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</si>
  <si>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</si>
  <si>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</si>
  <si>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</si>
  <si>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</si>
  <si>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</si>
  <si>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</si>
  <si>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</si>
  <si>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</si>
  <si>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</si>
  <si>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</si>
  <si>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</si>
  <si>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</si>
  <si>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</si>
  <si>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</si>
  <si>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</si>
  <si>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</si>
  <si>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</si>
  <si>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</si>
  <si>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</si>
  <si>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</si>
  <si>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</si>
  <si>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</si>
  <si>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</si>
  <si>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</si>
  <si>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</si>
  <si>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</si>
  <si>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</si>
  <si>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</si>
  <si>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</si>
  <si>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</si>
  <si>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</si>
  <si>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</si>
  <si>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</si>
  <si>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</si>
  <si>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</si>
  <si>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</si>
  <si>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</si>
  <si>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</si>
  <si>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</si>
  <si>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</si>
  <si>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</si>
  <si>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</si>
  <si>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</si>
  <si>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</si>
  <si>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</si>
  <si>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</si>
  <si>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</si>
  <si>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</si>
  <si>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</si>
  <si>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</si>
  <si>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</si>
  <si>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</si>
  <si>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</si>
  <si>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</si>
  <si>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</si>
  <si>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</si>
  <si>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</si>
  <si>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</si>
  <si>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</si>
  <si>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</si>
  <si>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</si>
  <si>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</si>
  <si>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</si>
  <si>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</si>
  <si>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</si>
  <si>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</si>
  <si>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</si>
  <si>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</si>
  <si>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</si>
  <si>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</si>
  <si>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</si>
  <si>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</si>
  <si>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</si>
  <si>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</si>
  <si>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</si>
  <si>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</si>
  <si>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</si>
  <si>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</si>
  <si>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</si>
  <si>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</si>
  <si>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</si>
  <si>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</si>
  <si>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</si>
  <si>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</si>
  <si>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</si>
  <si>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</si>
  <si>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</si>
  <si>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</si>
  <si>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</si>
  <si>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</si>
  <si>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</si>
  <si>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</si>
  <si>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</si>
  <si>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</si>
  <si>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</si>
  <si>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</si>
  <si>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</si>
  <si>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</si>
  <si>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</si>
  <si>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</si>
  <si>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</si>
  <si>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</si>
  <si>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</si>
  <si>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</si>
  <si>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</si>
  <si>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</si>
  <si>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</si>
  <si>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</si>
  <si>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</si>
  <si>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</si>
  <si>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</si>
  <si>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</si>
  <si>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</si>
  <si>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</si>
  <si>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</si>
  <si>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</si>
  <si>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</si>
  <si>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</si>
  <si>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</si>
  <si>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</si>
  <si>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</si>
  <si>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</si>
  <si>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</si>
  <si>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</si>
  <si>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</si>
  <si>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</si>
  <si>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</si>
  <si>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</si>
  <si>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</si>
  <si>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</si>
  <si>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</si>
  <si>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</si>
  <si>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</si>
  <si>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</si>
  <si>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</si>
  <si>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</si>
  <si>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</si>
  <si>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</si>
  <si>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</si>
  <si>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</si>
  <si>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</si>
  <si>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</si>
  <si>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</si>
  <si>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</si>
  <si>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</si>
  <si>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</si>
  <si>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</si>
  <si>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</si>
  <si>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</si>
  <si>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</si>
  <si>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</si>
  <si>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</si>
  <si>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</si>
  <si>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</si>
  <si>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</si>
  <si>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</si>
  <si>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</si>
  <si>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</si>
  <si>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</si>
  <si>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</si>
  <si>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</si>
  <si>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</si>
  <si>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</si>
  <si>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</si>
  <si>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</si>
  <si>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</si>
  <si>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</si>
  <si>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</si>
  <si>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</si>
  <si>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</si>
  <si>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</si>
  <si>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</si>
  <si>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</si>
  <si>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</si>
  <si>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</si>
  <si>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</si>
  <si>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</si>
  <si>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</si>
  <si>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</si>
  <si>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</si>
  <si>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</si>
  <si>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</si>
  <si>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</si>
  <si>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</si>
  <si>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</si>
  <si>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</si>
  <si>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</si>
  <si>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</si>
  <si>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</si>
  <si>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</si>
  <si>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</si>
  <si>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</si>
  <si>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</si>
  <si>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</si>
  <si>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</si>
  <si>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</si>
  <si>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</si>
  <si>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</si>
  <si>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</si>
  <si>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</si>
  <si>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</si>
  <si>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</si>
  <si>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</si>
  <si>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</si>
  <si>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</si>
  <si>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</si>
  <si>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</si>
  <si>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</si>
  <si>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</si>
  <si>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</si>
  <si>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</si>
  <si>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</si>
  <si>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</si>
  <si>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</si>
  <si>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</si>
  <si>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</si>
  <si>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</si>
  <si>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</si>
  <si>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</si>
  <si>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</si>
  <si>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</si>
  <si>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</si>
  <si>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</si>
  <si>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</si>
  <si>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</si>
  <si>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</si>
  <si>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</si>
  <si>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</si>
  <si>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</si>
  <si>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</si>
  <si>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</si>
  <si>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</si>
  <si>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</si>
  <si>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</si>
  <si>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</si>
  <si>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</si>
  <si>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</si>
  <si>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</si>
  <si>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</si>
  <si>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</si>
  <si>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</si>
  <si>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</si>
  <si>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</si>
  <si>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</si>
  <si>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</si>
  <si>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</si>
  <si>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</si>
  <si>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</si>
  <si>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</si>
  <si>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</si>
  <si>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</si>
  <si>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</si>
  <si>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</si>
  <si>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</si>
  <si>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</si>
  <si>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</si>
  <si>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</si>
  <si>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</si>
  <si>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</si>
  <si>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</si>
  <si>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</si>
  <si>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</si>
  <si>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</si>
  <si>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</si>
  <si>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</si>
  <si>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</si>
  <si>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</si>
  <si>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</si>
  <si>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</si>
  <si>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</si>
  <si>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</si>
  <si>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</si>
  <si>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</si>
  <si>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</si>
  <si>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</si>
  <si>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</si>
  <si>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</si>
  <si>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</si>
  <si>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</si>
  <si>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</si>
  <si>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</si>
  <si>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</si>
  <si>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</si>
  <si>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</si>
  <si>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</si>
  <si>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</si>
  <si>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</si>
  <si>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</si>
  <si>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</si>
  <si>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</si>
  <si>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</si>
  <si>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</si>
  <si>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</si>
  <si>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</si>
  <si>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</si>
  <si>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</si>
  <si>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</si>
  <si>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</si>
  <si>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</si>
  <si>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</si>
  <si>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</si>
  <si>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</si>
  <si>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</si>
  <si>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</si>
  <si>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</si>
  <si>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</si>
  <si>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</si>
  <si>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</si>
  <si>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</si>
  <si>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</si>
  <si>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</si>
  <si>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</si>
  <si>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</si>
  <si>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</si>
  <si>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</si>
  <si>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</si>
  <si>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</si>
  <si>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</si>
  <si>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</si>
  <si>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</si>
  <si>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</si>
  <si>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</si>
  <si>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</si>
  <si>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</si>
  <si>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</si>
  <si>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</si>
  <si>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</si>
  <si>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</si>
  <si>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</si>
  <si>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</si>
  <si>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</si>
  <si>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</si>
  <si>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</si>
  <si>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</si>
  <si>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</si>
  <si>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</si>
  <si>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</si>
  <si>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</si>
  <si>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</si>
  <si>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</si>
  <si>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</si>
  <si>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</si>
  <si>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</si>
  <si>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</si>
  <si>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</si>
  <si>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</si>
  <si>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</si>
  <si>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</si>
  <si>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</si>
  <si>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</si>
  <si>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</si>
  <si>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</si>
  <si>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</si>
  <si>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</si>
  <si>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</si>
  <si>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</si>
  <si>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</si>
  <si>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</si>
  <si>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</si>
  <si>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</si>
  <si>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</si>
  <si>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</si>
  <si>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</si>
  <si>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</si>
  <si>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</si>
  <si>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</si>
  <si>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</si>
  <si>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</si>
  <si>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</si>
  <si>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</si>
  <si>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</si>
  <si>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</si>
  <si>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</si>
  <si>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</si>
  <si>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</si>
  <si>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</si>
  <si>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</si>
  <si>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</si>
  <si>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</si>
  <si>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</si>
  <si>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</si>
  <si>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</si>
  <si>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</si>
  <si>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</si>
  <si>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</si>
  <si>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</si>
  <si>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</si>
  <si>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</si>
  <si>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</si>
  <si>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</si>
  <si>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</si>
  <si>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</si>
  <si>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</si>
  <si>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</si>
  <si>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</si>
  <si>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</si>
  <si>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</si>
  <si>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</si>
  <si>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</si>
  <si>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</si>
  <si>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</si>
  <si>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</si>
  <si>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</si>
  <si>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</si>
  <si>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</si>
  <si>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</si>
  <si>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</si>
  <si>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</si>
  <si>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</si>
  <si>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</si>
  <si>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</si>
  <si>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</si>
  <si>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</si>
  <si>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</si>
  <si>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</si>
  <si>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</si>
  <si>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</si>
  <si>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</si>
  <si>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</si>
  <si>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</si>
  <si>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</si>
  <si>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</si>
  <si>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</si>
  <si>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</si>
  <si>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</si>
  <si>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</si>
  <si>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</si>
  <si>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</si>
  <si>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</si>
  <si>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</si>
  <si>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</si>
  <si>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</si>
  <si>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</si>
  <si>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</si>
  <si>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</si>
  <si>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</si>
  <si>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</si>
  <si>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</si>
  <si>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</si>
  <si>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</si>
  <si>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</si>
  <si>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</si>
  <si>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</si>
  <si>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</si>
  <si>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</si>
  <si>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</si>
  <si>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</si>
  <si>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</si>
  <si>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</si>
  <si>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</si>
  <si>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</si>
  <si>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</si>
  <si>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</si>
  <si>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</si>
  <si>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</si>
  <si>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</si>
  <si>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</si>
  <si>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</si>
  <si>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</si>
  <si>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</si>
  <si>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</si>
  <si>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</si>
  <si>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</si>
  <si>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</si>
  <si>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</si>
  <si>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</si>
  <si>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</si>
  <si>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</si>
  <si>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</si>
  <si>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</si>
  <si>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</si>
  <si>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</si>
  <si>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</si>
  <si>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</si>
  <si>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</si>
  <si>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</si>
  <si>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</si>
  <si>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</si>
  <si>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</si>
  <si>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</si>
  <si>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</si>
  <si>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</si>
  <si>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</si>
  <si>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</si>
  <si>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</si>
  <si>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</si>
  <si>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</si>
  <si>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</si>
  <si>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</si>
  <si>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</si>
  <si>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</si>
  <si>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</si>
  <si>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</si>
  <si>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</si>
  <si>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</si>
  <si>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</si>
  <si>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</si>
  <si>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</si>
  <si>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</si>
  <si>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</si>
  <si>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</si>
  <si>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</si>
  <si>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</si>
  <si>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</si>
  <si>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</si>
  <si>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</si>
  <si>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</si>
  <si>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</si>
  <si>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</si>
  <si>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</si>
  <si>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</si>
  <si>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</si>
  <si>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</si>
  <si>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</si>
  <si>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</si>
  <si>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</si>
  <si>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</si>
  <si>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</si>
  <si>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</si>
  <si>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</si>
  <si>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</si>
  <si>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</si>
  <si>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</si>
  <si>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</si>
  <si>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</si>
  <si>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</si>
  <si>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</si>
  <si>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</si>
  <si>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</si>
  <si>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</si>
  <si>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</si>
  <si>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</si>
  <si>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</si>
  <si>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</si>
  <si>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</si>
  <si>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</si>
  <si>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</si>
  <si>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</si>
  <si>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</si>
  <si>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</si>
  <si>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</si>
  <si>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</si>
  <si>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</si>
  <si>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</si>
  <si>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</si>
  <si>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</si>
  <si>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</si>
  <si>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</si>
  <si>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</si>
  <si>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</si>
  <si>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</si>
  <si>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</si>
  <si>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</si>
  <si>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</si>
  <si>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</si>
  <si>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</si>
  <si>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</si>
  <si>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</si>
  <si>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</si>
  <si>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</si>
  <si>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</si>
  <si>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</si>
  <si>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</si>
  <si>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</si>
  <si>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</si>
  <si>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</si>
  <si>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</si>
  <si>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</si>
  <si>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</si>
  <si>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</si>
  <si>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</si>
  <si>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</si>
  <si>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</si>
  <si>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</si>
  <si>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</si>
  <si>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</si>
  <si>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</si>
  <si>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</si>
  <si>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</si>
  <si>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</si>
  <si>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</si>
  <si>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</si>
  <si>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</si>
  <si>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</si>
  <si>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</si>
  <si>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</si>
  <si>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</si>
  <si>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</si>
  <si>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</si>
  <si>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</si>
  <si>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</si>
  <si>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</si>
  <si>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</si>
  <si>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</si>
  <si>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</si>
  <si>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</si>
  <si>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</si>
  <si>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</si>
  <si>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</si>
  <si>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</si>
  <si>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</si>
  <si>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</si>
  <si>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</si>
  <si>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</si>
  <si>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</si>
  <si>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</si>
  <si>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</si>
  <si>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</si>
  <si>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</si>
  <si>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</si>
  <si>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</si>
  <si>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</si>
  <si>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</si>
  <si>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</si>
  <si>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</si>
  <si>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</si>
  <si>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</si>
  <si>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</si>
  <si>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</si>
  <si>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</si>
  <si>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</si>
  <si>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</si>
  <si>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</si>
  <si>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</si>
  <si>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</si>
  <si>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</si>
  <si>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</si>
  <si>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</si>
  <si>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</si>
  <si>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</si>
  <si>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</si>
  <si>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</si>
  <si>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</si>
  <si>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</si>
  <si>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</si>
  <si>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</si>
  <si>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</si>
  <si>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</si>
  <si>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</si>
  <si>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</si>
  <si>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</si>
  <si>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</si>
  <si>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</si>
  <si>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</si>
  <si>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</si>
  <si>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</si>
  <si>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</si>
  <si>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</si>
  <si>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</si>
  <si>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</si>
  <si>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</si>
  <si>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</si>
  <si>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</si>
  <si>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</si>
  <si>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</si>
  <si>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</si>
  <si>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</si>
  <si>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</si>
  <si>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</si>
  <si>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</si>
  <si>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</si>
  <si>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</si>
  <si>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</si>
  <si>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</si>
  <si>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</si>
  <si>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</si>
  <si>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</si>
  <si>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</si>
  <si>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</si>
  <si>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</si>
  <si>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</si>
  <si>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</si>
  <si>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</si>
  <si>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</si>
  <si>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</si>
  <si>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</si>
  <si>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</si>
  <si>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</si>
  <si>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</si>
  <si>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</si>
  <si>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</si>
  <si>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</si>
  <si>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</si>
  <si>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</si>
  <si>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</si>
  <si>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</si>
  <si>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</si>
  <si>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</si>
  <si>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</si>
  <si>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</si>
  <si>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</si>
  <si>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</si>
  <si>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</si>
  <si>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</si>
  <si>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</si>
  <si>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</si>
  <si>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</si>
  <si>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</si>
  <si>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</si>
  <si>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</si>
  <si>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</si>
  <si>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</si>
  <si>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</si>
  <si>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</si>
  <si>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</si>
  <si>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</si>
  <si>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</si>
  <si>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</si>
  <si>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</si>
  <si>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</si>
  <si>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</si>
  <si>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</si>
  <si>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</si>
  <si>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</si>
  <si>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</si>
  <si>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</si>
  <si>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</si>
  <si>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</si>
  <si>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</si>
  <si>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</si>
  <si>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</si>
  <si>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</si>
  <si>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</si>
  <si>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</si>
  <si>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</si>
  <si>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</si>
  <si>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</si>
  <si>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</si>
  <si>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</si>
  <si>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</si>
  <si>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</si>
  <si>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</si>
  <si>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</si>
  <si>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</si>
  <si>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</si>
  <si>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</si>
  <si>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</si>
  <si>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</si>
  <si>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</si>
  <si>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</si>
  <si>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</si>
  <si>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</si>
  <si>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</si>
  <si>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</si>
  <si>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</si>
  <si>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</si>
  <si>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</si>
  <si>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</si>
  <si>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</si>
  <si>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</si>
  <si>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</si>
  <si>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</si>
  <si>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</si>
  <si>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</si>
  <si>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</si>
  <si>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</si>
  <si>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</si>
  <si>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</si>
  <si>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</si>
  <si>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</si>
  <si>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</si>
  <si>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</si>
  <si>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</si>
  <si>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</si>
  <si>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</si>
  <si>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</si>
  <si>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</si>
  <si>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</si>
  <si>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</si>
  <si>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</si>
  <si>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</si>
  <si>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</si>
  <si>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</si>
  <si>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</si>
  <si>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</si>
  <si>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</si>
  <si>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</si>
  <si>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</si>
  <si>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</si>
  <si>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</si>
  <si>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</si>
  <si>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</si>
  <si>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</si>
  <si>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</si>
  <si>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</si>
  <si>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</si>
  <si>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</si>
  <si>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</si>
  <si>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</si>
  <si>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</si>
  <si>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</si>
  <si>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</si>
  <si>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</si>
  <si>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</si>
  <si>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</si>
  <si>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</si>
  <si>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</si>
  <si>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</si>
  <si>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</si>
  <si>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</si>
  <si>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</si>
  <si>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</si>
  <si>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</si>
  <si>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</si>
  <si>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</si>
  <si>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</si>
  <si>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</si>
  <si>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</si>
  <si>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</si>
  <si>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</si>
  <si>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</si>
  <si>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</si>
  <si>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</si>
  <si>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</si>
  <si>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</si>
  <si>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</si>
  <si>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</si>
  <si>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</si>
  <si>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</si>
  <si>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</si>
  <si>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</si>
  <si>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</si>
  <si>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</si>
  <si>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</si>
  <si>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</si>
  <si>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</si>
  <si>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</si>
  <si>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</si>
  <si>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</si>
  <si>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</si>
  <si>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</si>
  <si>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</si>
  <si>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</si>
  <si>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</si>
  <si>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</si>
  <si>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</si>
  <si>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</si>
  <si>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</si>
  <si>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</si>
  <si>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</si>
  <si>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</si>
  <si>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</si>
  <si>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</si>
  <si>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</si>
  <si>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</si>
  <si>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</si>
  <si>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</si>
  <si>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</si>
  <si>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</si>
  <si>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</si>
  <si>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</si>
  <si>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</si>
  <si>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</si>
  <si>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</si>
  <si>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</si>
  <si>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</si>
  <si>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</si>
  <si>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</si>
  <si>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</si>
  <si>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</si>
  <si>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</si>
  <si>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</si>
  <si>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</si>
  <si>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</si>
  <si>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</si>
  <si>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</si>
  <si>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</si>
  <si>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</si>
  <si>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</si>
  <si>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</si>
  <si>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</si>
  <si>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</si>
  <si>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</si>
  <si>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</si>
  <si>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</si>
  <si>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</si>
  <si>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</si>
  <si>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</si>
  <si>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</si>
  <si>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</si>
  <si>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</si>
  <si>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</si>
  <si>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</si>
  <si>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</si>
  <si>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</si>
  <si>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</si>
  <si>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</si>
  <si>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</si>
  <si>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</si>
  <si>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</si>
  <si>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</si>
  <si>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</si>
  <si>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</si>
  <si>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</si>
  <si>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</si>
  <si>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</si>
  <si>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</si>
  <si>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</si>
  <si>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</si>
  <si>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</si>
  <si>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</si>
  <si>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</si>
  <si>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</si>
  <si>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</si>
  <si>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</si>
  <si>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</si>
  <si>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</si>
  <si>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</si>
  <si>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</si>
  <si>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</si>
  <si>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</si>
  <si>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</si>
  <si>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</si>
  <si>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</si>
  <si>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</si>
  <si>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</si>
  <si>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</si>
  <si>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</si>
  <si>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</si>
  <si>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</si>
  <si>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</si>
  <si>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</si>
  <si>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</si>
  <si>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</si>
  <si>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</si>
  <si>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</si>
  <si>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</si>
  <si>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</si>
  <si>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</si>
  <si>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</si>
  <si>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</si>
  <si>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</si>
  <si>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</si>
  <si>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</si>
  <si>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</si>
  <si>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</si>
  <si>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</si>
  <si>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</si>
  <si>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</si>
  <si>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</si>
  <si>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</si>
  <si>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</si>
  <si>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</si>
  <si>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</si>
  <si>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</si>
  <si>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</si>
  <si>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</si>
  <si>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</si>
  <si>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</si>
  <si>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</si>
  <si>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</si>
  <si>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</si>
  <si>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</si>
  <si>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</si>
  <si>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</si>
  <si>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</si>
  <si>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</si>
  <si>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</si>
  <si>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</si>
  <si>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</si>
  <si>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</si>
  <si>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</si>
  <si>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</si>
  <si>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</si>
  <si>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</si>
  <si>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</si>
  <si>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</si>
  <si>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</si>
  <si>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</si>
  <si>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</si>
  <si>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</si>
  <si>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</si>
  <si>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</si>
  <si>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</si>
  <si>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</si>
  <si>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</si>
  <si>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</si>
  <si>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</si>
  <si>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</si>
  <si>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</si>
  <si>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</si>
  <si>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</si>
  <si>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</si>
  <si>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</si>
  <si>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</si>
  <si>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</si>
  <si>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</si>
  <si>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</si>
  <si>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</si>
  <si>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</si>
  <si>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</si>
  <si>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</si>
  <si>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</si>
  <si>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</si>
  <si>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</si>
  <si>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</si>
  <si>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</si>
  <si>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</si>
  <si>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</si>
  <si>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</si>
  <si>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</si>
  <si>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</si>
  <si>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</si>
  <si>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</si>
  <si>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</si>
  <si>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</si>
  <si>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</si>
  <si>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</si>
  <si>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</si>
  <si>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</si>
  <si>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</si>
  <si>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</si>
  <si>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</si>
  <si>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</si>
  <si>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</si>
  <si>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</si>
  <si>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</si>
  <si>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</si>
  <si>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</si>
  <si>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</si>
  <si>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</si>
  <si>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</si>
  <si>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</si>
  <si>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</si>
  <si>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</si>
  <si>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</si>
  <si>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</si>
  <si>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</si>
  <si>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</si>
  <si>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</si>
  <si>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</si>
  <si>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</si>
  <si>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</si>
  <si>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</si>
  <si>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</si>
  <si>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</si>
  <si>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</si>
  <si>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</si>
  <si>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</si>
  <si>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</si>
  <si>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</si>
  <si>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</si>
  <si>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</si>
  <si>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</si>
  <si>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</si>
  <si>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</si>
  <si>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</si>
  <si>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</si>
  <si>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</si>
  <si>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</si>
  <si>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</si>
  <si>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</si>
  <si>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</si>
  <si>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</si>
  <si>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</si>
  <si>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</si>
  <si>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</si>
  <si>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</si>
  <si>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</si>
  <si>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</si>
  <si>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</si>
  <si>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</si>
  <si>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</si>
  <si>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</si>
  <si>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</si>
  <si>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</si>
  <si>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</si>
  <si>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</si>
  <si>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</si>
  <si>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</si>
  <si>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</si>
  <si>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</si>
  <si>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</si>
  <si>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</si>
  <si>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</si>
  <si>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</si>
  <si>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</si>
  <si>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</si>
  <si>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</si>
  <si>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</si>
  <si>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</si>
  <si>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</si>
  <si>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</si>
  <si>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</si>
  <si>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</si>
  <si>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</si>
  <si>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</si>
  <si>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</si>
  <si>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</si>
  <si>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</si>
  <si>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</si>
  <si>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</si>
  <si>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</si>
  <si>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</si>
  <si>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</si>
  <si>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</si>
  <si>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</si>
  <si>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</si>
  <si>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</si>
  <si>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</si>
  <si>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</si>
  <si>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</si>
  <si>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</si>
  <si>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</si>
  <si>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</si>
  <si>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</si>
  <si>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</si>
  <si>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</si>
  <si>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</si>
  <si>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</si>
  <si>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</si>
  <si>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</si>
  <si>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</si>
  <si>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</si>
  <si>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</si>
  <si>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</si>
  <si>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</si>
  <si>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</si>
  <si>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</si>
  <si>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</si>
  <si>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</si>
  <si>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</si>
  <si>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</si>
  <si>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</si>
  <si>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</si>
  <si>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</si>
  <si>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</si>
  <si>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</si>
  <si>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</si>
  <si>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</si>
  <si>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</si>
  <si>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</si>
  <si>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</si>
  <si>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</si>
  <si>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</si>
  <si>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</si>
  <si>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</si>
  <si>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</si>
  <si>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</si>
  <si>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</si>
  <si>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</si>
  <si>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</si>
  <si>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</si>
  <si>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</si>
  <si>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</si>
  <si>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</si>
  <si>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</si>
  <si>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</si>
  <si>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</si>
  <si>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</si>
  <si>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</si>
  <si>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</si>
  <si>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</si>
  <si>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</si>
  <si>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</si>
  <si>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</si>
  <si>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</si>
  <si>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</si>
  <si>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</si>
  <si>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</si>
  <si>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</si>
  <si>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</si>
  <si>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</si>
  <si>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</si>
  <si>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</si>
  <si>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</si>
  <si>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</si>
  <si>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</si>
  <si>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</si>
  <si>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</si>
  <si>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</si>
  <si>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</si>
  <si>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</si>
  <si>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</si>
  <si>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</si>
  <si>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</si>
  <si>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</si>
  <si>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</si>
  <si>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</si>
  <si>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</si>
  <si>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</si>
  <si>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</si>
  <si>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</si>
  <si>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</si>
  <si>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</si>
  <si>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</si>
  <si>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</si>
  <si>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</si>
  <si>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</si>
  <si>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</si>
  <si>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</si>
  <si>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</si>
  <si>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</si>
  <si>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</si>
  <si>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</si>
  <si>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</si>
  <si>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</si>
  <si>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</si>
  <si>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</si>
  <si>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</si>
  <si>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</si>
  <si>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</si>
  <si>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</si>
  <si>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</si>
  <si>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</si>
  <si>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</si>
  <si>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</si>
  <si>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</si>
  <si>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</si>
  <si>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</si>
  <si>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</si>
  <si>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</si>
  <si>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</si>
  <si>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</si>
  <si>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</si>
  <si>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</si>
  <si>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</si>
  <si>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</si>
  <si>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</si>
  <si>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</si>
  <si>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</si>
  <si>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</si>
  <si>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</si>
  <si>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</si>
  <si>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</si>
  <si>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</si>
  <si>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</si>
  <si>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</si>
  <si>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</si>
  <si>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</si>
  <si>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</si>
  <si>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</si>
  <si>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</si>
  <si>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</si>
  <si>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</si>
  <si>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</si>
  <si>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</si>
  <si>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</si>
  <si>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</si>
  <si>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</si>
  <si>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</si>
  <si>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</si>
  <si>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</si>
  <si>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</si>
  <si>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</si>
  <si>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</si>
  <si>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</si>
  <si>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</si>
  <si>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</si>
  <si>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</si>
  <si>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</si>
  <si>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</si>
  <si>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</si>
  <si>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</si>
  <si>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</si>
  <si>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</si>
  <si>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</si>
  <si>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</si>
  <si>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</si>
  <si>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</si>
  <si>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</si>
  <si>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</si>
  <si>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</si>
  <si>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</si>
  <si>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</si>
  <si>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</si>
  <si>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</si>
  <si>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</si>
  <si>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</si>
  <si>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</si>
  <si>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</si>
  <si>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</si>
  <si>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</si>
  <si>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</si>
  <si>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</si>
  <si>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</si>
  <si>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</si>
  <si>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</si>
  <si>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</si>
  <si>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</si>
  <si>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</si>
  <si>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</si>
  <si>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</si>
  <si>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</si>
  <si>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</si>
  <si>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</si>
  <si>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</si>
  <si>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</si>
  <si>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</si>
  <si>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</si>
  <si>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</si>
  <si>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</si>
  <si>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</si>
  <si>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</si>
  <si>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</si>
  <si>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</si>
  <si>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</si>
  <si>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</si>
  <si>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</si>
  <si>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</si>
  <si>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</si>
  <si>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</si>
  <si>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</si>
  <si>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</si>
  <si>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</si>
  <si>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</si>
  <si>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</si>
  <si>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</si>
  <si>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</si>
  <si>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</si>
  <si>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</si>
  <si>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</si>
  <si>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</si>
  <si>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</si>
  <si>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</si>
  <si>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</si>
  <si>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</si>
  <si>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</si>
  <si>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</si>
  <si>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</si>
  <si>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</si>
  <si>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</si>
  <si>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</si>
  <si>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</si>
  <si>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</si>
  <si>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</si>
  <si>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</si>
  <si>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</si>
  <si>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</si>
  <si>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</si>
  <si>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</si>
  <si>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</si>
  <si>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</si>
  <si>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</si>
  <si>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</si>
  <si>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</si>
  <si>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</si>
  <si>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</si>
  <si>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</si>
  <si>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</si>
  <si>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</si>
  <si>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</si>
  <si>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</si>
  <si>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</si>
  <si>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</si>
  <si>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</si>
  <si>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</si>
  <si>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</si>
  <si>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</si>
  <si>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</si>
  <si>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</si>
  <si>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</si>
  <si>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</si>
  <si>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</si>
  <si>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</si>
  <si>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</si>
  <si>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</si>
  <si>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</si>
  <si>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</si>
  <si>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</si>
  <si>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</si>
  <si>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</si>
  <si>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</si>
  <si>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</si>
  <si>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</si>
  <si>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</si>
  <si>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</si>
  <si>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</si>
  <si>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</si>
  <si>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</si>
  <si>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</si>
  <si>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</si>
  <si>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</si>
  <si>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</si>
  <si>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</si>
  <si>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</si>
  <si>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</si>
  <si>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</si>
  <si>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</si>
  <si>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</si>
  <si>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</si>
  <si>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</si>
  <si>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</si>
  <si>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</si>
  <si>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</si>
  <si>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</si>
  <si>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</si>
  <si>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</si>
  <si>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</si>
  <si>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</si>
  <si>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</si>
  <si>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</si>
  <si>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</si>
  <si>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</si>
  <si>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</si>
  <si>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</si>
  <si>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</si>
  <si>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</si>
  <si>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</si>
  <si>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</si>
  <si>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</si>
  <si>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</si>
  <si>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</si>
  <si>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</si>
  <si>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</si>
  <si>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</si>
  <si>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</si>
  <si>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</si>
  <si>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</si>
  <si>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</si>
  <si>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</si>
  <si>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</si>
  <si>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</si>
  <si>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</si>
  <si>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</si>
  <si>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</si>
  <si>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</si>
  <si>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</si>
  <si>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</si>
  <si>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</si>
  <si>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</si>
  <si>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</si>
  <si>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</si>
  <si>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</si>
  <si>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</si>
  <si>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</si>
  <si>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</si>
  <si>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</si>
  <si>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</si>
  <si>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</si>
  <si>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</si>
  <si>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</si>
  <si>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</si>
  <si>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</si>
  <si>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</si>
  <si>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</si>
  <si>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</si>
  <si>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</si>
  <si>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</si>
  <si>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</si>
  <si>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</si>
  <si>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</si>
  <si>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</si>
  <si>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</si>
  <si>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</si>
  <si>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</si>
  <si>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</si>
  <si>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</si>
  <si>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</si>
  <si>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</si>
  <si>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</si>
  <si>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</si>
  <si>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</si>
  <si>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</si>
  <si>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</si>
  <si>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</si>
  <si>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</si>
  <si>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</si>
  <si>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</si>
  <si>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</si>
  <si>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</si>
  <si>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</si>
  <si>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</si>
  <si>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</si>
  <si>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</si>
  <si>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</si>
  <si>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</si>
  <si>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</si>
  <si>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</si>
  <si>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</si>
  <si>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</si>
  <si>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</si>
  <si>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</si>
  <si>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</si>
  <si>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</si>
  <si>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</si>
  <si>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</si>
  <si>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</si>
  <si>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</si>
  <si>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</si>
  <si>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</si>
  <si>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</si>
  <si>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</si>
  <si>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</si>
  <si>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</si>
  <si>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</si>
  <si>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</si>
  <si>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</si>
  <si>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</si>
  <si>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</si>
  <si>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</si>
  <si>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</si>
  <si>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</si>
  <si>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</si>
  <si>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</si>
  <si>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</si>
  <si>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</si>
  <si>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</si>
  <si>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</si>
  <si>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</si>
  <si>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</si>
  <si>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</si>
  <si>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</si>
  <si>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</si>
  <si>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</si>
  <si>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</si>
  <si>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</si>
  <si>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</si>
  <si>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</si>
  <si>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</si>
  <si>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</si>
  <si>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</si>
  <si>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</si>
  <si>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</si>
  <si>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</si>
  <si>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</si>
  <si>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</si>
  <si>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</si>
  <si>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</si>
  <si>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</si>
  <si>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</si>
  <si>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</si>
  <si>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</si>
  <si>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</si>
  <si>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</si>
  <si>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</si>
  <si>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</si>
  <si>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</si>
  <si>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</si>
  <si>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</si>
  <si>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</si>
  <si>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</si>
  <si>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</si>
  <si>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</si>
  <si>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</si>
  <si>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</si>
  <si>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</si>
  <si>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</si>
  <si>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</si>
  <si>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</si>
  <si>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</si>
  <si>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</si>
  <si>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</si>
  <si>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</si>
  <si>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</si>
  <si>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</si>
  <si>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</si>
  <si>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</si>
  <si>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</si>
  <si>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</si>
  <si>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</si>
  <si>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</si>
  <si>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</si>
  <si>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</si>
  <si>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</si>
  <si>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</si>
  <si>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</si>
  <si>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</si>
  <si>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</si>
  <si>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</si>
  <si>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</si>
  <si>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</si>
  <si>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</si>
  <si>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</si>
  <si>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</si>
  <si>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</si>
  <si>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</si>
  <si>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</si>
  <si>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</si>
  <si>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</si>
  <si>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</si>
  <si>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</si>
  <si>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</si>
  <si>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</si>
  <si>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</si>
  <si>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</si>
  <si>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</si>
  <si>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</si>
  <si>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</si>
  <si>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</si>
  <si>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</si>
  <si>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</si>
  <si>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</si>
  <si>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</si>
  <si>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</si>
  <si>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</si>
  <si>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</si>
  <si>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</si>
  <si>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</si>
  <si>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</si>
  <si>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</si>
  <si>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</si>
  <si>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</si>
  <si>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</si>
  <si>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</si>
  <si>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</si>
  <si>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</si>
  <si>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</si>
  <si>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</si>
  <si>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</si>
  <si>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</si>
  <si>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</si>
  <si>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</si>
  <si>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</si>
  <si>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</si>
  <si>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</si>
  <si>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</si>
  <si>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</si>
  <si>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</si>
  <si>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</si>
  <si>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</si>
  <si>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</si>
  <si>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</si>
  <si>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</si>
  <si>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</si>
  <si>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</si>
  <si>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</si>
  <si>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</si>
  <si>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</si>
  <si>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</si>
  <si>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</si>
  <si>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</si>
  <si>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</si>
  <si>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</si>
  <si>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</si>
  <si>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</si>
  <si>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</si>
  <si>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</si>
  <si>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</si>
  <si>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</si>
  <si>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</si>
  <si>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</si>
  <si>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</si>
  <si>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</si>
  <si>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</si>
  <si>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</si>
  <si>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</si>
  <si>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</si>
  <si>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</si>
  <si>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</si>
  <si>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</si>
  <si>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</si>
  <si>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</si>
  <si>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</si>
  <si>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</si>
  <si>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</si>
  <si>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</si>
  <si>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</si>
  <si>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</si>
  <si>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</si>
  <si>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</si>
  <si>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</si>
  <si>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</si>
  <si>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</si>
  <si>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</si>
  <si>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</si>
  <si>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</si>
  <si>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</si>
  <si>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</si>
  <si>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</si>
  <si>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</si>
  <si>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</si>
  <si>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</si>
  <si>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</si>
  <si>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</si>
  <si>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</si>
  <si>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</si>
  <si>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</si>
  <si>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</si>
  <si>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</si>
  <si>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</si>
  <si>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</si>
  <si>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</si>
  <si>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</si>
  <si>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</si>
  <si>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</si>
  <si>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</si>
  <si>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</si>
  <si>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</si>
  <si>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</si>
  <si>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</si>
  <si>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</si>
  <si>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</si>
  <si>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</si>
  <si>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</si>
  <si>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</si>
  <si>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</si>
  <si>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</si>
  <si>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</si>
  <si>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</si>
  <si>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</si>
  <si>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</si>
  <si>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</si>
  <si>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</si>
  <si>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</si>
  <si>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</si>
  <si>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</si>
  <si>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</si>
  <si>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</si>
  <si>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</si>
  <si>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</si>
  <si>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</si>
  <si>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</si>
  <si>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</si>
  <si>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</si>
  <si>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</si>
  <si>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</si>
  <si>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</si>
  <si>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</si>
  <si>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</si>
  <si>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</si>
  <si>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</si>
  <si>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</si>
  <si>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</si>
  <si>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</si>
  <si>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</si>
  <si>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</si>
  <si>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</si>
  <si>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</si>
  <si>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</si>
  <si>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</si>
  <si>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</si>
  <si>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</si>
  <si>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</si>
  <si>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</si>
  <si>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</si>
  <si>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</si>
  <si>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</si>
  <si>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</si>
  <si>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</si>
  <si>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</si>
  <si>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</si>
  <si>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</si>
  <si>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</si>
  <si>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</si>
  <si>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</si>
  <si>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</si>
  <si>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</si>
  <si>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</si>
  <si>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</si>
  <si>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</si>
  <si>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</si>
  <si>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</si>
  <si>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</si>
  <si>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</si>
  <si>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</si>
  <si>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</si>
  <si>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</si>
  <si>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</si>
  <si>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</si>
  <si>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</si>
  <si>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</si>
  <si>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</si>
  <si>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</si>
  <si>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</si>
  <si>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</si>
  <si>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</si>
  <si>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</si>
  <si>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</si>
  <si>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</si>
  <si>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</si>
  <si>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</si>
  <si>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</si>
  <si>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</si>
  <si>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</si>
  <si>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</si>
  <si>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</si>
  <si>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</si>
  <si>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</si>
  <si>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</si>
  <si>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</si>
  <si>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</si>
  <si>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</si>
  <si>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</si>
  <si>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</si>
  <si>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</si>
  <si>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</si>
  <si>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</si>
  <si>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</si>
  <si>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</si>
  <si>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</si>
  <si>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</si>
  <si>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</si>
  <si>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</si>
  <si>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</si>
  <si>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</si>
  <si>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</si>
  <si>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</si>
  <si>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</si>
  <si>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</si>
  <si>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</si>
  <si>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</si>
  <si>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</si>
  <si>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</si>
  <si>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</si>
  <si>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</si>
  <si>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</si>
  <si>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</si>
  <si>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</si>
  <si>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</si>
  <si>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</si>
  <si>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</si>
  <si>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</si>
  <si>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</si>
  <si>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</si>
  <si>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</si>
  <si>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</si>
  <si>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</si>
  <si>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</si>
  <si>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</si>
  <si>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</si>
  <si>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</si>
  <si>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</si>
  <si>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</si>
  <si>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</si>
  <si>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</si>
  <si>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</si>
  <si>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</si>
  <si>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</si>
  <si>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</si>
  <si>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</si>
  <si>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</si>
  <si>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</si>
  <si>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</si>
  <si>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</si>
  <si>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</si>
  <si>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</si>
  <si>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</si>
  <si>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</si>
  <si>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</si>
  <si>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</si>
  <si>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</si>
  <si>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</si>
  <si>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</si>
  <si>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</si>
  <si>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</si>
  <si>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</si>
  <si>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</si>
  <si>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</si>
  <si>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</si>
  <si>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</si>
  <si>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</si>
  <si>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</si>
  <si>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</si>
  <si>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</si>
  <si>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</si>
  <si>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</si>
  <si>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</si>
  <si>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</si>
  <si>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</si>
  <si>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</si>
  <si>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</si>
  <si>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</si>
  <si>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</si>
  <si>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</si>
  <si>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</si>
  <si>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</si>
  <si>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</si>
  <si>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</si>
  <si>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</si>
  <si>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</si>
  <si>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</si>
  <si>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</si>
  <si>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</si>
  <si>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</si>
  <si>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</si>
  <si>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</si>
  <si>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</si>
  <si>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</si>
  <si>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</si>
  <si>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</si>
  <si>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</si>
  <si>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</si>
  <si>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</si>
  <si>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</si>
  <si>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</si>
  <si>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</si>
  <si>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</si>
  <si>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</si>
  <si>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</si>
  <si>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</si>
  <si>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</si>
  <si>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</si>
  <si>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</si>
  <si>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</si>
  <si>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</si>
  <si>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</si>
  <si>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</si>
  <si>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</si>
  <si>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</si>
  <si>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</si>
  <si>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</si>
  <si>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</si>
  <si>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</si>
  <si>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</si>
  <si>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</si>
  <si>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</si>
  <si>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</si>
  <si>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</si>
  <si>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</si>
  <si>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</si>
  <si>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</si>
  <si>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</si>
  <si>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</si>
  <si>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</si>
  <si>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</si>
  <si>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</si>
  <si>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</si>
  <si>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</si>
  <si>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</si>
  <si>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</si>
  <si>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</si>
  <si>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</si>
  <si>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</si>
  <si>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</si>
  <si>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</si>
  <si>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</si>
  <si>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</si>
  <si>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</si>
  <si>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</si>
  <si>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</si>
  <si>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</si>
  <si>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</si>
  <si>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</si>
  <si>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</si>
  <si>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</si>
  <si>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</si>
  <si>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</si>
  <si>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</si>
  <si>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</si>
  <si>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</si>
  <si>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</si>
  <si>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</si>
  <si>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</si>
  <si>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</si>
  <si>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</si>
  <si>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</si>
  <si>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</si>
  <si>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</si>
  <si>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</si>
  <si>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</si>
  <si>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</si>
  <si>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</si>
  <si>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</si>
  <si>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</si>
  <si>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</si>
  <si>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</si>
  <si>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</si>
  <si>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</si>
  <si>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</si>
  <si>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</si>
  <si>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</si>
  <si>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</si>
  <si>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</si>
  <si>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</si>
  <si>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</si>
  <si>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</si>
  <si>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</si>
  <si>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</si>
  <si>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</si>
  <si>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</si>
  <si>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</si>
  <si>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</si>
  <si>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</si>
  <si>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</si>
  <si>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</si>
  <si>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</si>
  <si>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</si>
  <si>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</si>
  <si>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</si>
  <si>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</si>
  <si>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</si>
  <si>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</si>
  <si>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</si>
  <si>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</si>
  <si>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</si>
  <si>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</si>
  <si>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</si>
  <si>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</si>
  <si>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</si>
  <si>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</si>
  <si>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</si>
  <si>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</si>
  <si>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</si>
  <si>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</si>
  <si>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</si>
  <si>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</si>
  <si>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</si>
  <si>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</si>
  <si>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</si>
  <si>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</si>
  <si>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</si>
  <si>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</si>
  <si>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</si>
  <si>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</si>
  <si>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</si>
  <si>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</si>
  <si>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</si>
  <si>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</si>
  <si>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</si>
  <si>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</si>
  <si>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</si>
  <si>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</si>
  <si>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</si>
  <si>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</si>
  <si>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</si>
  <si>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</si>
  <si>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</si>
  <si>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</si>
  <si>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</si>
  <si>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</si>
  <si>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</si>
  <si>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</si>
  <si>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</si>
  <si>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</si>
  <si>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</si>
  <si>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</si>
  <si>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</si>
  <si>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</si>
  <si>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</si>
  <si>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</si>
  <si>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</si>
  <si>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</si>
  <si>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</si>
  <si>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</si>
  <si>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</si>
  <si>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</si>
  <si>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</si>
  <si>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</si>
  <si>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</si>
  <si>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</si>
  <si>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</si>
  <si>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</si>
  <si>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</si>
  <si>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</si>
  <si>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</si>
  <si>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</si>
  <si>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</si>
  <si>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</si>
  <si>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</si>
  <si>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</si>
  <si>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</si>
  <si>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</si>
  <si>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</si>
  <si>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</si>
  <si>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</si>
  <si>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</si>
  <si>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</si>
  <si>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</si>
  <si>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</si>
  <si>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</si>
  <si>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</si>
  <si>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</si>
  <si>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</si>
  <si>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</si>
  <si>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</si>
  <si>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</si>
  <si>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</si>
  <si>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</si>
  <si>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</si>
  <si>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</si>
  <si>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</si>
  <si>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</si>
  <si>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</si>
  <si>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</si>
  <si>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</si>
  <si>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</si>
  <si>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</si>
  <si>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</si>
  <si>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</si>
  <si>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</si>
  <si>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</si>
  <si>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</si>
  <si>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</si>
  <si>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</si>
  <si>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</si>
  <si>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</si>
  <si>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</si>
  <si>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</si>
  <si>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</si>
  <si>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</si>
  <si>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</si>
  <si>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</si>
  <si>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</si>
  <si>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</si>
  <si>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</si>
  <si>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</si>
  <si>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</si>
  <si>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</si>
  <si>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</si>
  <si>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</si>
  <si>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</si>
  <si>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</si>
  <si>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</si>
  <si>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</si>
  <si>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</si>
  <si>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</si>
  <si>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</si>
  <si>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</si>
  <si>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</si>
  <si>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</si>
  <si>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</si>
  <si>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</si>
  <si>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</si>
  <si>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</si>
  <si>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</si>
  <si>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</si>
  <si>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</si>
  <si>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</si>
  <si>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</si>
  <si>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</si>
  <si>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</si>
  <si>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</si>
  <si>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</si>
  <si>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</si>
  <si>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</si>
  <si>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</si>
  <si>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</si>
  <si>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</si>
  <si>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</si>
  <si>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</si>
  <si>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</si>
  <si>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</si>
  <si>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</si>
  <si>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</si>
  <si>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</si>
  <si>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</si>
  <si>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</si>
  <si>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</si>
  <si>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</si>
  <si>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</si>
  <si>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</si>
  <si>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</si>
  <si>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</si>
  <si>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</si>
  <si>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</si>
  <si>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</si>
  <si>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</si>
  <si>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</si>
  <si>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</si>
  <si>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</si>
  <si>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</si>
  <si>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</si>
  <si>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</si>
  <si>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</si>
  <si>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</si>
  <si>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</si>
  <si>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</si>
  <si>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</si>
  <si>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</si>
  <si>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</si>
  <si>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</si>
  <si>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</si>
  <si>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</si>
  <si>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</si>
  <si>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</si>
  <si>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</si>
  <si>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</si>
  <si>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</si>
  <si>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</si>
  <si>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</si>
  <si>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</si>
  <si>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</si>
  <si>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</si>
  <si>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</si>
  <si>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</si>
  <si>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</si>
  <si>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</si>
  <si>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</si>
  <si>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</si>
  <si>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</si>
  <si>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</si>
  <si>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</si>
  <si>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</si>
  <si>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</si>
  <si>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</si>
  <si>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</si>
  <si>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</si>
  <si>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</si>
  <si>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</si>
  <si>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</si>
  <si>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</si>
  <si>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</si>
  <si>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</si>
  <si>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</si>
  <si>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</si>
  <si>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</si>
  <si>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</si>
  <si>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</si>
  <si>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</si>
  <si>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</si>
  <si>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</si>
  <si>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</si>
  <si>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</si>
  <si>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</si>
  <si>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</si>
  <si>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</si>
  <si>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</si>
  <si>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</si>
  <si>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</si>
  <si>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</si>
  <si>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</si>
  <si>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</si>
  <si>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</si>
  <si>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</si>
  <si>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</si>
  <si>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</si>
  <si>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</si>
  <si>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</si>
  <si>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</si>
  <si>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</si>
  <si>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</si>
  <si>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</si>
  <si>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</si>
  <si>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</si>
  <si>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</si>
  <si>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</si>
  <si>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</si>
  <si>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</si>
  <si>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</si>
  <si>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</si>
  <si>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</si>
  <si>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</si>
  <si>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</si>
  <si>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</si>
  <si>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</si>
  <si>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</si>
  <si>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</si>
  <si>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</si>
  <si>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</si>
  <si>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</si>
  <si>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</si>
  <si>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</si>
  <si>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</si>
  <si>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</si>
  <si>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</si>
  <si>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</si>
  <si>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</si>
  <si>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</si>
  <si>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</si>
  <si>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</si>
  <si>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</si>
  <si>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</si>
  <si>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</si>
  <si>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</si>
  <si>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</si>
  <si>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</si>
  <si>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</si>
  <si>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</si>
  <si>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</si>
  <si>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</si>
  <si>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</si>
  <si>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</si>
  <si>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</si>
  <si>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</si>
  <si>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</si>
  <si>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</si>
  <si>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</si>
  <si>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</si>
  <si>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</si>
  <si>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</si>
  <si>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</si>
  <si>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</si>
  <si>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</si>
  <si>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</si>
  <si>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</si>
  <si>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</si>
  <si>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</si>
  <si>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</si>
  <si>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</si>
  <si>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</si>
  <si>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</si>
  <si>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</si>
  <si>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</si>
  <si>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</si>
  <si>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</si>
  <si>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</si>
  <si>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</si>
  <si>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</si>
  <si>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</si>
  <si>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</si>
  <si>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</si>
  <si>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</si>
  <si>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</si>
  <si>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</si>
  <si>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</si>
  <si>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</si>
  <si>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</si>
  <si>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</si>
  <si>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</si>
  <si>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</si>
  <si>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</si>
  <si>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</si>
  <si>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</si>
  <si>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</si>
  <si>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</si>
  <si>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</si>
  <si>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</si>
  <si>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</si>
  <si>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</si>
  <si>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</si>
  <si>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</si>
  <si>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</si>
  <si>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</si>
  <si>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</si>
  <si>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</si>
  <si>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</si>
  <si>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</si>
  <si>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</si>
  <si>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</si>
  <si>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</si>
  <si>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</si>
  <si>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</si>
  <si>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</si>
  <si>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</si>
  <si>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</si>
  <si>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</si>
  <si>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</si>
  <si>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</si>
  <si>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</si>
  <si>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</si>
  <si>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</si>
  <si>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</si>
  <si>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</si>
  <si>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</si>
  <si>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</si>
  <si>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</si>
  <si>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</si>
  <si>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</si>
  <si>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</si>
  <si>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</si>
  <si>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</si>
  <si>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</si>
  <si>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</si>
  <si>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</si>
  <si>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</si>
  <si>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</si>
  <si>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</si>
  <si>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</si>
  <si>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</si>
  <si>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</si>
  <si>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</si>
  <si>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</si>
  <si>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</si>
  <si>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</si>
  <si>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</si>
  <si>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</si>
  <si>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</si>
  <si>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</si>
  <si>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</si>
  <si>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</si>
  <si>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</si>
  <si>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</si>
  <si>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</si>
  <si>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</si>
  <si>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</si>
  <si>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</si>
  <si>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</si>
  <si>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</si>
  <si>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</si>
  <si>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</si>
  <si>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</si>
  <si>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</si>
  <si>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</si>
  <si>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</si>
  <si>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</si>
  <si>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</si>
  <si>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</si>
  <si>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</si>
  <si>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</si>
  <si>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</si>
  <si>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</si>
  <si>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</si>
  <si>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</si>
  <si>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</si>
  <si>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</si>
  <si>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</si>
  <si>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</si>
  <si>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</si>
  <si>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</si>
  <si>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</si>
  <si>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</si>
  <si>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</si>
  <si>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</si>
  <si>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</si>
  <si>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</si>
  <si>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</si>
  <si>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</si>
  <si>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</si>
  <si>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</si>
  <si>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</si>
  <si>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</si>
  <si>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</si>
  <si>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</si>
  <si>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</si>
  <si>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</si>
  <si>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</si>
  <si>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</si>
  <si>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</si>
  <si>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</si>
  <si>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</si>
  <si>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</si>
  <si>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</si>
  <si>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</si>
  <si>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</si>
  <si>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</si>
  <si>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</si>
  <si>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</si>
  <si>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</si>
  <si>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</si>
  <si>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</si>
  <si>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</si>
  <si>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</si>
  <si>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</si>
  <si>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</si>
  <si>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</si>
  <si>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</si>
  <si>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</si>
  <si>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</si>
  <si>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</si>
  <si>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</si>
  <si>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</si>
  <si>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</si>
  <si>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</si>
  <si>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</si>
  <si>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</si>
  <si>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</si>
  <si>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</si>
  <si>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</si>
  <si>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</si>
  <si>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</si>
  <si>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</si>
  <si>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</si>
  <si>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</si>
  <si>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</si>
  <si>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</si>
  <si>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</si>
  <si>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</si>
  <si>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</si>
  <si>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</si>
  <si>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</si>
  <si>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</si>
  <si>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</si>
  <si>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</si>
  <si>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</si>
  <si>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</si>
  <si>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</si>
  <si>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</si>
  <si>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</si>
  <si>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</si>
  <si>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</si>
  <si>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</si>
  <si>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</si>
  <si>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</si>
  <si>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</si>
  <si>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</si>
  <si>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</si>
  <si>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</si>
  <si>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</si>
  <si>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</si>
  <si>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</si>
  <si>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</si>
  <si>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</si>
  <si>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</si>
  <si>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</si>
  <si>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</si>
  <si>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</si>
  <si>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</si>
  <si>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</si>
  <si>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</si>
  <si>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</si>
  <si>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</si>
  <si>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</si>
  <si>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</si>
  <si>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</si>
  <si>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</si>
  <si>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</si>
  <si>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</si>
  <si>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</si>
  <si>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</si>
  <si>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</si>
  <si>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</si>
  <si>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</si>
  <si>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</si>
  <si>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</si>
  <si>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</si>
  <si>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</si>
  <si>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</si>
  <si>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</si>
  <si>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</si>
  <si>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</si>
  <si>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</si>
  <si>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</si>
  <si>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</si>
  <si>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</si>
  <si>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</si>
  <si>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</si>
  <si>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</si>
  <si>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</si>
  <si>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</si>
  <si>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</si>
  <si>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</si>
  <si>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</si>
  <si>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</si>
  <si>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</si>
  <si>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</si>
  <si>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</si>
  <si>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</si>
  <si>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</si>
  <si>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</si>
  <si>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</si>
  <si>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</si>
  <si>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</si>
  <si>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</si>
  <si>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</si>
  <si>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</si>
  <si>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</si>
  <si>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</si>
  <si>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</si>
  <si>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</si>
  <si>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</si>
  <si>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</si>
  <si>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</si>
  <si>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</si>
  <si>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</si>
  <si>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</si>
  <si>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</si>
  <si>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</si>
  <si>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</si>
  <si>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</si>
  <si>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</si>
  <si>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</si>
  <si>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</si>
  <si>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</si>
  <si>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</si>
  <si>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</si>
  <si>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</si>
  <si>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</si>
  <si>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</si>
  <si>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</si>
  <si>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</si>
  <si>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</si>
  <si>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</si>
  <si>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</si>
  <si>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</si>
  <si>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</si>
  <si>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</si>
  <si>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</si>
  <si>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</si>
  <si>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</si>
  <si>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</si>
  <si>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</si>
  <si>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</si>
  <si>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</si>
  <si>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</si>
  <si>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</si>
  <si>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</si>
  <si>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</si>
  <si>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</si>
  <si>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</si>
  <si>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</si>
  <si>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</si>
  <si>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</si>
  <si>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</si>
  <si>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</si>
  <si>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</si>
  <si>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</si>
  <si>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</si>
  <si>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</si>
  <si>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</si>
  <si>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</si>
  <si>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</si>
  <si>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</si>
  <si>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</si>
  <si>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</si>
  <si>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</si>
  <si>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</si>
  <si>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</si>
  <si>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</si>
  <si>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</si>
  <si>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</si>
  <si>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</si>
  <si>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</si>
  <si>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</si>
  <si>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</si>
  <si>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</si>
  <si>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</si>
  <si>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</si>
  <si>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</si>
  <si>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</si>
  <si>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</si>
  <si>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</si>
  <si>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</si>
  <si>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</si>
  <si>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</si>
  <si>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</si>
  <si>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</si>
  <si>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</si>
  <si>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</si>
  <si>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</si>
  <si>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</si>
  <si>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</si>
  <si>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</si>
  <si>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</si>
  <si>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</si>
  <si>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</si>
  <si>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</si>
  <si>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</si>
  <si>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</si>
  <si>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</si>
  <si>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</si>
  <si>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</si>
  <si>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</si>
  <si>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</si>
  <si>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</si>
  <si>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</si>
  <si>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</si>
  <si>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</si>
  <si>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</si>
  <si>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</si>
  <si>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</si>
  <si>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</si>
  <si>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</si>
  <si>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</si>
  <si>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</si>
  <si>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</si>
  <si>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</si>
  <si>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</si>
  <si>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</si>
  <si>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</si>
  <si>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</si>
  <si>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</si>
  <si>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</si>
  <si>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</si>
  <si>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</si>
  <si>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</si>
  <si>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</si>
  <si>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</si>
  <si>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</si>
  <si>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</si>
  <si>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</si>
  <si>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</si>
  <si>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</si>
  <si>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</si>
  <si>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</si>
  <si>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</si>
  <si>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</si>
  <si>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</si>
  <si>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</si>
  <si>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</si>
  <si>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</si>
  <si>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</si>
  <si>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</si>
  <si>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</si>
  <si>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</si>
  <si>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</si>
  <si>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</si>
  <si>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</si>
  <si>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</si>
  <si>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</si>
  <si>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</si>
  <si>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</si>
  <si>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</si>
  <si>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</si>
  <si>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</si>
  <si>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</si>
  <si>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</si>
  <si>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</si>
  <si>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</si>
  <si>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</si>
  <si>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</si>
  <si>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</si>
  <si>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</si>
  <si>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</si>
  <si>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</si>
  <si>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</si>
  <si>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</si>
  <si>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</si>
  <si>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</si>
  <si>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</si>
  <si>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</si>
  <si>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</si>
  <si>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</si>
  <si>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</si>
  <si>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</si>
  <si>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</si>
  <si>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</si>
  <si>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</si>
  <si>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</si>
  <si>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</si>
  <si>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</si>
  <si>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</si>
  <si>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</si>
  <si>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</si>
  <si>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</si>
  <si>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</si>
  <si>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</si>
  <si>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</si>
  <si>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</si>
  <si>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</si>
  <si>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</si>
  <si>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</si>
  <si>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</si>
  <si>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</si>
  <si>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</si>
  <si>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</si>
  <si>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</si>
  <si>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</si>
  <si>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</si>
  <si>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</si>
  <si>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</si>
  <si>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</si>
  <si>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</si>
  <si>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</si>
  <si>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</si>
  <si>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</si>
  <si>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</si>
  <si>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</si>
  <si>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</si>
  <si>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</si>
  <si>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</si>
  <si>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</si>
  <si>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</si>
  <si>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</si>
  <si>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</si>
  <si>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</si>
  <si>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</si>
  <si>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</si>
  <si>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</si>
  <si>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</si>
  <si>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</si>
  <si>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</si>
  <si>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</si>
  <si>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</si>
  <si>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</si>
  <si>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</si>
  <si>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</si>
  <si>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</si>
  <si>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</si>
  <si>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</si>
  <si>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</si>
  <si>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</si>
  <si>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</si>
  <si>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</si>
  <si>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</si>
  <si>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</si>
  <si>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</si>
  <si>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</si>
  <si>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</si>
  <si>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</si>
  <si>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</si>
  <si>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</si>
  <si>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</si>
  <si>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</si>
  <si>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</si>
  <si>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</si>
  <si>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</si>
  <si>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</si>
  <si>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</si>
  <si>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</si>
  <si>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</si>
  <si>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</si>
  <si>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</si>
  <si>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</si>
  <si>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</si>
  <si>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</si>
  <si>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</si>
  <si>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</si>
  <si>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</si>
  <si>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</si>
  <si>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</si>
  <si>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</si>
  <si>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</si>
  <si>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</si>
  <si>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</si>
  <si>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</si>
  <si>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</si>
  <si>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</si>
  <si>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</si>
  <si>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</si>
  <si>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</si>
  <si>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</si>
  <si>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</si>
  <si>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</si>
  <si>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</si>
  <si>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</si>
  <si>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</si>
  <si>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</si>
  <si>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</si>
  <si>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</si>
  <si>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</si>
  <si>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</si>
  <si>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</si>
  <si>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</si>
  <si>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</si>
  <si>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</si>
  <si>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</si>
  <si>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</si>
  <si>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</si>
  <si>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</si>
  <si>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</si>
  <si>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</si>
  <si>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</si>
  <si>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</si>
  <si>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</si>
  <si>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</si>
  <si>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</si>
  <si>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</si>
  <si>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</si>
  <si>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</si>
  <si>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</si>
  <si>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</si>
  <si>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</si>
  <si>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</si>
  <si>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</si>
  <si>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</si>
  <si>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</si>
  <si>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</si>
  <si>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</si>
  <si>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</si>
  <si>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</si>
  <si>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</si>
  <si>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</si>
  <si>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</si>
  <si>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</si>
  <si>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</si>
  <si>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</si>
  <si>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</si>
  <si>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</si>
  <si>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</si>
  <si>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</si>
  <si>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</si>
  <si>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</si>
  <si>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</si>
  <si>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</si>
  <si>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</si>
  <si>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</si>
  <si>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</si>
  <si>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</si>
  <si>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</si>
  <si>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</si>
  <si>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</si>
  <si>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</si>
  <si>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</si>
  <si>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</si>
  <si>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</si>
  <si>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</si>
  <si>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</si>
  <si>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</si>
  <si>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</si>
  <si>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</si>
  <si>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</si>
  <si>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</si>
  <si>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</si>
  <si>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</si>
  <si>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</si>
  <si>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</si>
  <si>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</si>
  <si>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</si>
  <si>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</si>
  <si>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</si>
  <si>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</si>
  <si>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</si>
  <si>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</si>
  <si>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</si>
  <si>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</si>
  <si>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</si>
  <si>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</si>
  <si>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</si>
  <si>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</si>
  <si>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</si>
  <si>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</si>
  <si>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</si>
  <si>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</si>
  <si>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</si>
  <si>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</si>
  <si>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</si>
  <si>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</si>
  <si>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</si>
  <si>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</si>
  <si>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</si>
  <si>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</si>
  <si>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</si>
  <si>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</si>
  <si>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</si>
  <si>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</si>
  <si>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</si>
  <si>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</si>
  <si>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</si>
  <si>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</si>
  <si>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</si>
  <si>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</si>
  <si>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</si>
  <si>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</si>
  <si>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</si>
  <si>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</si>
  <si>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</si>
  <si>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</si>
  <si>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</si>
  <si>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</si>
  <si>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</si>
  <si>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</si>
  <si>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</si>
  <si>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</si>
  <si>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</si>
  <si>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</si>
  <si>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</si>
  <si>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</si>
  <si>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</si>
  <si>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</si>
  <si>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</si>
  <si>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</si>
  <si>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</si>
  <si>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</si>
  <si>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</si>
  <si>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</si>
  <si>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</si>
  <si>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</si>
  <si>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</si>
  <si>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</si>
  <si>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</si>
  <si>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</si>
  <si>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</si>
  <si>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</si>
  <si>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</si>
  <si>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</si>
  <si>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</si>
  <si>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</si>
  <si>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</si>
  <si>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</si>
  <si>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</si>
  <si>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</si>
  <si>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</si>
  <si>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</si>
  <si>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</si>
  <si>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</si>
  <si>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</si>
  <si>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</si>
  <si>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</si>
  <si>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</si>
  <si>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</si>
  <si>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</si>
  <si>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</si>
  <si>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</si>
  <si>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</si>
  <si>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</si>
  <si>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</si>
  <si>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</si>
  <si>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</si>
  <si>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</si>
  <si>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</si>
  <si>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</si>
  <si>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</si>
  <si>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</si>
  <si>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</si>
  <si>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</si>
  <si>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</si>
  <si>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</si>
  <si>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</si>
  <si>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</si>
  <si>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</si>
  <si>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</si>
  <si>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</si>
  <si>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</si>
  <si>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</si>
  <si>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</si>
  <si>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</si>
  <si>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</si>
  <si>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</si>
  <si>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</si>
  <si>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</si>
  <si>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</si>
  <si>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</si>
  <si>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</si>
  <si>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</si>
  <si>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</si>
  <si>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</si>
  <si>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</si>
  <si>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</si>
  <si>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</si>
  <si>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</si>
  <si>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</si>
  <si>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</si>
  <si>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</si>
  <si>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</si>
  <si>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</si>
  <si>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</si>
  <si>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</si>
  <si>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</si>
  <si>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</si>
  <si>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</si>
  <si>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</si>
  <si>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</si>
  <si>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</si>
  <si>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</si>
  <si>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</si>
  <si>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</si>
  <si>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</si>
  <si>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</si>
  <si>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</si>
  <si>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</si>
  <si>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</si>
  <si>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</si>
  <si>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</si>
  <si>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</si>
  <si>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</si>
  <si>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</si>
  <si>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</si>
  <si>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</si>
  <si>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</si>
  <si>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</si>
  <si>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</si>
  <si>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</si>
  <si>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</si>
  <si>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</si>
  <si>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</si>
  <si>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</si>
  <si>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</si>
  <si>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</si>
  <si>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</si>
  <si>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</si>
  <si>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</si>
  <si>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</si>
  <si>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</si>
  <si>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</si>
  <si>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</si>
  <si>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</si>
  <si>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</si>
  <si>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</si>
  <si>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</si>
  <si>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</si>
  <si>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</si>
  <si>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</si>
  <si>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</si>
  <si>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</si>
  <si>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</si>
  <si>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</si>
  <si>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</si>
  <si>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</si>
  <si>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</si>
  <si>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</si>
  <si>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</si>
  <si>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</si>
  <si>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</si>
  <si>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</si>
  <si>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</si>
  <si>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</si>
  <si>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</si>
  <si>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</si>
  <si>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</si>
  <si>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</si>
  <si>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</si>
  <si>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</si>
  <si>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</si>
  <si>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</si>
  <si>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</si>
  <si>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</si>
  <si>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</si>
  <si>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</si>
  <si>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</si>
  <si>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</si>
  <si>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</si>
  <si>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</si>
  <si>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</si>
  <si>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</si>
  <si>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</si>
  <si>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</si>
  <si>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</si>
  <si>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</si>
  <si>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</si>
  <si>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</si>
  <si>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</si>
  <si>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</si>
  <si>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</si>
  <si>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</si>
  <si>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</si>
  <si>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</si>
  <si>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</si>
  <si>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</si>
  <si>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</si>
  <si>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</si>
  <si>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</si>
  <si>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</si>
  <si>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</si>
  <si>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</si>
  <si>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</si>
  <si>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</si>
  <si>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</si>
  <si>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</si>
  <si>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</si>
  <si>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</si>
  <si>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</si>
  <si>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</si>
  <si>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</si>
  <si>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</si>
  <si>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</si>
  <si>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</si>
  <si>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</si>
  <si>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</si>
  <si>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</si>
  <si>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</si>
  <si>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</si>
  <si>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</si>
  <si>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</si>
  <si>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</si>
  <si>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</si>
  <si>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</si>
  <si>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</si>
  <si>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</si>
  <si>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</si>
  <si>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</si>
  <si>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</si>
  <si>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</si>
  <si>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</si>
  <si>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</si>
  <si>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</si>
  <si>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</si>
  <si>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</si>
  <si>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</si>
  <si>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</si>
  <si>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</si>
  <si>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</si>
  <si>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</si>
  <si>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</si>
  <si>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</si>
  <si>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</si>
  <si>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</si>
  <si>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</si>
  <si>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</si>
  <si>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</si>
  <si>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</si>
  <si>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</si>
  <si>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</si>
  <si>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</si>
  <si>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</si>
  <si>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</si>
  <si>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</si>
  <si>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</si>
  <si>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</si>
  <si>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</si>
  <si>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</si>
  <si>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</si>
  <si>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</si>
  <si>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</si>
  <si>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</si>
  <si>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</si>
  <si>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</si>
  <si>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</si>
  <si>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</si>
  <si>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</si>
  <si>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</si>
  <si>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</si>
  <si>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</si>
  <si>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</si>
  <si>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</si>
  <si>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</si>
  <si>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</si>
  <si>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</si>
  <si>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</si>
  <si>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</si>
  <si>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</si>
  <si>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</si>
  <si>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</si>
  <si>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</si>
  <si>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</si>
  <si>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</si>
  <si>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</si>
  <si>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</si>
  <si>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</si>
  <si>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</si>
  <si>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</si>
  <si>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</si>
  <si>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</si>
  <si>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</si>
  <si>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</si>
  <si>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</si>
  <si>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</si>
  <si>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</si>
  <si>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</si>
  <si>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</si>
  <si>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</si>
  <si>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</si>
  <si>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</si>
  <si>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</si>
  <si>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</si>
  <si>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</si>
  <si>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</si>
  <si>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</si>
  <si>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</si>
  <si>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</si>
  <si>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</si>
  <si>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</si>
  <si>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</si>
  <si>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</si>
  <si>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</si>
  <si>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</si>
  <si>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</si>
  <si>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</si>
  <si>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</si>
  <si>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</si>
  <si>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</si>
  <si>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</si>
  <si>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</si>
  <si>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</si>
  <si>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</si>
  <si>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</si>
  <si>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</si>
  <si>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</si>
  <si>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</si>
  <si>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</si>
  <si>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</si>
  <si>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</si>
  <si>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</si>
  <si>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</si>
  <si>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</si>
  <si>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</si>
  <si>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</si>
  <si>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</si>
  <si>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</si>
  <si>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</si>
  <si>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</si>
  <si>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</si>
  <si>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</si>
  <si>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</si>
  <si>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</si>
  <si>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</si>
  <si>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</si>
  <si>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</si>
  <si>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</si>
  <si>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</si>
  <si>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</si>
  <si>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</si>
  <si>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</si>
  <si>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</si>
  <si>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</si>
  <si>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</si>
  <si>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</si>
  <si>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</si>
  <si>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</si>
  <si>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</si>
  <si>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</si>
  <si>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</si>
  <si>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</si>
  <si>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</si>
  <si>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</si>
  <si>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</si>
  <si>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</si>
  <si>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</si>
  <si>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</si>
  <si>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</si>
  <si>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</si>
  <si>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</si>
  <si>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</si>
  <si>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</si>
  <si>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</si>
  <si>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</si>
  <si>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</si>
  <si>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</si>
  <si>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</si>
  <si>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</si>
  <si>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</si>
  <si>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</si>
  <si>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</si>
  <si>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</si>
  <si>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</si>
  <si>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</si>
  <si>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</si>
  <si>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</si>
  <si>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</si>
  <si>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</si>
  <si>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</si>
  <si>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</si>
  <si>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</si>
  <si>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</si>
  <si>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</si>
  <si>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</si>
  <si>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</si>
  <si>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</si>
  <si>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</si>
  <si>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</si>
  <si>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</si>
  <si>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</si>
  <si>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</si>
  <si>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</si>
  <si>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</si>
  <si>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</si>
  <si>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</si>
  <si>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</si>
  <si>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</si>
  <si>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</si>
  <si>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</si>
  <si>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</si>
  <si>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</si>
  <si>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</si>
  <si>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</si>
  <si>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</si>
  <si>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</si>
  <si>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</si>
  <si>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</si>
  <si>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</si>
  <si>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</si>
  <si>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</si>
  <si>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</si>
  <si>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</si>
  <si>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</si>
  <si>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</si>
  <si>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</si>
  <si>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</si>
  <si>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</si>
  <si>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</si>
  <si>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</si>
  <si>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</si>
  <si>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</si>
  <si>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</si>
  <si>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</si>
  <si>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</si>
  <si>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</si>
  <si>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</si>
  <si>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</si>
  <si>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</si>
  <si>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</si>
  <si>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</si>
  <si>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</si>
  <si>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</si>
  <si>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</si>
  <si>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</si>
  <si>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</si>
  <si>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</si>
  <si>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</si>
  <si>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</si>
  <si>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</si>
  <si>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</si>
  <si>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</si>
  <si>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</si>
  <si>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</si>
  <si>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</si>
  <si>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</si>
  <si>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</si>
  <si>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</si>
  <si>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</si>
  <si>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</si>
  <si>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</si>
  <si>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</si>
  <si>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</si>
  <si>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</si>
  <si>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</si>
  <si>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</si>
  <si>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</si>
  <si>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</si>
  <si>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</si>
  <si>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</si>
  <si>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</si>
  <si>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</si>
  <si>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</si>
  <si>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</si>
  <si>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</si>
  <si>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</si>
  <si>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</si>
  <si>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</si>
  <si>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</si>
  <si>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</si>
  <si>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</si>
  <si>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</si>
  <si>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</si>
  <si>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</si>
  <si>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</si>
  <si>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</si>
  <si>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</si>
  <si>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</si>
  <si>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</si>
  <si>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</si>
  <si>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</si>
  <si>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</si>
  <si>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</si>
  <si>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</si>
  <si>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</si>
  <si>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</si>
  <si>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</si>
  <si>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</si>
  <si>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</si>
  <si>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</si>
  <si>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</si>
  <si>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</si>
  <si>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</si>
  <si>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</si>
  <si>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</si>
  <si>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</si>
  <si>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</si>
  <si>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</si>
  <si>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</si>
  <si>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</si>
  <si>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</si>
  <si>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</si>
  <si>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</si>
  <si>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</si>
  <si>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</si>
  <si>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</si>
  <si>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</si>
  <si>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</si>
  <si>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</si>
  <si>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</si>
  <si>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</si>
  <si>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</si>
  <si>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</si>
  <si>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</si>
  <si>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</si>
  <si>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</si>
  <si>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</si>
  <si>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</si>
  <si>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</si>
  <si>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</si>
  <si>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</si>
  <si>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</si>
  <si>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</si>
  <si>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</si>
  <si>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</si>
  <si>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</si>
  <si>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</si>
  <si>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</si>
  <si>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</si>
  <si>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</si>
  <si>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</si>
  <si>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</si>
  <si>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</si>
  <si>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</si>
  <si>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</si>
  <si>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</si>
  <si>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</si>
  <si>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</si>
  <si>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</si>
  <si>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</si>
  <si>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</si>
  <si>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</si>
  <si>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</si>
  <si>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</si>
  <si>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</si>
  <si>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</si>
  <si>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</si>
  <si>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</si>
  <si>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</si>
  <si>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</si>
  <si>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</si>
  <si>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</si>
  <si>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</si>
  <si>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</si>
  <si>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</si>
  <si>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</si>
  <si>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</si>
  <si>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</si>
  <si>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</si>
  <si>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</si>
  <si>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</si>
  <si>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</si>
  <si>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</si>
  <si>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</si>
  <si>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</si>
  <si>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</si>
  <si>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</si>
  <si>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</si>
  <si>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</si>
  <si>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</si>
  <si>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</si>
  <si>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</si>
  <si>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</si>
  <si>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</si>
  <si>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</si>
  <si>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</si>
  <si>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</si>
  <si>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</si>
  <si>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</si>
  <si>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</si>
  <si>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</si>
  <si>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</si>
  <si>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</si>
  <si>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</si>
  <si>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</si>
  <si>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</si>
  <si>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</si>
  <si>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</si>
  <si>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</si>
  <si>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</si>
  <si>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</si>
  <si>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</si>
  <si>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</si>
  <si>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</si>
  <si>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</si>
  <si>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</si>
  <si>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</si>
  <si>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</si>
  <si>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</si>
  <si>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</si>
  <si>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</si>
  <si>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</si>
  <si>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</si>
  <si>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</si>
  <si>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</si>
  <si>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</si>
  <si>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</si>
  <si>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</si>
  <si>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</si>
  <si>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</si>
  <si>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</si>
  <si>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</si>
  <si>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</si>
  <si>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</si>
  <si>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</si>
  <si>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</si>
  <si>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</si>
  <si>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</si>
  <si>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</si>
  <si>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</si>
  <si>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</si>
  <si>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</si>
  <si>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</si>
  <si>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</si>
  <si>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</si>
  <si>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</si>
  <si>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</si>
  <si>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</si>
  <si>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</si>
  <si>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</si>
  <si>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</si>
  <si>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</si>
  <si>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</si>
  <si>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</si>
  <si>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</si>
  <si>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</si>
  <si>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</si>
  <si>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</si>
  <si>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</si>
  <si>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</si>
  <si>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</si>
  <si>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</si>
  <si>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</si>
  <si>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</si>
  <si>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</si>
  <si>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</si>
  <si>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</si>
  <si>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</si>
  <si>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</si>
  <si>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</si>
  <si>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</si>
  <si>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</si>
  <si>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</si>
  <si>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</si>
  <si>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</si>
  <si>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</si>
  <si>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</si>
  <si>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</si>
  <si>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</si>
  <si>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</si>
  <si>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</si>
  <si>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</si>
  <si>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</si>
  <si>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</si>
  <si>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</si>
  <si>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</si>
  <si>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</si>
  <si>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</si>
  <si>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</si>
  <si>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</si>
  <si>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</si>
  <si>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</si>
  <si>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</si>
  <si>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</si>
  <si>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</si>
  <si>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</si>
  <si>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</si>
  <si>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</si>
  <si>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</si>
  <si>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</si>
  <si>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</si>
  <si>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</si>
  <si>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</si>
  <si>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</si>
  <si>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</si>
  <si>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</si>
  <si>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</si>
  <si>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</si>
  <si>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</si>
  <si>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</si>
  <si>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</si>
  <si>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</si>
  <si>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</si>
  <si>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</si>
  <si>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</si>
  <si>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</si>
  <si>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</si>
  <si>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</si>
  <si>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</si>
  <si>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</si>
  <si>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</si>
  <si>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</si>
  <si>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</si>
  <si>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</si>
  <si>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</si>
  <si>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</si>
  <si>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</si>
  <si>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</si>
  <si>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</si>
  <si>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</si>
  <si>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</si>
  <si>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</si>
  <si>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</si>
  <si>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</si>
  <si>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</si>
  <si>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</si>
  <si>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</si>
  <si>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</si>
  <si>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</si>
  <si>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</si>
  <si>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</si>
  <si>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</si>
  <si>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</si>
  <si>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</si>
  <si>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</si>
  <si>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</si>
  <si>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</si>
  <si>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</si>
  <si>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</si>
  <si>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</si>
  <si>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</si>
  <si>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</si>
  <si>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</si>
  <si>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</si>
  <si>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</si>
  <si>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</si>
  <si>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</si>
  <si>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</si>
  <si>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</si>
  <si>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</si>
  <si>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</si>
  <si>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</si>
  <si>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</si>
  <si>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</si>
  <si>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</si>
  <si>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</si>
  <si>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</si>
  <si>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</si>
  <si>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</si>
  <si>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</si>
  <si>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</si>
  <si>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</si>
  <si>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</si>
  <si>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</si>
  <si>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</si>
  <si>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</si>
  <si>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</si>
  <si>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</si>
  <si>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</si>
  <si>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</si>
  <si>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</si>
  <si>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</si>
  <si>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</si>
  <si>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</si>
  <si>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</si>
  <si>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</si>
  <si>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</si>
  <si>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</si>
  <si>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</si>
  <si>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</si>
  <si>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</si>
  <si>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</si>
  <si>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</si>
  <si>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</si>
  <si>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</si>
  <si>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</si>
  <si>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</si>
  <si>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</si>
  <si>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</si>
  <si>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</si>
  <si>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</si>
  <si>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</si>
  <si>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</si>
  <si>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</si>
  <si>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</si>
  <si>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</si>
  <si>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</si>
  <si>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</si>
  <si>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</si>
  <si>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</si>
  <si>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</si>
  <si>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</si>
  <si>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</si>
  <si>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</si>
  <si>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</si>
  <si>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</si>
  <si>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</si>
  <si>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</si>
  <si>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</si>
  <si>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</si>
  <si>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</si>
  <si>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</si>
  <si>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</si>
  <si>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</si>
  <si>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</si>
  <si>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</si>
  <si>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</si>
  <si>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</si>
  <si>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</si>
  <si>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</si>
  <si>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</si>
  <si>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</si>
  <si>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</si>
  <si>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</si>
  <si>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</si>
  <si>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</si>
  <si>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</si>
  <si>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</si>
  <si>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</si>
  <si>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</si>
  <si>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</si>
  <si>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</si>
  <si>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</si>
  <si>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</si>
  <si>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</si>
  <si>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</si>
  <si>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</si>
  <si>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</si>
  <si>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</si>
  <si>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</si>
  <si>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</si>
  <si>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</si>
  <si>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</si>
  <si>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</si>
  <si>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</si>
  <si>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</si>
  <si>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</si>
  <si>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</si>
  <si>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</si>
  <si>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</si>
  <si>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</si>
  <si>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</si>
  <si>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</si>
  <si>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</si>
  <si>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</si>
  <si>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</si>
  <si>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</si>
  <si>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</si>
  <si>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</si>
  <si>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</si>
  <si>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</si>
  <si>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</si>
  <si>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</si>
  <si>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</si>
  <si>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</si>
  <si>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</si>
  <si>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</si>
  <si>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</si>
  <si>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</si>
  <si>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</si>
  <si>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</si>
  <si>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</si>
  <si>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</si>
  <si>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</si>
  <si>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</si>
  <si>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</si>
  <si>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</si>
  <si>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</si>
  <si>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</si>
  <si>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</si>
  <si>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</si>
  <si>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</si>
  <si>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</si>
  <si>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</si>
  <si>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</si>
  <si>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</si>
  <si>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</si>
  <si>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</si>
  <si>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</si>
  <si>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</si>
  <si>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</si>
  <si>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</si>
  <si>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</si>
  <si>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</si>
  <si>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</si>
  <si>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</si>
  <si>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</si>
  <si>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</si>
  <si>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</si>
  <si>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</si>
  <si>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</si>
  <si>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</si>
  <si>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</si>
  <si>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</si>
  <si>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</si>
  <si>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</si>
  <si>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</si>
  <si>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</si>
  <si>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</si>
  <si>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</si>
  <si>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</si>
  <si>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</si>
  <si>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</si>
  <si>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</si>
  <si>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</si>
  <si>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</si>
  <si>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</si>
  <si>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</si>
  <si>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</si>
  <si>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</si>
  <si>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</si>
  <si>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</si>
  <si>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</si>
  <si>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</si>
  <si>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</si>
  <si>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</si>
  <si>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</si>
  <si>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</si>
  <si>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</si>
  <si>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</si>
  <si>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</si>
  <si>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</si>
  <si>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</si>
  <si>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</si>
  <si>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</si>
  <si>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</si>
  <si>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</si>
  <si>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</si>
  <si>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</si>
  <si>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</si>
  <si>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</si>
  <si>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</si>
  <si>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</si>
  <si>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</si>
  <si>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</si>
  <si>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</si>
  <si>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</si>
  <si>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</si>
  <si>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</si>
  <si>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</si>
  <si>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</si>
  <si>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</si>
  <si>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</si>
  <si>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</si>
  <si>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</si>
  <si>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</si>
  <si>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</si>
  <si>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</si>
  <si>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</si>
  <si>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</si>
  <si>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</si>
  <si>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</si>
  <si>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</si>
  <si>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</si>
  <si>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</si>
  <si>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</si>
  <si>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</si>
  <si>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</si>
  <si>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</si>
  <si>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</si>
  <si>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</si>
  <si>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</si>
  <si>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</si>
  <si>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</si>
  <si>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</si>
  <si>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</si>
  <si>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</si>
  <si>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</si>
  <si>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</si>
  <si>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</si>
  <si>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</si>
  <si>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</si>
  <si>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</si>
  <si>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</si>
  <si>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</si>
  <si>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</si>
  <si>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</si>
  <si>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</si>
  <si>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</si>
  <si>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</si>
  <si>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</si>
  <si>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</si>
  <si>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</si>
  <si>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</si>
  <si>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</si>
  <si>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</si>
  <si>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</si>
  <si>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</si>
  <si>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</si>
  <si>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</si>
  <si>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</si>
  <si>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</si>
  <si>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</si>
  <si>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</si>
  <si>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</si>
  <si>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</si>
  <si>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</si>
  <si>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</si>
  <si>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</si>
  <si>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</si>
  <si>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</si>
  <si>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</si>
  <si>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</si>
  <si>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</si>
  <si>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</si>
  <si>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</si>
  <si>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</si>
  <si>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</si>
  <si>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</si>
  <si>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</si>
  <si>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</si>
  <si>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</si>
  <si>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</si>
  <si>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</si>
  <si>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</si>
  <si>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</si>
  <si>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</si>
  <si>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</si>
  <si>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</si>
  <si>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</si>
  <si>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</si>
  <si>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</si>
  <si>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</si>
  <si>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</si>
  <si>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</si>
  <si>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</si>
  <si>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</si>
  <si>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</si>
  <si>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</si>
  <si>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</si>
  <si>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</si>
  <si>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</si>
  <si>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</si>
  <si>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</si>
  <si>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</si>
  <si>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</si>
  <si>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</si>
  <si>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</si>
  <si>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</si>
  <si>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</si>
  <si>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</si>
  <si>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</si>
  <si>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</si>
  <si>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</si>
  <si>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</si>
  <si>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</si>
  <si>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</si>
  <si>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</si>
  <si>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</si>
  <si>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</si>
  <si>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</si>
  <si>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</si>
  <si>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</si>
  <si>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</si>
  <si>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</si>
  <si>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</si>
  <si>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</si>
  <si>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</si>
  <si>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</si>
  <si>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</si>
  <si>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</si>
  <si>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</si>
  <si>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</si>
  <si>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</si>
  <si>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</si>
  <si>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</si>
  <si>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</si>
  <si>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</si>
  <si>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</si>
  <si>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</si>
  <si>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</si>
  <si>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</si>
  <si>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</si>
  <si>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</si>
  <si>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</si>
  <si>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</si>
  <si>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</si>
  <si>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</si>
  <si>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</si>
  <si>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</si>
  <si>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</si>
  <si>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</si>
  <si>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</si>
  <si>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</si>
  <si>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</si>
  <si>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</si>
  <si>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</si>
  <si>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</si>
  <si>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</si>
  <si>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</si>
  <si>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</si>
  <si>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</si>
  <si>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</si>
  <si>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</si>
  <si>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</si>
  <si>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</si>
  <si>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</si>
  <si>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</si>
  <si>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</si>
  <si>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</si>
  <si>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</si>
  <si>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</si>
  <si>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</si>
  <si>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</si>
  <si>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</si>
  <si>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</si>
  <si>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</si>
  <si>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</si>
  <si>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</si>
  <si>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</si>
  <si>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</si>
  <si>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</si>
  <si>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</si>
  <si>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</si>
  <si>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</si>
  <si>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</si>
  <si>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</si>
  <si>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</si>
  <si>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</si>
  <si>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</si>
  <si>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</si>
  <si>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</si>
  <si>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</si>
  <si>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</si>
  <si>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</si>
  <si>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</si>
  <si>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</si>
  <si>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</si>
  <si>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</si>
  <si>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</si>
  <si>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</si>
  <si>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</si>
  <si>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</si>
  <si>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</si>
  <si>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</si>
  <si>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</si>
  <si>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</si>
  <si>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</si>
  <si>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</si>
  <si>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</si>
  <si>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</si>
  <si>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</si>
  <si>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</si>
  <si>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</si>
  <si>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</si>
  <si>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</si>
  <si>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</si>
  <si>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</si>
  <si>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</si>
  <si>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</si>
  <si>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</si>
  <si>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</si>
  <si>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</si>
  <si>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</si>
  <si>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</si>
  <si>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</si>
  <si>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</si>
  <si>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</si>
  <si>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</si>
  <si>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</si>
  <si>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</si>
  <si>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</si>
  <si>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</si>
  <si>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</si>
  <si>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</si>
  <si>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</si>
  <si>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</si>
  <si>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</si>
  <si>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</si>
  <si>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</si>
  <si>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</si>
  <si>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</si>
  <si>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</si>
  <si>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</si>
  <si>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</si>
  <si>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</si>
  <si>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</si>
  <si>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</si>
  <si>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</si>
  <si>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</si>
  <si>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</si>
  <si>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</si>
  <si>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</si>
  <si>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</si>
  <si>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</si>
  <si>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</si>
  <si>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</si>
  <si>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</si>
  <si>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</si>
  <si>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</si>
  <si>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</si>
  <si>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</si>
  <si>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</si>
  <si>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</si>
  <si>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</si>
  <si>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</si>
  <si>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</si>
  <si>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</si>
  <si>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</si>
  <si>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</si>
  <si>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</si>
  <si>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</si>
  <si>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</si>
  <si>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</si>
  <si>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</si>
  <si>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</si>
  <si>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</si>
  <si>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</si>
  <si>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</si>
  <si>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</si>
  <si>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</si>
  <si>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</si>
  <si>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</si>
  <si>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</si>
  <si>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</si>
  <si>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</si>
  <si>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</si>
  <si>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</si>
  <si>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</si>
  <si>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</si>
  <si>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</si>
  <si>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</si>
  <si>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</si>
  <si>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</si>
  <si>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</si>
  <si>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</si>
  <si>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</si>
  <si>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</si>
  <si>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</si>
  <si>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</si>
  <si>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</si>
  <si>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</si>
  <si>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</si>
  <si>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</si>
  <si>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</si>
  <si>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</si>
  <si>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</si>
  <si>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</si>
  <si>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</si>
  <si>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</si>
  <si>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</si>
  <si>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</si>
  <si>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</si>
  <si>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</si>
  <si>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</si>
  <si>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</si>
  <si>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</si>
  <si>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</si>
  <si>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</si>
  <si>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</si>
  <si>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</si>
  <si>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</si>
  <si>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</si>
  <si>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</si>
  <si>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</si>
  <si>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</si>
  <si>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</si>
  <si>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</si>
  <si>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</si>
  <si>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</si>
  <si>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</si>
  <si>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</si>
  <si>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</si>
  <si>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</si>
  <si>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</si>
  <si>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</si>
  <si>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</si>
  <si>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</si>
  <si>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</si>
  <si>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</si>
  <si>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</si>
  <si>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</si>
  <si>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</si>
  <si>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</si>
  <si>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</si>
  <si>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</si>
  <si>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</si>
  <si>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</si>
  <si>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</si>
  <si>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</si>
  <si>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</si>
  <si>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</si>
  <si>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</si>
  <si>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</si>
  <si>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</si>
  <si>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</si>
  <si>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</si>
  <si>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</si>
  <si>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</si>
  <si>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</si>
  <si>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</si>
  <si>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</si>
  <si>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</si>
  <si>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</si>
  <si>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</si>
  <si>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</si>
  <si>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</si>
  <si>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</si>
  <si>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</si>
  <si>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</si>
  <si>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</si>
  <si>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</si>
  <si>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</si>
  <si>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</si>
  <si>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</si>
  <si>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</si>
  <si>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</si>
  <si>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</si>
  <si>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</si>
  <si>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</si>
  <si>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</si>
  <si>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</si>
  <si>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</si>
  <si>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</si>
  <si>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</si>
  <si>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</si>
  <si>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</si>
  <si>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</si>
  <si>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</si>
  <si>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</si>
  <si>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</si>
  <si>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</si>
  <si>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</si>
  <si>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</si>
  <si>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</si>
  <si>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</si>
  <si>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</si>
  <si>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</si>
  <si>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</si>
  <si>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</si>
  <si>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</si>
  <si>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</si>
  <si>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</si>
  <si>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</si>
  <si>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</si>
  <si>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</si>
  <si>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</si>
  <si>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</si>
  <si>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</si>
  <si>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</si>
  <si>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</si>
  <si>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</si>
  <si>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</si>
  <si>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</si>
  <si>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</si>
  <si>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</si>
  <si>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</si>
  <si>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</si>
  <si>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</si>
  <si>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</si>
  <si>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</si>
  <si>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</si>
  <si>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</si>
  <si>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</si>
  <si>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</si>
  <si>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</si>
  <si>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</si>
  <si>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</si>
  <si>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</si>
  <si>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</si>
  <si>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</si>
  <si>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</si>
  <si>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</si>
  <si>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</si>
  <si>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</si>
  <si>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</si>
  <si>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</si>
  <si>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</si>
  <si>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</si>
  <si>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</si>
  <si>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</si>
  <si>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</si>
  <si>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</si>
  <si>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</si>
  <si>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</si>
  <si>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</si>
  <si>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</si>
  <si>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</si>
  <si>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</si>
  <si>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</si>
  <si>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</si>
  <si>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</si>
  <si>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</si>
  <si>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</si>
  <si>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</si>
  <si>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</si>
  <si>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</si>
  <si>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</si>
  <si>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</si>
  <si>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</si>
  <si>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</si>
  <si>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</si>
  <si>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</si>
  <si>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</si>
  <si>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</si>
  <si>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</si>
  <si>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</si>
  <si>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</si>
  <si>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</si>
  <si>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</si>
  <si>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</si>
  <si>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</si>
  <si>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</si>
  <si>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</si>
  <si>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</si>
  <si>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</si>
  <si>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</si>
  <si>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</si>
  <si>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</si>
  <si>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</si>
  <si>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</si>
  <si>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</si>
  <si>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</si>
  <si>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</si>
  <si>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</si>
  <si>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</si>
  <si>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</si>
  <si>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</si>
  <si>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</si>
  <si>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</si>
  <si>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</si>
  <si>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</si>
  <si>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</si>
  <si>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</si>
  <si>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</si>
  <si>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</si>
  <si>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</si>
  <si>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</si>
  <si>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</si>
  <si>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</si>
  <si>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</si>
  <si>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</si>
  <si>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</si>
  <si>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</si>
  <si>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</si>
  <si>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</si>
  <si>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</si>
  <si>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</si>
  <si>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</si>
  <si>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</si>
  <si>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</si>
  <si>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</si>
  <si>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</si>
  <si>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</si>
  <si>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</si>
  <si>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</si>
  <si>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</si>
  <si>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</si>
  <si>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</si>
  <si>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</si>
  <si>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</si>
  <si>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</si>
  <si>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</si>
  <si>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</si>
  <si>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</si>
  <si>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</si>
  <si>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</si>
  <si>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</si>
  <si>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</si>
  <si>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</si>
  <si>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</si>
  <si>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</si>
  <si>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</si>
  <si>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</si>
  <si>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</si>
  <si>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</si>
  <si>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</si>
  <si>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</si>
  <si>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</si>
  <si>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</si>
  <si>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</si>
  <si>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</si>
  <si>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</si>
  <si>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</si>
  <si>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</si>
  <si>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</si>
  <si>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</si>
  <si>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</si>
  <si>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</si>
  <si>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</si>
  <si>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</si>
  <si>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</si>
  <si>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</si>
  <si>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</si>
  <si>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</si>
  <si>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</si>
  <si>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</si>
  <si>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</si>
  <si>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</si>
  <si>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</si>
  <si>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</si>
  <si>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</si>
  <si>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</si>
  <si>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</si>
  <si>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</si>
  <si>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</si>
  <si>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</si>
  <si>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</si>
  <si>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</si>
  <si>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</si>
  <si>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</si>
  <si>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</si>
  <si>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</si>
  <si>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</si>
  <si>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</si>
  <si>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</si>
  <si>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</si>
  <si>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</si>
  <si>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</si>
  <si>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</si>
  <si>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</si>
  <si>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</si>
  <si>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</si>
  <si>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</si>
  <si>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</si>
  <si>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</si>
  <si>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</si>
  <si>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</si>
  <si>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</si>
  <si>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</si>
  <si>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</si>
  <si>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</si>
  <si>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</si>
  <si>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</si>
  <si>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</si>
  <si>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</si>
  <si>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</si>
  <si>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</si>
  <si>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</si>
  <si>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</si>
  <si>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</si>
  <si>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</si>
  <si>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</si>
  <si>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</si>
  <si>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</si>
  <si>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</si>
  <si>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</si>
  <si>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</si>
  <si>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</si>
  <si>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</si>
  <si>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</si>
  <si>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</si>
  <si>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</si>
  <si>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</si>
  <si>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</si>
  <si>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</si>
  <si>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</si>
  <si>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</si>
  <si>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</si>
  <si>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</si>
  <si>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</si>
  <si>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</si>
  <si>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</si>
  <si>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</si>
  <si>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</si>
  <si>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</si>
  <si>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</si>
  <si>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</si>
  <si>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</si>
  <si>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</si>
  <si>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</si>
  <si>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</si>
  <si>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</si>
  <si>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</si>
  <si>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</si>
  <si>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</si>
  <si>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</si>
  <si>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</si>
  <si>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</si>
  <si>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</si>
  <si>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</si>
  <si>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</si>
  <si>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</si>
  <si>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</si>
  <si>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</si>
  <si>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</si>
  <si>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</si>
  <si>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</si>
  <si>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</si>
  <si>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</si>
  <si>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</si>
  <si>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</si>
  <si>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</si>
  <si>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</si>
  <si>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</si>
  <si>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</si>
  <si>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</si>
  <si>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</si>
  <si>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</si>
  <si>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</si>
  <si>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</si>
  <si>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</si>
  <si>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</si>
  <si>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</si>
  <si>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</si>
  <si>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</si>
  <si>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</si>
  <si>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</si>
  <si>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</si>
  <si>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</si>
  <si>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</si>
  <si>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</si>
  <si>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</si>
  <si>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</si>
  <si>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</si>
  <si>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</si>
  <si>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</si>
  <si>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</si>
  <si>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</si>
  <si>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</si>
  <si>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</si>
  <si>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</si>
  <si>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</si>
  <si>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</si>
  <si>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</si>
  <si>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</si>
  <si>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</si>
  <si>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</si>
  <si>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</si>
  <si>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</si>
  <si>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</si>
  <si>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</si>
  <si>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</si>
  <si>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</si>
  <si>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</si>
  <si>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</si>
  <si>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</si>
  <si>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</si>
  <si>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</si>
  <si>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</si>
  <si>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</si>
  <si>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</si>
  <si>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</si>
  <si>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</si>
  <si>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</si>
  <si>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</si>
  <si>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</si>
  <si>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</si>
  <si>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</si>
  <si>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</si>
  <si>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</si>
  <si>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</si>
  <si>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</si>
  <si>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</si>
  <si>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</si>
  <si>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</si>
  <si>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</si>
  <si>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</si>
  <si>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</si>
  <si>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</si>
  <si>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</si>
  <si>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</si>
  <si>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</si>
  <si>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</si>
  <si>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</si>
  <si>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</si>
  <si>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</si>
  <si>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</si>
  <si>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</si>
  <si>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</si>
  <si>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</si>
  <si>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</si>
  <si>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</si>
  <si>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</si>
  <si>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</si>
  <si>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</si>
  <si>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</si>
  <si>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</si>
  <si>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</si>
  <si>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</si>
  <si>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</si>
  <si>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</si>
  <si>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</si>
  <si>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</si>
  <si>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</si>
  <si>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</si>
  <si>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</si>
  <si>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</si>
  <si>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</si>
  <si>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</si>
  <si>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</si>
  <si>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</si>
  <si>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</si>
  <si>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</si>
  <si>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</si>
  <si>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</si>
  <si>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</si>
  <si>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</si>
  <si>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</si>
  <si>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</si>
  <si>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</si>
  <si>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</si>
  <si>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</si>
  <si>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</si>
  <si>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</si>
  <si>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</si>
  <si>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</si>
  <si>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</si>
  <si>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</si>
  <si>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</si>
  <si>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</si>
  <si>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</si>
  <si>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</si>
  <si>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</si>
  <si>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</si>
  <si>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</si>
  <si>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</si>
  <si>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</si>
  <si>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</si>
  <si>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</si>
  <si>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</si>
  <si>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</si>
  <si>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</si>
  <si>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</si>
  <si>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</si>
  <si>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</si>
  <si>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</si>
  <si>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</si>
  <si>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</si>
  <si>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</si>
  <si>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</si>
  <si>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</si>
  <si>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</si>
  <si>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</si>
  <si>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</si>
  <si>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</si>
  <si>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</si>
  <si>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</si>
  <si>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</si>
  <si>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</si>
  <si>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</si>
  <si>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</si>
  <si>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</si>
  <si>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</si>
  <si>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</si>
  <si>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</si>
  <si>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</si>
  <si>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</si>
  <si>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</si>
  <si>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</si>
  <si>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</si>
  <si>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</si>
  <si>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</si>
  <si>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</si>
  <si>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</si>
  <si>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</si>
  <si>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</si>
  <si>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</si>
  <si>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</si>
  <si>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</si>
  <si>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</si>
  <si>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</si>
  <si>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</si>
  <si>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</si>
  <si>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</si>
  <si>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</si>
  <si>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</si>
  <si>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</si>
  <si>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</si>
  <si>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</si>
  <si>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</si>
  <si>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</si>
  <si>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</si>
  <si>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</si>
  <si>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</si>
  <si>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</si>
  <si>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</si>
  <si>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</si>
  <si>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</si>
  <si>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</si>
  <si>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</si>
  <si>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</si>
  <si>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</si>
  <si>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</si>
  <si>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</si>
  <si>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</si>
  <si>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</si>
  <si>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</si>
  <si>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</si>
  <si>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</si>
  <si>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</si>
  <si>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</si>
  <si>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</si>
  <si>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</si>
  <si>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</si>
  <si>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</si>
  <si>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</si>
  <si>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</si>
  <si>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</si>
  <si>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</si>
  <si>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</si>
  <si>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</si>
  <si>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</si>
  <si>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</si>
  <si>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</si>
  <si>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</si>
  <si>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</si>
  <si>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</si>
  <si>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</si>
  <si>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</si>
  <si>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</si>
  <si>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</si>
  <si>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</si>
  <si>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</si>
  <si>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</si>
  <si>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</si>
  <si>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</si>
  <si>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</si>
  <si>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</si>
  <si>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</si>
  <si>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</si>
  <si>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</si>
  <si>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</si>
  <si>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</si>
  <si>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</si>
  <si>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</si>
  <si>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</si>
  <si>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</si>
  <si>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</si>
  <si>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</si>
  <si>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</si>
  <si>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</si>
  <si>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</si>
  <si>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</si>
  <si>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</si>
  <si>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</si>
  <si>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</si>
  <si>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</si>
  <si>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</si>
  <si>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</si>
  <si>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</si>
  <si>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</si>
  <si>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</si>
  <si>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</si>
  <si>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</si>
  <si>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</si>
  <si>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</si>
  <si>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</si>
  <si>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</si>
  <si>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</si>
  <si>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</si>
  <si>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</si>
  <si>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</si>
  <si>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</si>
  <si>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</si>
  <si>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</si>
  <si>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</si>
  <si>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</si>
  <si>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</si>
  <si>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</si>
  <si>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</si>
  <si>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</si>
  <si>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</si>
  <si>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</si>
  <si>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</si>
  <si>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</si>
  <si>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</si>
  <si>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</si>
  <si>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</si>
  <si>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</si>
  <si>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</si>
  <si>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</si>
  <si>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</si>
  <si>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</si>
  <si>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</si>
  <si>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</si>
  <si>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</si>
  <si>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</si>
  <si>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</si>
  <si>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</si>
  <si>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</si>
  <si>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</si>
  <si>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</si>
  <si>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</si>
  <si>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</si>
  <si>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</si>
  <si>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</si>
  <si>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</si>
  <si>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</si>
  <si>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</si>
  <si>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</si>
  <si>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</si>
  <si>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</si>
  <si>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</si>
  <si>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</si>
  <si>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</si>
  <si>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</si>
  <si>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</si>
  <si>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</si>
  <si>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</si>
  <si>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</si>
  <si>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</si>
  <si>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</si>
  <si>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</si>
  <si>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</si>
  <si>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</si>
  <si>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</si>
  <si>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</si>
  <si>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</si>
  <si>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</si>
  <si>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</si>
  <si>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</si>
  <si>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</si>
  <si>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</si>
  <si>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</si>
  <si>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</si>
  <si>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</si>
  <si>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</si>
  <si>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</si>
  <si>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</si>
  <si>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</si>
  <si>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</si>
  <si>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</si>
  <si>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</si>
  <si>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</si>
  <si>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</si>
  <si>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</si>
  <si>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</si>
  <si>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</si>
  <si>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</si>
  <si>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</si>
  <si>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</si>
  <si>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</si>
  <si>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</si>
  <si>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</si>
  <si>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</si>
  <si>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</si>
  <si>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</si>
  <si>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</si>
  <si>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</si>
  <si>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</si>
  <si>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</si>
  <si>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</si>
  <si>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</si>
  <si>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</si>
  <si>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</si>
  <si>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</si>
  <si>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</si>
  <si>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</si>
  <si>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</si>
  <si>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</si>
  <si>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</si>
  <si>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</si>
  <si>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</si>
  <si>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</si>
  <si>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</si>
  <si>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</si>
  <si>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</si>
  <si>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</si>
  <si>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</si>
  <si>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</si>
  <si>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</si>
  <si>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</si>
  <si>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</si>
  <si>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</si>
  <si>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</si>
  <si>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</si>
  <si>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</si>
  <si>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</si>
  <si>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</si>
  <si>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</si>
  <si>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</si>
  <si>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</si>
  <si>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</si>
  <si>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</si>
  <si>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</si>
  <si>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</si>
  <si>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</si>
  <si>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</si>
  <si>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</si>
  <si>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</si>
  <si>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</si>
  <si>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</si>
  <si>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</si>
  <si>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</si>
  <si>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</si>
  <si>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</si>
  <si>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</si>
  <si>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</si>
  <si>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</si>
  <si>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</si>
  <si>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</si>
  <si>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</si>
  <si>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</si>
  <si>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</si>
  <si>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</si>
  <si>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</si>
  <si>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</si>
  <si>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</si>
  <si>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</si>
  <si>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</si>
  <si>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</si>
  <si>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</si>
  <si>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</si>
  <si>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</si>
  <si>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</si>
  <si>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</si>
  <si>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</si>
  <si>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</si>
  <si>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</si>
  <si>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</si>
  <si>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</si>
  <si>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</si>
  <si>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</si>
  <si>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</si>
  <si>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</si>
  <si>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</si>
  <si>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</si>
  <si>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</si>
  <si>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</si>
  <si>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</si>
  <si>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</si>
  <si>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</si>
  <si>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</si>
  <si>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</si>
  <si>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</si>
  <si>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</si>
  <si>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</si>
  <si>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</si>
  <si>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</si>
  <si>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</si>
  <si>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</si>
  <si>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</si>
  <si>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</si>
  <si>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</si>
  <si>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</si>
  <si>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</si>
  <si>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</si>
  <si>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</si>
  <si>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</si>
  <si>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</si>
  <si>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</si>
  <si>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</si>
  <si>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</si>
  <si>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</si>
  <si>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</si>
  <si>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</si>
  <si>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</si>
  <si>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</si>
  <si>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</si>
  <si>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</si>
  <si>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</si>
  <si>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</si>
  <si>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</si>
  <si>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</si>
  <si>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</si>
  <si>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</si>
  <si>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</si>
  <si>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</si>
  <si>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</si>
  <si>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</si>
  <si>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</si>
  <si>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</si>
  <si>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</si>
  <si>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</si>
  <si>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</si>
  <si>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</si>
  <si>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</si>
  <si>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</si>
  <si>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</si>
  <si>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</si>
  <si>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</si>
  <si>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</si>
  <si>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</si>
  <si>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</si>
  <si>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</si>
  <si>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</si>
  <si>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</si>
  <si>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</si>
  <si>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</si>
  <si>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</si>
  <si>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</si>
  <si>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</si>
  <si>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</si>
  <si>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</si>
  <si>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</si>
  <si>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</si>
  <si>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</si>
  <si>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</si>
  <si>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</si>
  <si>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</si>
  <si>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</si>
  <si>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</si>
  <si>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</si>
  <si>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</si>
  <si>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</si>
  <si>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</si>
  <si>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</si>
  <si>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</si>
  <si>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</si>
  <si>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</si>
  <si>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</si>
  <si>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</si>
  <si>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</si>
  <si>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</si>
  <si>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</si>
  <si>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</si>
  <si>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</si>
  <si>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</si>
  <si>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</si>
  <si>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</si>
  <si>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</si>
  <si>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</si>
  <si>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</si>
  <si>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</si>
  <si>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</si>
  <si>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</si>
  <si>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</si>
  <si>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</si>
  <si>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</si>
  <si>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</si>
  <si>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</si>
  <si>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</si>
  <si>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</si>
  <si>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</si>
  <si>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</si>
  <si>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</si>
  <si>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</si>
  <si>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</si>
  <si>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</si>
  <si>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</si>
  <si>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</si>
  <si>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</si>
  <si>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</si>
  <si>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</si>
  <si>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</si>
  <si>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</si>
  <si>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</si>
  <si>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</si>
  <si>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</si>
  <si>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</si>
  <si>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</si>
  <si>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</si>
  <si>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</si>
  <si>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</si>
  <si>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</si>
  <si>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</si>
  <si>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</si>
  <si>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</si>
  <si>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</si>
  <si>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</si>
  <si>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</si>
  <si>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</si>
  <si>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</si>
  <si>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</si>
  <si>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</si>
  <si>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</si>
  <si>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</si>
  <si>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</si>
  <si>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</si>
  <si>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</si>
  <si>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</si>
  <si>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</si>
  <si>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</si>
  <si>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</si>
  <si>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</si>
  <si>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</si>
  <si>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</si>
  <si>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</si>
  <si>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</si>
  <si>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</si>
  <si>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</si>
  <si>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</si>
  <si>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</si>
  <si>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</si>
  <si>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</si>
  <si>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</si>
  <si>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</si>
  <si>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</si>
  <si>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</si>
  <si>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</si>
  <si>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</si>
  <si>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</si>
  <si>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</si>
  <si>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</si>
  <si>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</si>
  <si>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</si>
  <si>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</si>
  <si>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</si>
  <si>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</si>
  <si>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</si>
  <si>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</si>
  <si>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</si>
  <si>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</si>
  <si>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</si>
  <si>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</si>
  <si>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</si>
  <si>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</si>
  <si>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</si>
  <si>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</si>
  <si>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</si>
  <si>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</si>
  <si>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</si>
  <si>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</si>
  <si>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</si>
  <si>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</si>
  <si>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</si>
  <si>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</si>
  <si>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</si>
  <si>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</si>
  <si>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</si>
  <si>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</si>
  <si>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</si>
  <si>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</si>
  <si>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</si>
  <si>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</si>
  <si>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</si>
  <si>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</si>
  <si>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</si>
  <si>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</si>
  <si>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</si>
  <si>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</si>
  <si>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</si>
  <si>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</si>
  <si>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</si>
  <si>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</si>
  <si>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</si>
  <si>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</si>
  <si>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</si>
  <si>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</si>
  <si>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</si>
  <si>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</si>
  <si>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</si>
  <si>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</si>
  <si>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</si>
  <si>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</si>
  <si>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</si>
  <si>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</si>
  <si>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</si>
  <si>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</si>
  <si>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</si>
  <si>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</si>
  <si>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</si>
  <si>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</si>
  <si>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</si>
  <si>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</si>
  <si>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</si>
  <si>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</si>
  <si>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</si>
  <si>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</si>
  <si>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</si>
  <si>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</si>
  <si>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</si>
  <si>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</si>
  <si>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</si>
  <si>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</si>
  <si>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</si>
  <si>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</si>
  <si>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</si>
  <si>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</si>
  <si>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</si>
  <si>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</si>
  <si>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</si>
  <si>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</si>
  <si>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</si>
  <si>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</si>
  <si>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</si>
  <si>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</si>
  <si>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</si>
  <si>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</si>
  <si>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</si>
  <si>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</si>
  <si>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</si>
  <si>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</si>
  <si>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</si>
  <si>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</si>
  <si>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</si>
  <si>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</si>
  <si>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</si>
  <si>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</si>
  <si>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</si>
  <si>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</si>
  <si>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</si>
  <si>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</si>
  <si>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</si>
  <si>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</si>
  <si>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</si>
  <si>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</si>
  <si>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</si>
  <si>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</si>
  <si>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</si>
  <si>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</si>
  <si>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</si>
  <si>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</si>
  <si>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</si>
  <si>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</si>
  <si>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</si>
  <si>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</si>
  <si>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</si>
  <si>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</si>
  <si>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</si>
  <si>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</si>
  <si>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</si>
  <si>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</si>
  <si>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</si>
  <si>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</si>
  <si>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</si>
  <si>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</si>
  <si>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</si>
  <si>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</si>
  <si>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</si>
  <si>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</si>
  <si>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</si>
  <si>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</si>
  <si>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</si>
  <si>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</si>
  <si>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</si>
  <si>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</si>
  <si>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</si>
  <si>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</si>
  <si>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</si>
  <si>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</si>
  <si>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</si>
  <si>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</si>
  <si>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</si>
  <si>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</si>
  <si>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</si>
  <si>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</si>
  <si>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</si>
  <si>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</si>
  <si>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</si>
  <si>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</si>
  <si>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</si>
  <si>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</si>
  <si>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</si>
  <si>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</si>
  <si>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</si>
  <si>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</si>
  <si>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</si>
  <si>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</si>
  <si>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</si>
  <si>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</si>
  <si>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</si>
  <si>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</si>
  <si>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</si>
  <si>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</si>
  <si>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</si>
  <si>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</si>
  <si>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</si>
  <si>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</si>
  <si>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</si>
  <si>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</si>
  <si>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</si>
  <si>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</si>
  <si>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</si>
  <si>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</si>
  <si>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</si>
  <si>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</si>
  <si>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</si>
  <si>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</si>
  <si>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</si>
  <si>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</si>
  <si>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</si>
  <si>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</si>
  <si>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</si>
  <si>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</si>
  <si>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</si>
  <si>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</si>
  <si>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</si>
  <si>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</si>
  <si>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</si>
  <si>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</si>
  <si>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</si>
  <si>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</si>
  <si>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</si>
  <si>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</si>
  <si>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</si>
  <si>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</si>
  <si>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</si>
  <si>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</si>
  <si>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</si>
  <si>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</si>
  <si>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</si>
  <si>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</si>
  <si>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</si>
  <si>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</si>
  <si>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</si>
  <si>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</si>
  <si>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</si>
  <si>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</si>
  <si>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</si>
  <si>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</si>
  <si>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</si>
  <si>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</si>
  <si>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</si>
  <si>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</si>
  <si>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</si>
  <si>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</si>
  <si>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</si>
  <si>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</si>
  <si>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</si>
  <si>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</si>
  <si>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</si>
  <si>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</si>
  <si>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</si>
  <si>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</si>
  <si>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</si>
  <si>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</si>
  <si>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</si>
  <si>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</si>
  <si>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</si>
  <si>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</si>
  <si>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</si>
  <si>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</si>
  <si>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</si>
  <si>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</si>
  <si>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</si>
  <si>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</si>
  <si>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</si>
  <si>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</si>
  <si>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</si>
  <si>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</si>
  <si>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</si>
  <si>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</si>
  <si>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</si>
  <si>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</si>
  <si>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</si>
  <si>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</si>
  <si>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</si>
  <si>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</si>
  <si>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</si>
  <si>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</si>
  <si>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</si>
  <si>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</si>
  <si>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</si>
  <si>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</si>
  <si>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</si>
  <si>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</si>
  <si>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</si>
  <si>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</si>
  <si>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</si>
  <si>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</si>
  <si>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</si>
  <si>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</si>
  <si>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</si>
  <si>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</si>
  <si>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</si>
  <si>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</si>
  <si>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</si>
  <si>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</si>
  <si>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</si>
  <si>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</si>
  <si>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</si>
  <si>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</si>
  <si>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</si>
  <si>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</si>
  <si>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</si>
  <si>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</si>
  <si>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</si>
  <si>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</si>
  <si>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</si>
  <si>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</si>
  <si>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</si>
  <si>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</si>
  <si>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</si>
  <si>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</si>
  <si>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</si>
  <si>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</si>
  <si>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</si>
  <si>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</si>
  <si>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</si>
  <si>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</si>
  <si>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</si>
  <si>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</si>
  <si>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</si>
  <si>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</si>
  <si>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</si>
  <si>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</si>
  <si>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</si>
  <si>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</si>
  <si>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</si>
  <si>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</si>
  <si>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</si>
  <si>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</si>
  <si>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</si>
  <si>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</si>
  <si>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</si>
  <si>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</si>
  <si>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</si>
  <si>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</si>
  <si>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</si>
  <si>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</si>
  <si>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</si>
  <si>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</si>
  <si>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</si>
  <si>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</si>
  <si>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</si>
  <si>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</si>
  <si>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</si>
  <si>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</si>
  <si>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</si>
  <si>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</si>
  <si>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</si>
  <si>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</si>
  <si>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</si>
  <si>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</si>
  <si>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</si>
  <si>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</si>
  <si>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</si>
  <si>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</si>
  <si>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</si>
  <si>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</si>
  <si>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</si>
  <si>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</si>
  <si>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</si>
  <si>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</si>
  <si>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</si>
  <si>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</si>
  <si>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</si>
  <si>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</si>
  <si>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</si>
  <si>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</si>
  <si>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</si>
  <si>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</si>
  <si>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</si>
  <si>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</si>
  <si>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</si>
  <si>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</si>
  <si>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</si>
  <si>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</si>
  <si>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</si>
  <si>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</si>
  <si>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</si>
  <si>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</si>
  <si>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</si>
  <si>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</si>
  <si>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</si>
  <si>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</si>
  <si>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</si>
  <si>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</si>
  <si>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</si>
  <si>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</si>
  <si>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</si>
  <si>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</si>
  <si>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</si>
  <si>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</si>
  <si>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</si>
  <si>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</si>
  <si>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</si>
  <si>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</si>
  <si>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</si>
  <si>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</si>
  <si>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</si>
  <si>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</si>
  <si>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</si>
  <si>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</si>
  <si>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</si>
  <si>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</si>
  <si>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</si>
  <si>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</si>
  <si>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</si>
  <si>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</si>
  <si>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</si>
  <si>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</si>
  <si>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</si>
  <si>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</si>
  <si>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</si>
  <si>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</si>
  <si>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</si>
  <si>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</si>
  <si>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</si>
  <si>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</si>
  <si>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</si>
  <si>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</si>
  <si>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</si>
  <si>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</si>
  <si>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</si>
  <si>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</si>
  <si>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</si>
  <si>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</si>
  <si>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</si>
  <si>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</si>
  <si>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</si>
  <si>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</si>
  <si>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</si>
  <si>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</si>
  <si>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</si>
  <si>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</si>
  <si>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</si>
  <si>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</si>
  <si>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</si>
  <si>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</si>
  <si>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</si>
  <si>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</si>
  <si>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</si>
  <si>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</si>
  <si>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</si>
  <si>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</si>
  <si>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</si>
  <si>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</si>
  <si>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</si>
  <si>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</si>
  <si>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</si>
  <si>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</si>
  <si>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</si>
  <si>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</si>
  <si>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</si>
  <si>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</si>
  <si>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</si>
  <si>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</si>
  <si>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</si>
  <si>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</si>
  <si>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</si>
  <si>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</si>
  <si>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</si>
  <si>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</si>
  <si>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</si>
  <si>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</si>
  <si>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</si>
  <si>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</si>
  <si>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</si>
  <si>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</si>
  <si>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</si>
  <si>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</si>
  <si>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</si>
  <si>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</si>
  <si>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</si>
  <si>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</si>
  <si>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</si>
  <si>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</si>
  <si>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</si>
  <si>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</si>
  <si>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</si>
  <si>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</si>
  <si>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</si>
  <si>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</si>
  <si>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</si>
  <si>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</si>
  <si>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</si>
  <si>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</si>
  <si>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</si>
  <si>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</si>
  <si>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</si>
  <si>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</si>
  <si>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</si>
  <si>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</si>
  <si>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</si>
  <si>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</si>
  <si>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</si>
  <si>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</si>
  <si>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</si>
  <si>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</si>
  <si>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</si>
  <si>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</si>
  <si>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</si>
  <si>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</si>
  <si>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</si>
  <si>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</si>
  <si>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</si>
  <si>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</si>
  <si>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</si>
  <si>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</si>
  <si>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</si>
  <si>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</si>
  <si>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</si>
  <si>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</si>
  <si>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</si>
  <si>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</si>
  <si>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</si>
  <si>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</si>
  <si>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</si>
  <si>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</si>
  <si>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</si>
  <si>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</si>
  <si>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</si>
  <si>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</si>
  <si>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</si>
  <si>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</si>
  <si>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</si>
  <si>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</si>
  <si>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</si>
  <si>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</si>
  <si>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</si>
  <si>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</si>
  <si>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</si>
  <si>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</si>
  <si>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</si>
  <si>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</si>
  <si>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</si>
  <si>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</si>
  <si>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</si>
  <si>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</si>
  <si>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</si>
  <si>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</si>
  <si>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</si>
  <si>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</si>
  <si>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</si>
  <si>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</si>
  <si>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</si>
  <si>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</si>
  <si>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</si>
  <si>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</si>
  <si>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</si>
  <si>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</si>
  <si>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</si>
  <si>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</si>
  <si>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</si>
  <si>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</si>
  <si>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</si>
  <si>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</si>
  <si>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</si>
  <si>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</si>
  <si>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</si>
  <si>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</si>
  <si>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</si>
  <si>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</si>
  <si>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</si>
  <si>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</si>
  <si>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</si>
  <si>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</si>
  <si>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</si>
  <si>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</si>
  <si>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</si>
  <si>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</si>
  <si>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</si>
  <si>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</si>
  <si>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</si>
  <si>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</si>
  <si>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</si>
  <si>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</si>
  <si>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</si>
  <si>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</si>
  <si>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</si>
  <si>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</si>
  <si>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</si>
  <si>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</si>
  <si>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</si>
  <si>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</si>
  <si>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</si>
  <si>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</si>
  <si>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</si>
  <si>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</si>
  <si>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</si>
  <si>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</si>
  <si>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</si>
  <si>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</si>
  <si>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</si>
  <si>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</si>
  <si>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</si>
  <si>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</si>
  <si>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</si>
  <si>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</si>
  <si>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</si>
  <si>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</si>
  <si>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</si>
  <si>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</si>
  <si>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</si>
  <si>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</si>
  <si>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</si>
  <si>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</si>
  <si>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</si>
  <si>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</si>
  <si>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</si>
  <si>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</si>
  <si>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</si>
  <si>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</si>
  <si>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</si>
  <si>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</si>
  <si>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</si>
  <si>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</si>
  <si>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</si>
  <si>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</si>
  <si>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</si>
  <si>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</si>
  <si>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</si>
  <si>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</si>
  <si>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</si>
  <si>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</si>
  <si>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</si>
  <si>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</si>
  <si>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</si>
  <si>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</si>
  <si>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</si>
  <si>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</si>
  <si>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</si>
  <si>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</si>
  <si>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</si>
  <si>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</si>
  <si>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</si>
  <si>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</si>
  <si>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</si>
  <si>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</si>
  <si>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</si>
  <si>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</si>
  <si>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</si>
  <si>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</si>
  <si>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</si>
  <si>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</si>
  <si>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</si>
  <si>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</si>
  <si>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</si>
  <si>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</si>
  <si>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</si>
  <si>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</si>
  <si>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</si>
  <si>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</si>
  <si>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</si>
  <si>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</si>
  <si>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</si>
  <si>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</si>
  <si>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</si>
  <si>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</si>
  <si>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</si>
  <si>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</si>
  <si>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</si>
  <si>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</si>
  <si>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</si>
  <si>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</si>
  <si>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</si>
  <si>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</si>
  <si>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</si>
  <si>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</si>
  <si>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</si>
  <si>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</si>
  <si>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</si>
  <si>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</si>
  <si>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</si>
  <si>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</si>
  <si>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</si>
  <si>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</si>
  <si>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</si>
  <si>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</si>
  <si>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</si>
  <si>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</si>
  <si>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</si>
  <si>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</si>
  <si>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</si>
  <si>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</si>
  <si>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</si>
  <si>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</si>
  <si>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</si>
  <si>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</si>
  <si>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</si>
  <si>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</si>
  <si>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</si>
  <si>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</si>
  <si>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</si>
  <si>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</si>
  <si>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</si>
  <si>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</si>
  <si>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</si>
  <si>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</si>
  <si>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</si>
  <si>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</si>
  <si>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</si>
  <si>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</si>
  <si>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</si>
  <si>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</si>
  <si>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</si>
  <si>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</si>
  <si>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</si>
  <si>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</si>
  <si>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</si>
  <si>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</si>
  <si>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</si>
  <si>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</si>
  <si>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</si>
  <si>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</si>
  <si>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</si>
  <si>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</si>
  <si>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</si>
  <si>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</si>
  <si>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</si>
  <si>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</si>
  <si>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</si>
  <si>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</si>
  <si>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</si>
  <si>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</si>
  <si>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</si>
  <si>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</si>
  <si>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</si>
  <si>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</si>
  <si>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</si>
  <si>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</si>
  <si>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</si>
  <si>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</si>
  <si>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</si>
  <si>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</si>
  <si>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</si>
  <si>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</si>
  <si>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</si>
  <si>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</si>
  <si>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</si>
  <si>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</si>
  <si>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</si>
  <si>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</si>
  <si>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</si>
  <si>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</si>
  <si>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</si>
  <si>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</si>
  <si>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</si>
  <si>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</si>
  <si>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</si>
  <si>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</si>
  <si>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</si>
  <si>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</si>
  <si>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</si>
  <si>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</si>
  <si>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</si>
  <si>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</si>
  <si>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</si>
  <si>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</si>
  <si>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</si>
  <si>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</si>
  <si>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</si>
  <si>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</si>
  <si>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</si>
  <si>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</si>
  <si>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</si>
  <si>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</si>
  <si>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</si>
  <si>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</si>
  <si>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</si>
  <si>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</si>
  <si>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</si>
  <si>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</si>
  <si>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</si>
  <si>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</si>
  <si>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</si>
  <si>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</si>
  <si>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</si>
  <si>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</si>
  <si>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</si>
  <si>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</si>
  <si>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</si>
  <si>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</si>
  <si>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</si>
  <si>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</si>
  <si>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</si>
  <si>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</si>
  <si>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</si>
  <si>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</si>
  <si>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</si>
  <si>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</si>
  <si>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</si>
  <si>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</si>
  <si>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</si>
  <si>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</si>
  <si>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</si>
  <si>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</si>
  <si>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</si>
  <si>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</si>
  <si>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</si>
  <si>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</si>
  <si>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</si>
  <si>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</si>
  <si>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</si>
  <si>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</si>
  <si>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</si>
  <si>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</si>
  <si>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</si>
  <si>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</si>
  <si>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</si>
  <si>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</si>
  <si>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</si>
  <si>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</si>
  <si>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</si>
  <si>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</si>
  <si>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</si>
  <si>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</si>
  <si>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</si>
  <si>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</si>
  <si>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</si>
  <si>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</si>
  <si>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</si>
  <si>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</si>
  <si>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</si>
  <si>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</si>
  <si>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</si>
  <si>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</si>
  <si>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</si>
  <si>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</si>
  <si>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</si>
  <si>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</si>
  <si>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</si>
  <si>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</si>
  <si>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</si>
  <si>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</si>
  <si>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</si>
  <si>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</si>
  <si>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</si>
  <si>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</si>
  <si>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</si>
  <si>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</si>
  <si>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</si>
  <si>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</si>
  <si>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</si>
  <si>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</si>
  <si>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</si>
  <si>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</si>
  <si>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</si>
  <si>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</si>
  <si>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</si>
  <si>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</si>
  <si>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</si>
  <si>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</si>
  <si>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</si>
  <si>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</si>
  <si>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</si>
  <si>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</si>
  <si>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</si>
  <si>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</si>
  <si>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</si>
  <si>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</si>
  <si>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</si>
  <si>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</si>
  <si>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</si>
  <si>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</si>
  <si>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</si>
  <si>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</si>
  <si>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</si>
  <si>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</si>
  <si>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</si>
  <si>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</si>
  <si>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</si>
  <si>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</si>
  <si>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</si>
  <si>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</si>
  <si>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</si>
  <si>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</si>
  <si>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</si>
  <si>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</si>
  <si>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</si>
  <si>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</si>
  <si>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</si>
  <si>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</si>
  <si>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</si>
  <si>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</si>
  <si>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</si>
  <si>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</si>
  <si>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</si>
  <si>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</si>
  <si>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</si>
  <si>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</si>
  <si>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</si>
  <si>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</si>
  <si>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</si>
  <si>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</si>
  <si>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</si>
  <si>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</si>
  <si>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</si>
  <si>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</si>
  <si>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</si>
  <si>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</si>
  <si>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</si>
  <si>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</si>
  <si>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</si>
  <si>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</si>
  <si>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</si>
  <si>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</si>
  <si>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</si>
  <si>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</si>
  <si>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</si>
  <si>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</si>
  <si>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</si>
  <si>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</si>
  <si>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</si>
  <si>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</si>
  <si>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</si>
  <si>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</si>
  <si>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</si>
  <si>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</si>
  <si>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</si>
  <si>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</si>
  <si>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</si>
  <si>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</si>
  <si>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</si>
  <si>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</si>
  <si>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</si>
  <si>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</si>
  <si>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</si>
  <si>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</si>
  <si>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</si>
  <si>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</si>
  <si>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</si>
  <si>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</si>
  <si>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</si>
  <si>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</si>
  <si>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</si>
  <si>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</si>
  <si>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</si>
  <si>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</si>
  <si>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</si>
  <si>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</si>
  <si>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</si>
  <si>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</si>
  <si>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</si>
  <si>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</si>
  <si>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</si>
  <si>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</si>
  <si>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</si>
  <si>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</si>
  <si>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</si>
  <si>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</si>
  <si>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</si>
  <si>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</si>
  <si>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</si>
  <si>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</si>
  <si>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</si>
  <si>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</si>
  <si>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</si>
  <si>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</si>
  <si>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</si>
  <si>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</si>
  <si>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</si>
  <si>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</si>
  <si>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</si>
  <si>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</si>
  <si>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</si>
  <si>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</si>
  <si>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</si>
  <si>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</si>
  <si>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</si>
  <si>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</si>
  <si>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</si>
  <si>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</si>
  <si>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</si>
  <si>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</si>
  <si>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</si>
  <si>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</si>
  <si>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</si>
  <si>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</si>
  <si>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</si>
  <si>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</si>
  <si>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</si>
  <si>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</si>
  <si>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</si>
  <si>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</si>
  <si>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</si>
  <si>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</si>
  <si>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</si>
  <si>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</si>
  <si>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</si>
  <si>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</si>
  <si>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</si>
  <si>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</si>
  <si>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</si>
  <si>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</si>
  <si>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</si>
  <si>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</si>
  <si>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</si>
  <si>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</si>
  <si>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</si>
  <si>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</si>
  <si>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</si>
  <si>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</si>
  <si>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</si>
  <si>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</si>
  <si>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</si>
  <si>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</si>
  <si>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</si>
  <si>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</si>
  <si>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</si>
  <si>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</si>
  <si>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</si>
  <si>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</si>
  <si>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</si>
  <si>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</si>
  <si>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</si>
  <si>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</si>
  <si>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</si>
  <si>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</si>
  <si>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</si>
  <si>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</si>
  <si>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</si>
  <si>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</si>
  <si>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</si>
  <si>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</si>
  <si>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</si>
  <si>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</si>
  <si>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</si>
  <si>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</si>
  <si>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</si>
  <si>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</si>
  <si>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</si>
  <si>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</si>
  <si>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</si>
  <si>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</si>
  <si>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</si>
  <si>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</si>
  <si>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</si>
  <si>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</si>
  <si>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</si>
  <si>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</si>
  <si>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</si>
  <si>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</si>
  <si>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</si>
  <si>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</si>
  <si>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</si>
  <si>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</si>
  <si>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</si>
  <si>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</si>
  <si>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</si>
  <si>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</si>
  <si>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</si>
  <si>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</si>
  <si>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</si>
  <si>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</si>
  <si>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</si>
  <si>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</si>
  <si>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</si>
  <si>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</si>
  <si>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</si>
  <si>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</si>
  <si>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</si>
  <si>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</si>
  <si>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</si>
  <si>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</si>
  <si>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</si>
  <si>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</si>
  <si>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</si>
  <si>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</si>
  <si>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</si>
  <si>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</si>
  <si>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</si>
  <si>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</si>
  <si>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</si>
  <si>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</si>
  <si>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</si>
  <si>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</si>
  <si>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</si>
  <si>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</si>
  <si>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</si>
  <si>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</si>
  <si>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</si>
  <si>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</si>
  <si>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</si>
  <si>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</si>
  <si>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</si>
  <si>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</si>
  <si>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</si>
  <si>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</si>
  <si>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</si>
  <si>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</si>
  <si>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</si>
  <si>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</si>
  <si>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</si>
  <si>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</si>
  <si>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</si>
  <si>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</si>
  <si>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</si>
  <si>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</si>
  <si>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</si>
  <si>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</si>
  <si>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</si>
  <si>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</si>
  <si>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</si>
  <si>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</si>
  <si>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</si>
  <si>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</si>
  <si>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</si>
  <si>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</si>
  <si>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</si>
  <si>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</si>
  <si>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</si>
  <si>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</si>
  <si>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</si>
  <si>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</si>
  <si>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</si>
  <si>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</si>
  <si>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</si>
  <si>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</si>
  <si>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</si>
  <si>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</si>
  <si>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</si>
  <si>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</si>
  <si>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</si>
  <si>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</si>
  <si>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</si>
  <si>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</si>
  <si>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</si>
  <si>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</si>
  <si>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</si>
  <si>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</si>
  <si>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</si>
  <si>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</si>
  <si>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</si>
  <si>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</si>
  <si>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</si>
  <si>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</si>
  <si>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</si>
  <si>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</si>
  <si>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</si>
  <si>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</si>
  <si>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</si>
  <si>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</si>
  <si>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</si>
  <si>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</si>
  <si>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</si>
  <si>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</si>
  <si>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</si>
  <si>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</si>
  <si>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</si>
  <si>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</si>
  <si>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</si>
  <si>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</si>
  <si>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</si>
  <si>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</si>
  <si>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</si>
  <si>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</si>
  <si>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</si>
  <si>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</si>
  <si>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</si>
  <si>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</si>
  <si>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</si>
  <si>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</si>
  <si>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</si>
  <si>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</si>
  <si>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</si>
  <si>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</si>
  <si>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</si>
  <si>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</si>
  <si>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</si>
  <si>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</si>
  <si>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</si>
  <si>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</si>
  <si>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</si>
  <si>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</si>
  <si>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</si>
  <si>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</si>
  <si>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</si>
  <si>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</si>
  <si>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</si>
  <si>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</si>
  <si>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</si>
  <si>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</si>
  <si>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</si>
  <si>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</si>
  <si>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</si>
  <si>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</si>
  <si>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</si>
  <si>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</si>
  <si>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</si>
  <si>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</si>
  <si>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</si>
  <si>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</si>
  <si>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</si>
  <si>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</si>
  <si>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</si>
  <si>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</si>
  <si>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</si>
  <si>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</si>
  <si>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</si>
  <si>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</si>
  <si>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</si>
  <si>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</si>
  <si>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</si>
  <si>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</si>
  <si>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</si>
  <si>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</si>
  <si>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</si>
  <si>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</si>
  <si>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</si>
  <si>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</si>
  <si>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</si>
  <si>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</si>
  <si>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</si>
  <si>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</si>
  <si>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</si>
  <si>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</si>
  <si>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</si>
  <si>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</si>
  <si>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</si>
  <si>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</si>
  <si>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</si>
  <si>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</si>
  <si>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</si>
  <si>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</si>
  <si>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</si>
  <si>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</si>
  <si>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</si>
  <si>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</si>
  <si>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</si>
  <si>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</si>
  <si>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</si>
  <si>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</si>
  <si>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</si>
  <si>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</si>
  <si>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</si>
  <si>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</si>
  <si>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</si>
  <si>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</si>
  <si>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</si>
  <si>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</si>
  <si>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</si>
  <si>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</si>
  <si>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</si>
  <si>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</si>
  <si>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</si>
  <si>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</si>
  <si>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</si>
  <si>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</si>
  <si>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</si>
  <si>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</si>
  <si>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</si>
  <si>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</si>
  <si>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</si>
  <si>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</si>
  <si>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</si>
  <si>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</si>
  <si>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</si>
  <si>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</si>
  <si>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</si>
  <si>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</si>
  <si>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</si>
  <si>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</si>
  <si>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</si>
  <si>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</si>
  <si>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</si>
  <si>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</si>
  <si>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</si>
  <si>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</si>
  <si>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</si>
  <si>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</si>
  <si>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</si>
  <si>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</si>
  <si>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</si>
  <si>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</si>
  <si>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</si>
  <si>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</si>
  <si>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</si>
  <si>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</si>
  <si>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</si>
  <si>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</si>
  <si>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</si>
  <si>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</si>
  <si>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</si>
  <si>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</si>
  <si>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</si>
  <si>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</si>
  <si>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</si>
  <si>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</si>
  <si>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</si>
  <si>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</si>
  <si>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</si>
  <si>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</si>
  <si>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</si>
  <si>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</si>
  <si>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</si>
  <si>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</si>
  <si>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</si>
  <si>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</si>
  <si>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</si>
  <si>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</si>
  <si>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</si>
  <si>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</si>
  <si>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</si>
  <si>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</si>
  <si>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</si>
  <si>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</si>
  <si>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</si>
  <si>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</si>
  <si>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</si>
  <si>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</si>
  <si>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</si>
  <si>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</si>
  <si>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</si>
  <si>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</si>
  <si>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</si>
  <si>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</si>
  <si>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</si>
  <si>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</si>
  <si>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</si>
  <si>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</si>
  <si>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</si>
  <si>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</si>
  <si>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</si>
  <si>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</si>
  <si>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</si>
  <si>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</si>
  <si>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</si>
  <si>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</si>
  <si>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</si>
  <si>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</si>
  <si>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</si>
  <si>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</si>
  <si>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</si>
  <si>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</si>
  <si>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</si>
  <si>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</si>
  <si>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</si>
  <si>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</si>
  <si>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</si>
  <si>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</si>
  <si>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</si>
  <si>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</si>
  <si>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</si>
  <si>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</si>
  <si>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</si>
  <si>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</si>
  <si>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</si>
  <si>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</si>
  <si>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</si>
  <si>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</si>
  <si>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</si>
  <si>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</si>
  <si>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</si>
  <si>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</si>
  <si>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</si>
  <si>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</si>
  <si>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</si>
  <si>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</si>
  <si>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</si>
  <si>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</si>
  <si>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</si>
  <si>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</si>
  <si>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</si>
  <si>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</si>
  <si>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</si>
  <si>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</si>
  <si>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</si>
  <si>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</si>
  <si>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</si>
  <si>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</si>
  <si>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</si>
  <si>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</si>
  <si>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</si>
  <si>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</si>
  <si>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</si>
  <si>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</si>
  <si>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</si>
  <si>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</si>
  <si>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</si>
  <si>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</si>
  <si>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</si>
  <si>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</si>
  <si>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</si>
  <si>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</si>
  <si>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</si>
  <si>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</si>
  <si>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</si>
  <si>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</si>
  <si>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</si>
  <si>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</si>
  <si>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</si>
  <si>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</si>
  <si>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</si>
  <si>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</si>
  <si>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</si>
  <si>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</si>
  <si>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</si>
  <si>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</si>
  <si>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</si>
  <si>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</si>
  <si>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</si>
  <si>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</si>
  <si>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</si>
  <si>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</si>
  <si>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</si>
  <si>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</si>
  <si>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</si>
  <si>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</si>
  <si>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</si>
  <si>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</si>
  <si>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</si>
  <si>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</si>
  <si>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</si>
  <si>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</si>
  <si>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</si>
  <si>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</si>
  <si>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</si>
  <si>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</si>
  <si>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</si>
  <si>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</si>
  <si>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</si>
  <si>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</si>
  <si>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</si>
  <si>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</si>
  <si>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</si>
  <si>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</si>
  <si>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</si>
  <si>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</si>
  <si>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</si>
  <si>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</si>
  <si>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</si>
  <si>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</si>
  <si>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</si>
  <si>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</si>
  <si>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</si>
  <si>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</si>
  <si>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</si>
  <si>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</si>
  <si>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</si>
  <si>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</si>
  <si>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</si>
  <si>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</si>
  <si>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</si>
  <si>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</si>
  <si>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</si>
  <si>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</si>
  <si>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</si>
  <si>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</si>
  <si>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</si>
  <si>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</si>
  <si>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</si>
  <si>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</si>
  <si>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</si>
  <si>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</si>
  <si>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</si>
  <si>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</si>
  <si>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</si>
  <si>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</si>
  <si>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</si>
  <si>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</si>
  <si>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</si>
  <si>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</si>
  <si>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</si>
  <si>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</si>
  <si>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</si>
  <si>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</si>
  <si>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</si>
  <si>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</si>
  <si>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</si>
  <si>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</si>
  <si>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</si>
  <si>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</si>
  <si>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</si>
  <si>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</si>
  <si>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</si>
  <si>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</si>
  <si>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</si>
  <si>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</si>
  <si>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</si>
  <si>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</si>
  <si>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</si>
  <si>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</si>
  <si>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</si>
  <si>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</si>
  <si>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</si>
  <si>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</si>
  <si>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</si>
  <si>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</si>
  <si>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</si>
  <si>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</si>
  <si>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</si>
  <si>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</si>
  <si>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</si>
  <si>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</si>
  <si>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</si>
  <si>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</si>
  <si>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</si>
  <si>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</si>
  <si>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</si>
  <si>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</si>
  <si>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</si>
  <si>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</si>
  <si>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</si>
  <si>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</si>
  <si>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</si>
  <si>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</si>
  <si>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</si>
  <si>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</si>
  <si>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</si>
  <si>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</si>
  <si>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</si>
  <si>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</si>
  <si>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</si>
  <si>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</si>
  <si>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</si>
  <si>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</si>
  <si>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</si>
  <si>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</si>
  <si>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</si>
  <si>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</si>
  <si>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</si>
  <si>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</si>
  <si>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</si>
  <si>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</si>
  <si>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</si>
  <si>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</si>
  <si>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</si>
  <si>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</si>
  <si>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</si>
  <si>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</si>
  <si>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</si>
  <si>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</si>
  <si>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</si>
  <si>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</si>
  <si>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</si>
  <si>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</si>
  <si>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</si>
  <si>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</si>
  <si>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</si>
  <si>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</si>
  <si>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</si>
  <si>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</si>
  <si>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</si>
  <si>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</si>
  <si>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</si>
  <si>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</si>
  <si>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</si>
  <si>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</si>
  <si>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</si>
  <si>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</si>
  <si>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</si>
  <si>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</si>
  <si>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</si>
  <si>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</si>
  <si>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</si>
  <si>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</si>
  <si>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</si>
  <si>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</si>
  <si>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</si>
  <si>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</si>
  <si>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</si>
  <si>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</si>
  <si>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</si>
  <si>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</si>
  <si>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</si>
  <si>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</si>
  <si>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</si>
  <si>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</si>
  <si>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</si>
  <si>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</si>
  <si>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</si>
  <si>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</si>
  <si>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</si>
  <si>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</si>
  <si>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</si>
  <si>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</si>
  <si>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</si>
  <si>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</si>
  <si>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</si>
  <si>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</si>
  <si>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</si>
  <si>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</si>
  <si>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</si>
  <si>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</si>
  <si>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</si>
  <si>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</si>
  <si>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</si>
  <si>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</si>
  <si>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</si>
  <si>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</si>
  <si>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</si>
  <si>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</si>
  <si>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</si>
  <si>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</si>
  <si>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</si>
  <si>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</si>
  <si>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</si>
  <si>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</si>
  <si>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</si>
  <si>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</si>
  <si>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</si>
  <si>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</si>
  <si>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</si>
  <si>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</si>
  <si>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</si>
  <si>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</si>
  <si>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</si>
  <si>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</si>
  <si>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</si>
  <si>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</si>
  <si>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</si>
  <si>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</si>
  <si>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</si>
  <si>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</si>
  <si>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</si>
  <si>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</si>
  <si>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</si>
  <si>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</si>
  <si>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</si>
  <si>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</si>
  <si>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</si>
  <si>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</si>
  <si>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</si>
  <si>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</si>
  <si>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</si>
  <si>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</si>
  <si>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</si>
  <si>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</si>
  <si>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</si>
  <si>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</si>
  <si>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</si>
  <si>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</si>
  <si>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</si>
  <si>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</si>
  <si>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</si>
  <si>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</si>
  <si>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</si>
  <si>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</si>
  <si>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</si>
  <si>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</si>
  <si>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</si>
  <si>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</si>
  <si>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</si>
  <si>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</si>
  <si>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</si>
  <si>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</si>
  <si>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</si>
  <si>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</si>
  <si>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</si>
  <si>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</si>
  <si>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</si>
  <si>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</si>
  <si>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</si>
  <si>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</si>
  <si>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</si>
  <si>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</si>
  <si>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</si>
  <si>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</si>
  <si>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</si>
  <si>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</si>
  <si>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</si>
  <si>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</si>
  <si>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</si>
  <si>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</si>
  <si>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</si>
  <si>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</si>
  <si>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</si>
  <si>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</si>
  <si>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</si>
  <si>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</si>
  <si>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</si>
  <si>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</si>
  <si>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</si>
  <si>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</si>
  <si>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</si>
  <si>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</si>
  <si>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</si>
  <si>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</si>
  <si>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</si>
  <si>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</si>
  <si>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</si>
  <si>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</si>
  <si>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</si>
  <si>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</si>
  <si>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</si>
  <si>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</si>
  <si>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</si>
  <si>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</si>
  <si>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</si>
  <si>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</si>
  <si>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</si>
  <si>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</si>
  <si>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</si>
  <si>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</si>
  <si>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</si>
  <si>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</si>
  <si>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</si>
  <si>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</si>
  <si>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</si>
  <si>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</si>
  <si>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</si>
  <si>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</si>
  <si>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</si>
  <si>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</si>
  <si>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</si>
  <si>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</si>
  <si>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</si>
  <si>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</si>
  <si>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</si>
  <si>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</si>
  <si>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</si>
  <si>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</si>
  <si>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</si>
  <si>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</si>
  <si>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</si>
  <si>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</si>
  <si>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</si>
  <si>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</si>
  <si>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</si>
  <si>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</si>
  <si>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</si>
  <si>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</si>
  <si>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</si>
  <si>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</si>
  <si>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</si>
  <si>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</si>
  <si>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</si>
  <si>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</si>
  <si>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</si>
  <si>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</si>
  <si>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</si>
  <si>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</si>
  <si>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</si>
  <si>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</si>
  <si>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</si>
  <si>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</si>
  <si>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</si>
  <si>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</si>
  <si>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</si>
  <si>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</si>
  <si>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</si>
  <si>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</si>
  <si>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</si>
  <si>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</si>
  <si>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</si>
  <si>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</si>
  <si>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</si>
  <si>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</si>
  <si>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</si>
  <si>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</si>
  <si>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</si>
  <si>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</si>
  <si>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</si>
  <si>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</si>
  <si>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</si>
  <si>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</si>
  <si>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</si>
  <si>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</si>
  <si>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</si>
  <si>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</si>
  <si>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</si>
  <si>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</si>
  <si>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</si>
  <si>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</si>
  <si>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</si>
  <si>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</si>
  <si>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</si>
  <si>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</si>
  <si>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</si>
  <si>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</si>
  <si>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</si>
  <si>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</si>
  <si>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</si>
  <si>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</si>
  <si>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</si>
  <si>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</si>
  <si>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</si>
  <si>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</si>
  <si>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</si>
  <si>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</si>
  <si>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</si>
  <si>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</si>
  <si>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</si>
  <si>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</si>
  <si>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</si>
  <si>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</si>
  <si>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</si>
  <si>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</si>
  <si>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</si>
  <si>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</si>
  <si>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</si>
  <si>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</si>
  <si>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</si>
  <si>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</si>
  <si>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</si>
  <si>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</si>
  <si>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</si>
  <si>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</si>
  <si>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</si>
  <si>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</si>
  <si>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</si>
  <si>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</si>
  <si>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</si>
  <si>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</si>
  <si>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</si>
  <si>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</si>
  <si>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</si>
  <si>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</si>
  <si>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</si>
  <si>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</si>
  <si>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</si>
  <si>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</si>
  <si>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</si>
  <si>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</si>
  <si>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</si>
  <si>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</si>
  <si>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</si>
  <si>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</si>
  <si>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</si>
  <si>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</si>
  <si>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</si>
  <si>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</si>
  <si>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</si>
  <si>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</si>
  <si>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</si>
  <si>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</si>
  <si>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</si>
  <si>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</si>
  <si>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</si>
  <si>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</si>
  <si>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</si>
  <si>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</si>
  <si>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</si>
  <si>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</si>
  <si>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</si>
  <si>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</si>
  <si>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</si>
  <si>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</si>
  <si>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</si>
  <si>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</si>
  <si>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</si>
  <si>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</si>
  <si>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</si>
  <si>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</si>
  <si>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</si>
  <si>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</si>
  <si>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</si>
  <si>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</si>
  <si>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</si>
  <si>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</si>
  <si>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</si>
  <si>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</si>
  <si>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</si>
  <si>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</si>
  <si>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</si>
  <si>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</si>
  <si>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</si>
  <si>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</si>
  <si>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</si>
  <si>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</si>
  <si>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</si>
  <si>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</si>
  <si>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</si>
  <si>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</si>
  <si>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</si>
  <si>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</si>
  <si>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</si>
  <si>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</si>
  <si>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</si>
  <si>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</si>
  <si>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</si>
  <si>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</si>
  <si>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</si>
  <si>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</si>
  <si>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</si>
  <si>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</si>
  <si>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</si>
  <si>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</si>
  <si>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</si>
  <si>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</si>
  <si>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</si>
  <si>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</si>
  <si>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</si>
  <si>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</si>
  <si>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</si>
  <si>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</si>
  <si>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</si>
  <si>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</si>
  <si>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</si>
  <si>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</si>
  <si>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</si>
  <si>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</si>
  <si>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</si>
  <si>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</si>
  <si>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</si>
  <si>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</si>
  <si>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</si>
  <si>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</si>
  <si>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</si>
  <si>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</si>
  <si>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</si>
  <si>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</si>
  <si>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</si>
  <si>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</si>
  <si>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</si>
  <si>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</si>
  <si>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</si>
  <si>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</si>
  <si>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</si>
  <si>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</si>
  <si>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</si>
  <si>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</si>
  <si>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</si>
  <si>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</si>
  <si>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</si>
  <si>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</si>
  <si>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</si>
  <si>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</si>
  <si>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</si>
  <si>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</si>
  <si>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</si>
  <si>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</si>
  <si>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</si>
  <si>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</si>
  <si>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</si>
  <si>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</si>
  <si>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</si>
  <si>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</si>
  <si>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</si>
  <si>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</si>
  <si>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</si>
  <si>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</si>
  <si>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</si>
  <si>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</si>
  <si>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</si>
  <si>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</si>
  <si>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</si>
  <si>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</si>
  <si>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</si>
  <si>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</si>
  <si>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</si>
  <si>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</si>
  <si>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</si>
  <si>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</si>
  <si>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</si>
  <si>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</si>
  <si>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</si>
  <si>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</si>
  <si>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</si>
  <si>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</si>
  <si>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</si>
  <si>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</si>
  <si>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</si>
  <si>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</si>
  <si>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</si>
  <si>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</si>
  <si>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</si>
  <si>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</si>
  <si>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</si>
  <si>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</si>
  <si>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</si>
  <si>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</si>
  <si>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</si>
  <si>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</si>
  <si>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</si>
  <si>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</si>
  <si>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</si>
  <si>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</si>
  <si>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</si>
  <si>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</si>
  <si>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</si>
  <si>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</si>
  <si>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</si>
  <si>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</si>
  <si>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</si>
  <si>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</si>
  <si>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</si>
  <si>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</si>
  <si>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</si>
  <si>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</si>
  <si>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</si>
  <si>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</si>
  <si>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</si>
  <si>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</si>
  <si>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</si>
  <si>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</si>
  <si>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</si>
  <si>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</si>
  <si>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</si>
  <si>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</si>
  <si>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</si>
  <si>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</si>
  <si>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</si>
  <si>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</si>
  <si>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</si>
  <si>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</si>
  <si>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</si>
  <si>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</si>
  <si>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</si>
  <si>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</si>
  <si>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</si>
  <si>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</si>
  <si>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</si>
  <si>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</si>
  <si>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</si>
  <si>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</si>
  <si>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</si>
  <si>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</si>
  <si>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</si>
  <si>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</si>
  <si>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</si>
  <si>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</si>
  <si>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</si>
  <si>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</si>
  <si>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</si>
  <si>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</si>
  <si>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</si>
  <si>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</si>
  <si>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</si>
  <si>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</si>
  <si>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</si>
  <si>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</si>
  <si>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</si>
  <si>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</si>
  <si>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</si>
  <si>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</si>
  <si>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</si>
  <si>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</si>
  <si>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</si>
  <si>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</si>
  <si>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</si>
  <si>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</si>
  <si>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</si>
  <si>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</si>
  <si>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</si>
  <si>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</si>
  <si>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</si>
  <si>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</si>
  <si>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</si>
  <si>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</si>
  <si>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</si>
  <si>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</si>
  <si>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</si>
  <si>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</si>
  <si>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</si>
  <si>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</si>
  <si>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</si>
  <si>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</si>
  <si>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</si>
  <si>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</si>
  <si>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</si>
  <si>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</si>
  <si>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</si>
  <si>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</si>
  <si>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</si>
  <si>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</si>
  <si>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</si>
  <si>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</si>
  <si>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</si>
  <si>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</si>
  <si>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</si>
  <si>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</si>
  <si>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</si>
  <si>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</si>
  <si>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</si>
  <si>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</si>
  <si>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</si>
  <si>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</si>
  <si>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</si>
  <si>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</si>
  <si>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</si>
  <si>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</si>
  <si>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</si>
  <si>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</si>
  <si>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</si>
  <si>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</si>
  <si>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</si>
  <si>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</si>
  <si>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</si>
  <si>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</si>
  <si>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</si>
  <si>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</si>
  <si>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</si>
  <si>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</si>
  <si>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</si>
  <si>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</si>
  <si>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</si>
  <si>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</si>
  <si>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</si>
  <si>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</si>
  <si>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</si>
  <si>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</si>
  <si>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</si>
  <si>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</si>
  <si>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</si>
  <si>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</si>
  <si>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</si>
  <si>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</si>
  <si>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</si>
  <si>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</si>
  <si>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</si>
  <si>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</si>
  <si>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</si>
  <si>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</si>
  <si>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</si>
  <si>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</si>
  <si>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</si>
  <si>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</si>
  <si>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</si>
  <si>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</si>
  <si>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</si>
  <si>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</si>
  <si>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</si>
  <si>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</si>
  <si>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</si>
  <si>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</si>
  <si>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</si>
  <si>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</si>
  <si>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</si>
  <si>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</si>
  <si>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</si>
  <si>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</si>
  <si>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</si>
  <si>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</si>
  <si>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</si>
  <si>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</si>
  <si>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</si>
  <si>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</si>
  <si>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</si>
  <si>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</si>
  <si>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</si>
  <si>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</si>
  <si>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</si>
  <si>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</si>
  <si>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</si>
  <si>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</si>
  <si>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</si>
  <si>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</si>
  <si>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</si>
  <si>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</si>
  <si>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</si>
  <si>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</si>
  <si>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</si>
  <si>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</si>
  <si>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</si>
  <si>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</si>
  <si>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</si>
  <si>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</si>
  <si>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</si>
  <si>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</si>
  <si>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</si>
  <si>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</si>
  <si>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</si>
  <si>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</si>
  <si>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</si>
  <si>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</si>
  <si>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</si>
  <si>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</si>
  <si>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</si>
  <si>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</si>
  <si>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</si>
  <si>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</si>
  <si>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</si>
  <si>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</si>
  <si>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</si>
  <si>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</si>
  <si>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</si>
  <si>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</si>
  <si>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</si>
  <si>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</si>
  <si>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</si>
  <si>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</si>
  <si>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</si>
  <si>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</si>
  <si>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</si>
  <si>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</si>
  <si>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</si>
  <si>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</si>
  <si>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</si>
  <si>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</si>
  <si>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</si>
  <si>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</si>
  <si>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</si>
  <si>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</si>
  <si>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</si>
  <si>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</si>
  <si>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</si>
  <si>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</si>
  <si>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</si>
  <si>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</si>
  <si>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</si>
  <si>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</si>
  <si>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</si>
  <si>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</si>
  <si>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</si>
  <si>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</si>
  <si>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</si>
  <si>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</si>
  <si>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</si>
  <si>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</si>
  <si>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</si>
  <si>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</si>
  <si>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</si>
  <si>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</si>
  <si>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</si>
  <si>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</si>
  <si>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</si>
  <si>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</si>
  <si>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</si>
  <si>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</si>
  <si>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</si>
  <si>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</si>
  <si>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</si>
  <si>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</si>
  <si>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</si>
  <si>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</si>
  <si>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</si>
  <si>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</si>
  <si>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</si>
  <si>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</si>
  <si>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</si>
  <si>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</si>
  <si>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</si>
  <si>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</si>
  <si>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</si>
  <si>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</si>
  <si>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</si>
  <si>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</si>
  <si>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</si>
  <si>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</si>
  <si>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</si>
  <si>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</si>
  <si>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</si>
  <si>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</si>
  <si>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</si>
  <si>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</si>
  <si>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</si>
  <si>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</si>
  <si>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</si>
  <si>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</si>
  <si>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</si>
  <si>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</si>
  <si>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</si>
  <si>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</si>
  <si>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</si>
  <si>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</si>
  <si>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</si>
  <si>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</si>
  <si>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</si>
  <si>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</si>
  <si>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</si>
  <si>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</si>
  <si>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</si>
  <si>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</si>
  <si>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</si>
  <si>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</si>
  <si>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</si>
  <si>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</si>
  <si>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</si>
  <si>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</si>
  <si>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</si>
  <si>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</si>
  <si>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</si>
  <si>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</si>
  <si>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</si>
  <si>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</si>
  <si>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</si>
  <si>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</si>
  <si>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</si>
  <si>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</si>
  <si>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</si>
  <si>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</si>
  <si>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</si>
  <si>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</si>
  <si>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</si>
  <si>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</si>
  <si>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</si>
  <si>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</si>
  <si>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</si>
  <si>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</si>
  <si>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</si>
  <si>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</si>
  <si>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</si>
  <si>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</si>
  <si>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</si>
  <si>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</si>
  <si>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</si>
  <si>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</si>
  <si>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</si>
  <si>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</si>
  <si>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</si>
  <si>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</si>
  <si>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</si>
  <si>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</si>
  <si>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</si>
  <si>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</si>
  <si>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</si>
  <si>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</si>
  <si>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</si>
  <si>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</si>
  <si>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</si>
  <si>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</si>
  <si>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</si>
  <si>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</si>
  <si>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</si>
  <si>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</si>
  <si>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</si>
  <si>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</si>
  <si>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</si>
  <si>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</si>
  <si>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</si>
  <si>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</si>
  <si>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</si>
  <si>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</si>
  <si>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</si>
  <si>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</si>
  <si>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</si>
  <si>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</si>
  <si>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</si>
  <si>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</si>
  <si>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</si>
  <si>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</si>
  <si>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</si>
  <si>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</si>
  <si>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</si>
  <si>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</si>
  <si>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</si>
  <si>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</si>
  <si>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</si>
  <si>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</si>
  <si>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</si>
  <si>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</si>
  <si>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</si>
  <si>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</si>
  <si>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</si>
  <si>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</si>
  <si>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</si>
  <si>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</si>
  <si>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</si>
  <si>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</si>
  <si>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</si>
  <si>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</si>
  <si>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</si>
  <si>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</si>
  <si>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</si>
  <si>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</si>
  <si>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</si>
  <si>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</si>
  <si>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</si>
  <si>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</si>
  <si>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</si>
  <si>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</si>
  <si>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</si>
  <si>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</si>
  <si>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</si>
  <si>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</si>
  <si>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</si>
  <si>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</si>
  <si>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</si>
  <si>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</si>
  <si>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</si>
  <si>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</si>
  <si>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</si>
  <si>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</si>
  <si>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</si>
  <si>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</si>
  <si>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</si>
  <si>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</si>
  <si>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</si>
  <si>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</si>
  <si>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</si>
  <si>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</si>
  <si>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</si>
  <si>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</si>
  <si>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</si>
  <si>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</si>
  <si>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</si>
  <si>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</si>
  <si>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</si>
  <si>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</si>
  <si>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</si>
  <si>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</si>
  <si>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</si>
  <si>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</si>
  <si>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</si>
  <si>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</si>
  <si>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</si>
  <si>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</si>
  <si>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</si>
  <si>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</si>
  <si>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</si>
  <si>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</si>
  <si>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</si>
  <si>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</si>
  <si>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</si>
  <si>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</si>
  <si>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</si>
  <si>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</si>
  <si>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</si>
  <si>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</si>
  <si>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</si>
  <si>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</si>
  <si>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</si>
  <si>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</si>
  <si>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</si>
  <si>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</si>
  <si>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</si>
  <si>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</si>
  <si>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</si>
  <si>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</si>
  <si>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</si>
  <si>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</si>
  <si>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</si>
  <si>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</si>
  <si>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</si>
  <si>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</si>
  <si>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</si>
  <si>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</si>
  <si>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</si>
  <si>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</si>
  <si>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</si>
  <si>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</si>
  <si>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</si>
  <si>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</si>
  <si>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</si>
  <si>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</si>
  <si>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</si>
  <si>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</si>
  <si>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</si>
  <si>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</si>
  <si>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</si>
  <si>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</si>
  <si>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</si>
  <si>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</si>
  <si>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</si>
  <si>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</si>
  <si>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</si>
  <si>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</si>
  <si>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</si>
  <si>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</si>
  <si>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</si>
  <si>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</si>
  <si>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</si>
  <si>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</si>
  <si>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</si>
  <si>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</si>
  <si>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</si>
  <si>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</si>
  <si>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</si>
  <si>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</si>
  <si>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</si>
  <si>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</si>
  <si>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</si>
  <si>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</si>
  <si>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</si>
  <si>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</si>
  <si>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</si>
  <si>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</si>
  <si>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</si>
  <si>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</si>
  <si>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</si>
  <si>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</si>
  <si>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</si>
  <si>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</si>
  <si>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</si>
  <si>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</si>
  <si>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</si>
  <si>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</si>
  <si>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</si>
  <si>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</si>
  <si>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</si>
  <si>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</si>
  <si>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</si>
  <si>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</si>
  <si>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</si>
  <si>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</si>
  <si>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</si>
  <si>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</si>
  <si>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</si>
  <si>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</si>
  <si>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</si>
  <si>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</si>
  <si>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</si>
  <si>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</si>
  <si>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</si>
  <si>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</si>
  <si>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</si>
  <si>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</si>
  <si>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</si>
  <si>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</si>
  <si>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</si>
  <si>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</si>
  <si>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</si>
  <si>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</si>
  <si>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</si>
  <si>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</si>
  <si>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</si>
  <si>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</si>
  <si>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</si>
  <si>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</si>
  <si>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</si>
  <si>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</si>
  <si>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</si>
  <si>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</si>
  <si>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</si>
  <si>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</si>
  <si>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</si>
  <si>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</si>
  <si>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</si>
  <si>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</si>
  <si>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</si>
  <si>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</si>
  <si>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</si>
  <si>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</si>
  <si>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</si>
  <si>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</si>
  <si>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</si>
  <si>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</si>
  <si>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</si>
  <si>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</si>
  <si>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</si>
  <si>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</si>
  <si>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</si>
  <si>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</si>
  <si>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</si>
  <si>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</si>
  <si>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</si>
  <si>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</si>
  <si>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</si>
  <si>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</si>
  <si>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</si>
  <si>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</si>
  <si>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</si>
  <si>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</si>
  <si>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</si>
  <si>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</si>
  <si>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</si>
  <si>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</si>
  <si>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</si>
  <si>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</si>
  <si>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</si>
  <si>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</si>
  <si>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</si>
  <si>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</si>
  <si>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</si>
  <si>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</si>
  <si>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</si>
  <si>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</si>
  <si>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</si>
  <si>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</si>
  <si>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</si>
  <si>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</si>
  <si>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</si>
  <si>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</si>
  <si>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</si>
  <si>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</si>
  <si>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</si>
  <si>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</si>
  <si>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</si>
  <si>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</si>
  <si>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</si>
  <si>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</si>
  <si>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</si>
  <si>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</si>
  <si>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</si>
  <si>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</si>
  <si>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</si>
  <si>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</si>
  <si>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</si>
  <si>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</si>
  <si>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</si>
  <si>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</si>
  <si>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</si>
  <si>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</si>
  <si>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</si>
  <si>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</si>
  <si>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</si>
  <si>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</si>
  <si>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</si>
  <si>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</si>
  <si>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</si>
  <si>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</si>
  <si>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</si>
  <si>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</si>
  <si>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</si>
  <si>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</si>
  <si>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</si>
  <si>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</si>
  <si>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</si>
  <si>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</si>
  <si>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</si>
  <si>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</si>
  <si>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</si>
  <si>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</si>
  <si>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</si>
  <si>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</si>
  <si>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</si>
  <si>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</si>
  <si>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</si>
  <si>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</si>
  <si>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</si>
  <si>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</si>
  <si>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</si>
  <si>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</si>
  <si>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</si>
  <si>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</si>
  <si>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</si>
  <si>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</si>
  <si>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</si>
  <si>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</si>
  <si>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</si>
  <si>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</si>
  <si>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</si>
  <si>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</si>
  <si>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</si>
  <si>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</si>
  <si>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</si>
  <si>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</si>
  <si>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</si>
  <si>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</si>
  <si>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</si>
  <si>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</si>
  <si>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</si>
  <si>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</si>
  <si>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</si>
  <si>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</si>
  <si>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</si>
  <si>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</si>
  <si>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</si>
  <si>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</si>
  <si>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</si>
  <si>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</si>
  <si>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</si>
  <si>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</si>
  <si>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</si>
  <si>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</si>
  <si>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</si>
  <si>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</si>
  <si>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</si>
  <si>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</si>
  <si>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</si>
  <si>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</si>
  <si>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</si>
  <si>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</si>
  <si>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</si>
  <si>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</si>
  <si>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</si>
  <si>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</si>
  <si>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</si>
  <si>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</si>
  <si>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</si>
  <si>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</si>
  <si>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</si>
  <si>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</si>
  <si>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</si>
  <si>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</si>
  <si>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</si>
  <si>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</si>
  <si>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</si>
  <si>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</si>
  <si>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</si>
  <si>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</si>
  <si>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</si>
  <si>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</si>
  <si>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</si>
  <si>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</si>
  <si>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</si>
  <si>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</si>
  <si>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</si>
  <si>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</si>
  <si>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</si>
  <si>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</si>
  <si>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</si>
  <si>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</si>
  <si>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</si>
  <si>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</si>
  <si>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</si>
  <si>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</si>
  <si>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</si>
  <si>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</si>
  <si>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</si>
  <si>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</si>
  <si>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</si>
  <si>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</si>
  <si>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</si>
  <si>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</si>
  <si>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</si>
  <si>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</si>
  <si>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</si>
  <si>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</si>
  <si>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</si>
  <si>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</si>
  <si>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</si>
  <si>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</si>
  <si>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</si>
  <si>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</si>
  <si>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</si>
  <si>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</si>
  <si>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</si>
  <si>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</si>
  <si>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</si>
  <si>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</si>
  <si>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</si>
  <si>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</si>
  <si>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</si>
  <si>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</si>
  <si>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</si>
  <si>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</si>
  <si>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</si>
  <si>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</si>
  <si>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</si>
  <si>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</si>
  <si>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</si>
  <si>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</si>
  <si>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</si>
  <si>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</si>
  <si>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</si>
  <si>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</si>
  <si>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</si>
  <si>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</si>
  <si>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</si>
  <si>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</si>
  <si>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</si>
  <si>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</si>
  <si>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</si>
  <si>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</si>
  <si>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</si>
  <si>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</si>
  <si>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</si>
  <si>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</si>
  <si>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</si>
  <si>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</si>
  <si>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</si>
  <si>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</si>
  <si>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</si>
  <si>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</si>
  <si>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</si>
  <si>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</si>
  <si>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</si>
  <si>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</si>
  <si>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</si>
  <si>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</si>
  <si>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</si>
  <si>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</si>
  <si>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</si>
  <si>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</si>
  <si>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</si>
  <si>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</si>
  <si>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</si>
  <si>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</si>
  <si>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</si>
  <si>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</si>
  <si>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</si>
  <si>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</si>
  <si>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</si>
  <si>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</si>
  <si>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</si>
  <si>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</si>
  <si>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</si>
  <si>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</si>
  <si>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</si>
  <si>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</si>
  <si>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</si>
  <si>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</si>
  <si>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</si>
  <si>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</si>
  <si>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</si>
  <si>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</si>
  <si>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</si>
  <si>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</si>
  <si>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</si>
  <si>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</si>
  <si>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</si>
  <si>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</si>
  <si>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</si>
  <si>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</si>
  <si>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</si>
  <si>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</si>
  <si>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</si>
  <si>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</si>
  <si>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</si>
  <si>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</si>
  <si>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</si>
  <si>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</si>
  <si>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</si>
  <si>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</si>
  <si>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</si>
  <si>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</si>
  <si>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</si>
  <si>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</si>
  <si>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</si>
  <si>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</si>
  <si>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</si>
  <si>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</si>
  <si>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</si>
  <si>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</si>
  <si>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</si>
  <si>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</si>
  <si>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</si>
  <si>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</si>
  <si>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</si>
  <si>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</si>
  <si>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</si>
  <si>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</si>
  <si>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</si>
  <si>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</si>
  <si>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</si>
  <si>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</si>
  <si>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</si>
  <si>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</si>
  <si>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</si>
  <si>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</si>
  <si>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</si>
  <si>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</si>
  <si>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</si>
  <si>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</si>
  <si>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</si>
  <si>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</si>
  <si>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</si>
  <si>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</si>
  <si>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</si>
  <si>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</si>
  <si>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</si>
  <si>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</si>
  <si>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</si>
  <si>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</si>
  <si>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</si>
  <si>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</si>
  <si>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</si>
  <si>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</si>
  <si>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</si>
  <si>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</si>
  <si>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</si>
  <si>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</si>
  <si>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</si>
  <si>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</si>
  <si>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</si>
  <si>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</si>
  <si>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</si>
  <si>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</si>
  <si>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</si>
  <si>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</si>
  <si>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</si>
  <si>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</si>
  <si>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</si>
  <si>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</si>
  <si>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</si>
  <si>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</si>
  <si>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</si>
  <si>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</si>
  <si>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</si>
  <si>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</si>
  <si>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</si>
  <si>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</si>
  <si>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</si>
  <si>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</si>
  <si>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</si>
  <si>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</si>
  <si>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</si>
  <si>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</si>
  <si>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</si>
  <si>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</si>
  <si>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</si>
  <si>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</si>
  <si>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</si>
  <si>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</si>
  <si>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</si>
  <si>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</si>
  <si>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</si>
  <si>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</si>
  <si>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</si>
  <si>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</si>
  <si>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</si>
  <si>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</si>
  <si>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</si>
  <si>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</si>
  <si>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</si>
  <si>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</si>
  <si>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</si>
  <si>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</si>
  <si>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</si>
  <si>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</si>
  <si>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</si>
  <si>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</si>
  <si>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</si>
  <si>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</si>
  <si>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</si>
  <si>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</si>
  <si>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</si>
  <si>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</si>
  <si>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</si>
  <si>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</si>
  <si>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</si>
  <si>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</si>
  <si>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</si>
  <si>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</si>
  <si>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</si>
  <si>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</si>
  <si>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</si>
  <si>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</si>
  <si>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</si>
  <si>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</si>
  <si>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</si>
  <si>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</si>
  <si>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</si>
  <si>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</si>
  <si>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</si>
  <si>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</si>
  <si>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</si>
  <si>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</si>
  <si>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</si>
  <si>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</si>
  <si>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</si>
  <si>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</si>
  <si>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</si>
  <si>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</si>
  <si>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</si>
  <si>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</si>
  <si>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</si>
  <si>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</si>
  <si>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</si>
  <si>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</si>
  <si>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</si>
  <si>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</si>
  <si>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</si>
  <si>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</si>
  <si>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</si>
  <si>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</si>
  <si>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</si>
  <si>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</si>
  <si>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</si>
  <si>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</si>
  <si>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</si>
  <si>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</si>
  <si>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</si>
  <si>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</si>
  <si>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</si>
  <si>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</si>
  <si>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</si>
  <si>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</si>
  <si>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</si>
  <si>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</si>
  <si>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</si>
  <si>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</si>
  <si>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</si>
  <si>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</si>
  <si>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</si>
  <si>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</si>
  <si>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</si>
  <si>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</si>
  <si>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</si>
  <si>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</si>
  <si>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</si>
  <si>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</si>
  <si>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</si>
  <si>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</si>
  <si>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</si>
  <si>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</si>
  <si>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</si>
  <si>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</si>
  <si>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</si>
  <si>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</si>
  <si>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</si>
  <si>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</si>
  <si>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</si>
  <si>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</si>
  <si>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</si>
  <si>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</si>
  <si>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</si>
  <si>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</si>
  <si>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</si>
  <si>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</si>
  <si>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</si>
  <si>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</si>
  <si>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</si>
  <si>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</si>
  <si>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</si>
  <si>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</si>
  <si>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</si>
  <si>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</si>
  <si>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</si>
  <si>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</si>
  <si>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</si>
  <si>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</si>
  <si>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</si>
  <si>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</si>
  <si>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</si>
  <si>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</si>
  <si>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</si>
  <si>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</si>
  <si>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</si>
  <si>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</si>
  <si>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</si>
  <si>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</si>
  <si>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</si>
  <si>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</si>
  <si>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</si>
  <si>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</si>
  <si>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</si>
  <si>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</si>
  <si>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</si>
  <si>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</si>
  <si>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</si>
  <si>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</si>
  <si>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</si>
  <si>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</si>
  <si>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</si>
  <si>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</si>
  <si>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</si>
  <si>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</si>
  <si>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</si>
  <si>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</si>
  <si>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</si>
  <si>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</si>
  <si>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</si>
  <si>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</si>
  <si>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</si>
  <si>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</si>
  <si>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</si>
  <si>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</si>
  <si>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</si>
  <si>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</si>
  <si>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</si>
  <si>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</si>
  <si>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</si>
  <si>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</si>
  <si>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</si>
  <si>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</si>
  <si>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</si>
  <si>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</si>
  <si>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</si>
  <si>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</si>
  <si>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</si>
  <si>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</si>
  <si>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</si>
  <si>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</si>
  <si>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</si>
  <si>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</si>
  <si>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</si>
  <si>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</si>
  <si>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</si>
  <si>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</si>
  <si>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</si>
  <si>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</si>
  <si>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</si>
  <si>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</si>
  <si>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</si>
  <si>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</si>
  <si>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</si>
  <si>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</si>
  <si>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</si>
  <si>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</si>
  <si>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</si>
  <si>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</si>
  <si>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</si>
  <si>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</si>
  <si>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</si>
  <si>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</si>
  <si>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</si>
  <si>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</si>
  <si>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</si>
  <si>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</si>
  <si>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</si>
  <si>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</si>
  <si>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</si>
  <si>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</si>
  <si>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</si>
  <si>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</si>
  <si>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</si>
  <si>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</si>
  <si>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</si>
  <si>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</si>
  <si>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</si>
  <si>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</si>
  <si>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</si>
  <si>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</si>
  <si>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</si>
  <si>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</si>
  <si>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</si>
  <si>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</si>
  <si>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</si>
  <si>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</si>
  <si>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</si>
  <si>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</si>
  <si>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</si>
  <si>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</si>
  <si>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</si>
  <si>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</si>
  <si>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</si>
  <si>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</si>
  <si>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</si>
  <si>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</si>
  <si>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</si>
  <si>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</si>
  <si>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</si>
  <si>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</si>
  <si>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</si>
  <si>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</si>
  <si>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</si>
  <si>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</si>
  <si>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</si>
  <si>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</si>
  <si>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</si>
  <si>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</si>
  <si>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</si>
  <si>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</si>
  <si>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</si>
  <si>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</si>
  <si>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</si>
  <si>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</si>
  <si>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</si>
  <si>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</si>
  <si>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</si>
  <si>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</si>
  <si>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</si>
  <si>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</si>
  <si>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</si>
  <si>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</si>
  <si>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</si>
  <si>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</si>
  <si>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</si>
  <si>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</si>
  <si>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</si>
  <si>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</si>
  <si>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</si>
  <si>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</si>
  <si>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</si>
  <si>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</si>
  <si>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</si>
  <si>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</si>
  <si>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</si>
  <si>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</si>
  <si>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</si>
  <si>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</si>
  <si>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</si>
  <si>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</si>
  <si>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</si>
  <si>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</si>
  <si>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</si>
  <si>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</si>
  <si>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</si>
  <si>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</si>
  <si>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</si>
  <si>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</si>
  <si>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</si>
  <si>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</si>
  <si>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</si>
  <si>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</si>
  <si>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</si>
  <si>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</si>
  <si>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</si>
  <si>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</si>
  <si>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</si>
  <si>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</si>
  <si>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</si>
  <si>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</si>
  <si>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</si>
  <si>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</si>
  <si>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</si>
  <si>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</si>
  <si>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</si>
  <si>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</si>
  <si>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</si>
  <si>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</si>
  <si>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</si>
  <si>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</si>
  <si>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</si>
  <si>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</si>
  <si>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</si>
  <si>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</si>
  <si>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</si>
  <si>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</si>
  <si>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</si>
  <si>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</si>
  <si>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</si>
  <si>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</si>
  <si>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</si>
  <si>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</si>
  <si>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</si>
  <si>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</si>
  <si>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</si>
  <si>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</si>
  <si>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</si>
  <si>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</si>
  <si>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</si>
  <si>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</si>
  <si>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</si>
  <si>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</si>
  <si>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</si>
  <si>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</si>
  <si>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</si>
  <si>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</si>
  <si>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</si>
  <si>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</si>
  <si>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</si>
  <si>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</si>
  <si>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</si>
  <si>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</si>
  <si>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</si>
  <si>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</si>
  <si>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</si>
  <si>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</si>
  <si>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</si>
  <si>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</si>
  <si>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</si>
  <si>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</si>
  <si>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</si>
  <si>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</si>
  <si>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</si>
  <si>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</si>
  <si>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</si>
  <si>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</si>
  <si>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</si>
  <si>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</si>
  <si>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</si>
  <si>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</si>
  <si>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</si>
  <si>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</si>
  <si>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</si>
  <si>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</si>
  <si>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</si>
  <si>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</si>
  <si>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</si>
  <si>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</si>
  <si>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</si>
  <si>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</si>
  <si>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</si>
  <si>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</si>
  <si>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</si>
  <si>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</si>
  <si>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</si>
  <si>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</si>
  <si>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</si>
  <si>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</si>
  <si>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</si>
  <si>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</si>
  <si>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</si>
  <si>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</si>
  <si>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</si>
  <si>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</si>
  <si>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</si>
  <si>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</si>
  <si>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</si>
  <si>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</si>
  <si>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</si>
  <si>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</si>
  <si>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</si>
  <si>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</si>
  <si>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</si>
  <si>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</si>
  <si>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</si>
  <si>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</si>
  <si>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</si>
  <si>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</si>
  <si>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</si>
  <si>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</si>
  <si>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</si>
  <si>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</si>
  <si>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</si>
  <si>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</si>
  <si>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</si>
  <si>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</si>
  <si>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</si>
  <si>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</si>
  <si>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</si>
  <si>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</si>
  <si>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</si>
  <si>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</si>
  <si>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</si>
  <si>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</si>
  <si>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</si>
  <si>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</si>
  <si>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</si>
  <si>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</si>
  <si>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</si>
  <si>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</si>
  <si>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</si>
  <si>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</si>
  <si>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</si>
  <si>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</si>
  <si>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</si>
  <si>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</si>
  <si>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</si>
  <si>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</si>
  <si>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</si>
  <si>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</si>
  <si>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</si>
  <si>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</si>
  <si>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</si>
  <si>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</si>
  <si>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</si>
  <si>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</si>
  <si>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</si>
  <si>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</si>
  <si>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</si>
  <si>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</si>
  <si>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</si>
  <si>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</si>
  <si>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</si>
  <si>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</si>
  <si>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</si>
  <si>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</si>
  <si>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</si>
  <si>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</si>
  <si>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</si>
  <si>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</si>
  <si>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</si>
  <si>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</si>
  <si>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</si>
  <si>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</si>
  <si>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</si>
  <si>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</si>
  <si>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</si>
  <si>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</si>
  <si>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</si>
  <si>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</si>
  <si>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</si>
  <si>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</si>
  <si>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</si>
  <si>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</si>
  <si>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</si>
  <si>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</si>
  <si>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</si>
  <si>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</si>
  <si>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</si>
  <si>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</si>
  <si>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</si>
  <si>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</si>
  <si>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</si>
  <si>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</si>
  <si>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</si>
  <si>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</si>
  <si>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</si>
  <si>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</si>
  <si>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</si>
  <si>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</si>
  <si>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</si>
  <si>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</si>
  <si>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</si>
  <si>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</si>
  <si>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</si>
  <si>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</si>
  <si>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</si>
  <si>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</si>
  <si>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</si>
  <si>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</si>
  <si>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</si>
  <si>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</si>
  <si>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</si>
  <si>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</si>
  <si>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</si>
  <si>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</si>
  <si>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</si>
  <si>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</si>
  <si>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</si>
  <si>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</si>
  <si>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</si>
  <si>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</si>
  <si>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</si>
  <si>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</si>
  <si>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</si>
  <si>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</si>
  <si>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</si>
  <si>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</si>
  <si>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</si>
  <si>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</si>
  <si>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</si>
  <si>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</si>
  <si>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</si>
  <si>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</si>
  <si>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</si>
  <si>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</si>
  <si>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</si>
  <si>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</si>
  <si>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</si>
  <si>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</si>
  <si>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</si>
  <si>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</si>
  <si>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</si>
  <si>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</si>
  <si>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</si>
  <si>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</si>
  <si>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</si>
  <si>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</si>
  <si>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</si>
  <si>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</si>
  <si>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</si>
  <si>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</si>
  <si>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</si>
  <si>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</si>
  <si>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</si>
  <si>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</si>
  <si>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</si>
  <si>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</si>
  <si>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</si>
  <si>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</si>
  <si>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</si>
  <si>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</si>
  <si>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</si>
  <si>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</si>
  <si>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</si>
  <si>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</si>
  <si>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</si>
  <si>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</si>
  <si>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</si>
  <si>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</si>
  <si>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</si>
  <si>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</si>
  <si>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</si>
  <si>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</si>
  <si>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</si>
  <si>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</si>
  <si>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</si>
  <si>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</si>
  <si>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</si>
  <si>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</si>
  <si>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</si>
  <si>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</si>
  <si>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</si>
  <si>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</si>
  <si>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</si>
  <si>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</si>
  <si>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</si>
  <si>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</si>
  <si>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</si>
  <si>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</si>
  <si>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</si>
  <si>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</si>
  <si>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</si>
  <si>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</si>
  <si>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</si>
  <si>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</si>
  <si>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</si>
  <si>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</si>
  <si>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</si>
  <si>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</si>
  <si>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</si>
  <si>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</si>
  <si>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</si>
  <si>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</si>
  <si>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</si>
  <si>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</si>
  <si>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</si>
  <si>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</si>
  <si>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</si>
  <si>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</si>
  <si>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</si>
  <si>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</si>
  <si>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</si>
  <si>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</si>
  <si>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</si>
  <si>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</si>
  <si>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</si>
  <si>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</si>
  <si>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</si>
  <si>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</si>
  <si>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</si>
  <si>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</si>
  <si>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</si>
  <si>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</si>
  <si>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</si>
  <si>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</si>
  <si>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</si>
  <si>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</si>
  <si>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</si>
  <si>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</si>
  <si>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</si>
  <si>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</si>
  <si>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</si>
  <si>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</si>
  <si>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</si>
  <si>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</si>
  <si>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</si>
  <si>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</si>
  <si>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</si>
  <si>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</si>
  <si>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</si>
  <si>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</si>
  <si>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</si>
  <si>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</si>
  <si>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</si>
  <si>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</si>
  <si>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</si>
  <si>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</si>
  <si>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</si>
  <si>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</si>
  <si>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</si>
  <si>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</si>
  <si>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</si>
  <si>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</si>
  <si>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</si>
  <si>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</si>
  <si>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</si>
  <si>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</si>
  <si>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</si>
  <si>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</si>
  <si>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</si>
  <si>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</si>
  <si>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</si>
  <si>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</si>
  <si>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</si>
  <si>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</si>
  <si>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</si>
  <si>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</si>
  <si>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</si>
  <si>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</si>
  <si>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</si>
  <si>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</si>
  <si>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</si>
  <si>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</si>
  <si>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</si>
  <si>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</si>
  <si>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</si>
  <si>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</si>
  <si>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</si>
  <si>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</si>
  <si>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</si>
  <si>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</si>
  <si>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</si>
  <si>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</si>
  <si>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</si>
  <si>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</si>
  <si>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</si>
  <si>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</si>
  <si>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</si>
  <si>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</si>
  <si>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</si>
  <si>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</si>
  <si>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</si>
  <si>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</si>
  <si>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</si>
  <si>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</si>
  <si>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</si>
  <si>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</si>
  <si>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</si>
  <si>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</si>
  <si>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</si>
  <si>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</si>
  <si>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</si>
  <si>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</si>
  <si>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</si>
  <si>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</si>
  <si>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</si>
  <si>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</si>
  <si>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</si>
  <si>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</si>
  <si>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</si>
  <si>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</si>
  <si>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</si>
  <si>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</si>
  <si>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</si>
  <si>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</si>
  <si>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</si>
  <si>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</si>
  <si>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</si>
  <si>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</si>
  <si>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</si>
  <si>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</si>
  <si>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</si>
  <si>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</si>
  <si>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</si>
  <si>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</si>
  <si>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</si>
  <si>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</si>
  <si>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</si>
  <si>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</si>
  <si>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</si>
  <si>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</si>
  <si>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</si>
  <si>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</si>
  <si>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</si>
  <si>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</si>
  <si>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</si>
  <si>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</si>
  <si>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</si>
  <si>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</si>
  <si>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</si>
  <si>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</si>
  <si>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</si>
  <si>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</si>
  <si>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</si>
  <si>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</si>
  <si>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</si>
  <si>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</si>
  <si>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</si>
  <si>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</si>
  <si>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</si>
  <si>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</si>
  <si>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</si>
  <si>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</si>
  <si>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</si>
  <si>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</si>
  <si>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</si>
  <si>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</si>
  <si>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</si>
  <si>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</si>
  <si>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</si>
  <si>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</si>
  <si>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</si>
  <si>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</si>
  <si>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</si>
  <si>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</si>
  <si>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</si>
  <si>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</si>
  <si>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</si>
  <si>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</si>
  <si>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</si>
  <si>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</si>
  <si>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</si>
  <si>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</si>
  <si>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</si>
  <si>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</si>
  <si>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</si>
  <si>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</si>
  <si>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</si>
  <si>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</si>
  <si>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</si>
  <si>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</si>
  <si>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</si>
  <si>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</si>
  <si>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</si>
  <si>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</si>
  <si>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</si>
  <si>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</si>
  <si>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</si>
  <si>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</si>
  <si>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</si>
  <si>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</si>
  <si>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</si>
  <si>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</si>
  <si>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</si>
  <si>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</si>
  <si>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</si>
  <si>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</si>
  <si>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</si>
  <si>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</si>
  <si>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</si>
  <si>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</si>
  <si>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</si>
  <si>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</si>
  <si>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</si>
  <si>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</si>
  <si>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</si>
  <si>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</si>
  <si>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</si>
  <si>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</si>
  <si>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</si>
  <si>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</si>
  <si>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</si>
  <si>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</si>
  <si>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</si>
  <si>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</si>
  <si>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</si>
  <si>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</si>
  <si>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</si>
  <si>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</si>
  <si>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</si>
  <si>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</si>
  <si>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</si>
  <si>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</si>
  <si>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</si>
  <si>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</si>
  <si>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</si>
  <si>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</si>
  <si>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</si>
  <si>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</si>
  <si>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</si>
  <si>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</si>
  <si>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</si>
  <si>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</si>
  <si>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</si>
  <si>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</si>
  <si>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</si>
  <si>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</si>
  <si>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</si>
  <si>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</si>
  <si>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</si>
  <si>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</si>
  <si>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</si>
  <si>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</si>
  <si>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</si>
  <si>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</si>
  <si>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</si>
  <si>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</si>
  <si>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</si>
  <si>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</si>
  <si>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</si>
  <si>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</si>
  <si>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</si>
  <si>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</si>
  <si>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</si>
  <si>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</si>
  <si>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</si>
  <si>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</si>
  <si>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</si>
  <si>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</si>
  <si>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</si>
  <si>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</si>
  <si>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</si>
  <si>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</si>
  <si>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</si>
  <si>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</si>
  <si>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</si>
  <si>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</si>
  <si>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</si>
  <si>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</si>
  <si>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</si>
  <si>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</si>
  <si>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</si>
  <si>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</si>
  <si>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</si>
  <si>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</si>
  <si>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</si>
  <si>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</si>
  <si>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</si>
  <si>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</si>
  <si>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</si>
  <si>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</si>
  <si>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</si>
  <si>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</si>
  <si>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</si>
  <si>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</si>
  <si>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</si>
  <si>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</si>
  <si>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</si>
  <si>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</si>
  <si>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</si>
  <si>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</si>
  <si>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</si>
  <si>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</si>
  <si>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</si>
  <si>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</si>
  <si>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</si>
  <si>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</si>
  <si>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</si>
  <si>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</si>
  <si>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</si>
  <si>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</si>
  <si>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</si>
  <si>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</si>
  <si>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</si>
  <si>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</si>
  <si>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</si>
  <si>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</si>
  <si>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</si>
  <si>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</si>
  <si>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</si>
  <si>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</si>
  <si>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</si>
  <si>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</si>
  <si>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</si>
  <si>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</si>
  <si>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</si>
  <si>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</si>
  <si>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</si>
  <si>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</si>
  <si>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</si>
  <si>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</si>
  <si>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</si>
  <si>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</si>
  <si>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</si>
  <si>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</si>
  <si>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</si>
  <si>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</si>
  <si>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</si>
  <si>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</si>
  <si>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</si>
  <si>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</si>
  <si>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</si>
  <si>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</si>
  <si>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</si>
  <si>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</si>
  <si>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</si>
  <si>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</si>
  <si>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</si>
  <si>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</si>
  <si>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</si>
  <si>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</si>
  <si>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</si>
  <si>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</si>
  <si>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</si>
  <si>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</si>
  <si>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</si>
  <si>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</si>
  <si>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</si>
  <si>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</si>
  <si>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</si>
  <si>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</si>
  <si>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</si>
  <si>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</si>
  <si>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</si>
  <si>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</si>
  <si>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</si>
  <si>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</si>
  <si>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</si>
  <si>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</si>
  <si>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</si>
  <si>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</si>
  <si>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</si>
  <si>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</si>
  <si>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</si>
  <si>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</si>
  <si>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</si>
  <si>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</si>
  <si>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</si>
  <si>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</si>
  <si>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</si>
  <si>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</si>
  <si>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</si>
  <si>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</si>
  <si>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</si>
  <si>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</si>
  <si>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</si>
  <si>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</si>
  <si>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</si>
  <si>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</si>
  <si>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</si>
  <si>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</si>
  <si>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</si>
  <si>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</si>
  <si>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</si>
  <si>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</si>
  <si>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</si>
  <si>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</si>
  <si>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</si>
  <si>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</si>
  <si>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</si>
  <si>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</si>
  <si>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</si>
  <si>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</si>
  <si>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</si>
  <si>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</si>
  <si>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</si>
  <si>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</si>
  <si>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</si>
  <si>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</si>
  <si>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</si>
  <si>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</si>
  <si>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</si>
  <si>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</si>
  <si>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</si>
  <si>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</si>
  <si>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</si>
  <si>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</si>
  <si>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</si>
  <si>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</si>
  <si>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</si>
  <si>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</si>
  <si>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</si>
  <si>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</si>
  <si>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</si>
  <si>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</si>
  <si>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</si>
  <si>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</si>
  <si>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</si>
  <si>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</si>
  <si>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</si>
  <si>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</si>
  <si>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</si>
  <si>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</si>
  <si>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</si>
  <si>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</si>
  <si>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</si>
  <si>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</si>
  <si>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</si>
  <si>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</si>
  <si>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</si>
  <si>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</si>
  <si>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</si>
  <si>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</si>
  <si>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</si>
  <si>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</si>
  <si>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</si>
  <si>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</si>
  <si>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</si>
  <si>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</si>
  <si>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</si>
  <si>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</si>
  <si>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</si>
  <si>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</si>
  <si>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</si>
  <si>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</si>
  <si>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</si>
  <si>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</si>
  <si>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</si>
  <si>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</si>
  <si>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</si>
  <si>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</si>
  <si>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</si>
  <si>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</si>
  <si>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</si>
  <si>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</si>
  <si>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</si>
  <si>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</si>
  <si>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</si>
  <si>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</si>
  <si>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</si>
  <si>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</si>
  <si>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</si>
  <si>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</si>
  <si>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</si>
  <si>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</si>
  <si>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</si>
  <si>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</si>
  <si>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</si>
  <si>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</si>
  <si>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</si>
  <si>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</si>
  <si>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</si>
  <si>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</si>
  <si>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</si>
  <si>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</si>
  <si>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</si>
  <si>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</si>
  <si>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</si>
  <si>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</si>
  <si>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</si>
  <si>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</si>
  <si>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</si>
  <si>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</si>
  <si>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</si>
  <si>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</si>
  <si>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</si>
  <si>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</si>
  <si>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</si>
  <si>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</si>
  <si>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</si>
  <si>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</si>
  <si>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</si>
  <si>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</si>
  <si>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</si>
  <si>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</si>
  <si>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</si>
  <si>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</si>
  <si>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</si>
  <si>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</si>
  <si>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</si>
  <si>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</si>
  <si>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</si>
  <si>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</si>
  <si>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</si>
  <si>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</si>
  <si>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</si>
  <si>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</si>
  <si>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</si>
  <si>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</si>
  <si>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</si>
  <si>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</si>
  <si>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</si>
  <si>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</si>
  <si>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</si>
  <si>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</si>
  <si>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</si>
  <si>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</si>
  <si>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</si>
  <si>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</si>
  <si>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</si>
  <si>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</si>
  <si>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</si>
  <si>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</si>
  <si>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</si>
  <si>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</si>
  <si>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</si>
  <si>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</si>
  <si>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</si>
  <si>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</si>
  <si>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</si>
  <si>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</si>
  <si>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</si>
  <si>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</si>
  <si>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</si>
  <si>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</si>
  <si>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</si>
  <si>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</si>
  <si>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</si>
  <si>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</si>
  <si>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</si>
  <si>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</si>
  <si>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</si>
  <si>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</si>
  <si>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</si>
  <si>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</si>
  <si>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</si>
  <si>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</si>
  <si>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</si>
  <si>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</si>
  <si>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</si>
  <si>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</si>
  <si>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</si>
  <si>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</si>
  <si>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</si>
  <si>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</si>
  <si>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</si>
  <si>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</si>
  <si>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</si>
  <si>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</si>
  <si>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</si>
  <si>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</si>
  <si>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</si>
  <si>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</si>
  <si>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</si>
  <si>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</si>
  <si>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</si>
  <si>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</si>
  <si>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</si>
  <si>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</si>
  <si>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</si>
  <si>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</si>
  <si>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</si>
  <si>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</si>
  <si>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</si>
  <si>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</si>
  <si>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</si>
  <si>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</si>
  <si>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</si>
  <si>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</si>
  <si>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</si>
  <si>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</si>
  <si>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</si>
  <si>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</si>
  <si>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</si>
  <si>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</si>
  <si>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</si>
  <si>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</si>
  <si>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</si>
  <si>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</si>
  <si>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</si>
  <si>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</si>
  <si>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</si>
  <si>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</si>
  <si>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</si>
  <si>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</si>
  <si>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</si>
  <si>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</si>
  <si>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</si>
  <si>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</si>
  <si>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</si>
  <si>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</si>
  <si>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</si>
  <si>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</si>
  <si>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</si>
  <si>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</si>
  <si>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</si>
  <si>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</si>
  <si>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</si>
  <si>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</si>
  <si>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</si>
  <si>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</si>
  <si>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</si>
  <si>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</si>
  <si>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</si>
  <si>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</si>
  <si>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</si>
  <si>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</si>
  <si>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</si>
  <si>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</si>
  <si>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</si>
  <si>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</si>
  <si>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</si>
  <si>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</si>
  <si>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</si>
  <si>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</si>
  <si>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</si>
  <si>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</si>
  <si>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</si>
  <si>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</si>
  <si>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</si>
  <si>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</si>
  <si>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</si>
  <si>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</si>
  <si>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</si>
  <si>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</si>
  <si>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</si>
  <si>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</si>
  <si>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</si>
  <si>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</si>
  <si>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</si>
  <si>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</si>
  <si>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</si>
  <si>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</si>
  <si>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</si>
  <si>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</si>
  <si>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</si>
  <si>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</si>
  <si>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</si>
  <si>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</si>
  <si>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</si>
  <si>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</si>
  <si>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</si>
  <si>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</si>
  <si>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</si>
  <si>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</si>
  <si>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</si>
  <si>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</si>
  <si>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</si>
  <si>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</si>
  <si>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</si>
  <si>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</si>
  <si>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</si>
  <si>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</si>
  <si>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</si>
  <si>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</si>
  <si>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</si>
  <si>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</si>
  <si>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</si>
  <si>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</si>
  <si>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</si>
  <si>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</si>
  <si>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</si>
  <si>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</si>
  <si>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</si>
  <si>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</si>
  <si>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</si>
  <si>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</si>
  <si>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</si>
  <si>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</si>
  <si>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</si>
  <si>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</si>
  <si>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</si>
  <si>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</si>
  <si>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</si>
  <si>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</si>
  <si>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</si>
  <si>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</si>
  <si>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</si>
  <si>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</si>
  <si>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</si>
  <si>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</si>
  <si>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</si>
  <si>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</si>
  <si>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</si>
  <si>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</si>
  <si>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</si>
  <si>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</si>
  <si>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</si>
  <si>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</si>
  <si>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</si>
  <si>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</si>
  <si>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</si>
  <si>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</si>
  <si>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</si>
  <si>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</si>
  <si>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</si>
  <si>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</si>
  <si>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</si>
  <si>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</si>
  <si>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</si>
  <si>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</si>
  <si>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</si>
  <si>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</si>
  <si>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</si>
  <si>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</si>
  <si>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</si>
  <si>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</si>
  <si>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</si>
  <si>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</si>
  <si>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</si>
  <si>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</si>
  <si>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</si>
  <si>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</si>
  <si>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</si>
  <si>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</si>
  <si>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</si>
  <si>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</si>
  <si>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</si>
  <si>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</si>
  <si>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</si>
  <si>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</si>
  <si>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</si>
  <si>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</si>
  <si>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</si>
  <si>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</si>
  <si>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</si>
  <si>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</si>
  <si>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</si>
  <si>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</si>
  <si>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</si>
  <si>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</si>
  <si>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</si>
  <si>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</si>
  <si>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</si>
  <si>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</si>
  <si>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</si>
  <si>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</si>
  <si>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</si>
  <si>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</si>
  <si>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</si>
  <si>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</si>
  <si>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</si>
  <si>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</si>
  <si>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</si>
  <si>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</si>
  <si>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</si>
  <si>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</si>
  <si>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</si>
  <si>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</si>
  <si>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</si>
  <si>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</si>
  <si>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</si>
  <si>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</si>
  <si>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</si>
  <si>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</si>
  <si>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</si>
  <si>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</si>
  <si>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</si>
  <si>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</si>
  <si>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</si>
  <si>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</si>
  <si>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</si>
  <si>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</si>
  <si>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</si>
  <si>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</si>
  <si>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</si>
  <si>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</si>
  <si>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</si>
  <si>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</si>
  <si>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</si>
  <si>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</si>
  <si>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</si>
  <si>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</si>
  <si>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</si>
  <si>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</si>
  <si>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</si>
  <si>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</si>
  <si>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</si>
  <si>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</si>
  <si>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</si>
  <si>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</si>
  <si>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</si>
  <si>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</si>
  <si>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</si>
  <si>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</si>
  <si>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</si>
  <si>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</si>
  <si>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</si>
  <si>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</si>
  <si>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</si>
  <si>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</si>
  <si>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</si>
  <si>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</si>
  <si>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</si>
  <si>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</si>
  <si>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</si>
  <si>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</si>
  <si>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</si>
  <si>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</si>
  <si>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</si>
  <si>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</si>
  <si>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</si>
  <si>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</si>
  <si>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</si>
  <si>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</si>
  <si>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</si>
  <si>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</si>
  <si>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</si>
  <si>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</si>
  <si>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</si>
  <si>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</si>
  <si>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</si>
  <si>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</si>
  <si>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</si>
  <si>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</si>
  <si>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</si>
  <si>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</si>
  <si>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</si>
  <si>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</si>
  <si>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</si>
  <si>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</si>
  <si>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</si>
  <si>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</si>
  <si>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</si>
  <si>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</si>
  <si>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</si>
  <si>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</si>
  <si>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</si>
  <si>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</si>
  <si>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</si>
  <si>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</si>
  <si>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</si>
  <si>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</si>
  <si>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</si>
  <si>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</si>
  <si>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</si>
  <si>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</si>
  <si>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</si>
  <si>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</si>
  <si>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</si>
  <si>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</si>
  <si>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</si>
  <si>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</si>
  <si>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</si>
  <si>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</si>
  <si>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</si>
  <si>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</si>
  <si>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</si>
  <si>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</si>
  <si>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</si>
  <si>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</si>
  <si>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</si>
  <si>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</si>
  <si>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</si>
  <si>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</si>
  <si>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</si>
  <si>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</si>
  <si>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</si>
  <si>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</si>
  <si>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</si>
  <si>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</si>
  <si>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</si>
  <si>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</si>
  <si>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</si>
  <si>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</si>
  <si>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</si>
  <si>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</si>
  <si>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</si>
  <si>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</si>
  <si>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</si>
  <si>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</si>
  <si>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</si>
  <si>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</si>
  <si>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</si>
  <si>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</si>
  <si>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</si>
  <si>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</si>
  <si>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</si>
  <si>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</si>
  <si>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</si>
  <si>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</si>
  <si>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</si>
  <si>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</si>
  <si>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</si>
  <si>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</si>
  <si>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</si>
  <si>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</si>
  <si>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</si>
  <si>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</si>
  <si>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</si>
  <si>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</si>
  <si>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</si>
  <si>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</si>
  <si>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</si>
  <si>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</si>
  <si>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</si>
  <si>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</si>
  <si>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</si>
  <si>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</si>
  <si>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</si>
  <si>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</si>
  <si>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</si>
  <si>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</si>
  <si>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</si>
  <si>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</si>
  <si>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</si>
  <si>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</si>
  <si>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</si>
  <si>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</si>
  <si>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</si>
  <si>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</si>
  <si>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</si>
  <si>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</si>
  <si>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</si>
  <si>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</si>
  <si>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</si>
  <si>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</si>
  <si>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</si>
  <si>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</si>
  <si>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</si>
  <si>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</si>
  <si>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</si>
  <si>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</si>
  <si>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</si>
  <si>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</si>
  <si>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</si>
  <si>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</si>
  <si>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</si>
  <si>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</si>
  <si>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</si>
  <si>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</si>
  <si>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</si>
  <si>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</si>
  <si>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</si>
  <si>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</si>
  <si>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</si>
  <si>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</si>
  <si>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</si>
  <si>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</si>
  <si>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</si>
  <si>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</si>
  <si>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</si>
  <si>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</si>
  <si>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</si>
  <si>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</si>
  <si>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</si>
  <si>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</si>
  <si>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</si>
  <si>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</si>
  <si>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</si>
  <si>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</si>
  <si>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</si>
  <si>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</si>
  <si>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</si>
  <si>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</si>
  <si>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</si>
  <si>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</si>
  <si>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</si>
  <si>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</si>
  <si>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</si>
  <si>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</si>
  <si>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</si>
  <si>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</si>
  <si>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</si>
  <si>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</si>
  <si>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</si>
  <si>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</si>
  <si>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</si>
  <si>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</si>
  <si>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</si>
  <si>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</si>
  <si>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</si>
  <si>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</si>
  <si>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</si>
  <si>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</si>
  <si>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</si>
  <si>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</si>
  <si>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</si>
  <si>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</si>
  <si>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</si>
  <si>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</si>
  <si>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</si>
  <si>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</si>
  <si>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</si>
  <si>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</si>
  <si>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</si>
  <si>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</si>
  <si>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</si>
  <si>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</si>
  <si>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</si>
  <si>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</si>
  <si>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</si>
  <si>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</si>
  <si>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</si>
  <si>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</si>
  <si>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</si>
  <si>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</si>
  <si>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</si>
  <si>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</si>
  <si>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</si>
  <si>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</si>
  <si>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</si>
  <si>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</si>
  <si>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</si>
  <si>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</si>
  <si>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</si>
  <si>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</si>
  <si>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</si>
  <si>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</si>
  <si>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</si>
  <si>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</si>
  <si>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</si>
  <si>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</si>
  <si>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</si>
  <si>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</si>
  <si>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</si>
  <si>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</si>
  <si>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</si>
  <si>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</si>
  <si>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</si>
  <si>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</si>
  <si>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</si>
  <si>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</si>
  <si>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</si>
  <si>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</si>
  <si>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</si>
  <si>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</si>
  <si>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</si>
  <si>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</si>
  <si>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</si>
  <si>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</si>
  <si>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</si>
  <si>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</si>
  <si>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</si>
  <si>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</si>
  <si>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</si>
  <si>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</si>
  <si>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</si>
  <si>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</si>
  <si>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</si>
  <si>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</si>
  <si>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</si>
  <si>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</si>
  <si>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</si>
  <si>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</si>
  <si>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</si>
  <si>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</si>
  <si>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</si>
  <si>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</si>
  <si>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</si>
  <si>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</si>
  <si>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</si>
  <si>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</si>
  <si>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</si>
  <si>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</si>
  <si>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</si>
  <si>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</si>
  <si>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</si>
  <si>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</si>
  <si>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</si>
  <si>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</si>
  <si>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</si>
  <si>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</si>
  <si>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</si>
  <si>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</si>
  <si>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</si>
  <si>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</si>
  <si>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</si>
  <si>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</si>
  <si>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</si>
  <si>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</si>
  <si>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</si>
  <si>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</si>
  <si>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</si>
  <si>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</si>
  <si>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</si>
  <si>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</si>
  <si>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</si>
  <si>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</si>
  <si>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</si>
  <si>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</si>
  <si>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</si>
  <si>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</si>
  <si>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</si>
  <si>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</si>
  <si>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</si>
  <si>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</si>
  <si>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</si>
  <si>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</si>
  <si>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</si>
  <si>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</si>
  <si>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</si>
  <si>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</si>
  <si>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</si>
  <si>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</si>
  <si>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</si>
  <si>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</si>
  <si>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</si>
  <si>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</si>
  <si>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</si>
  <si>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</si>
  <si>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</si>
  <si>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</si>
  <si>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</si>
  <si>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</si>
  <si>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</si>
  <si>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</si>
  <si>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</si>
  <si>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</si>
  <si>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</si>
  <si>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</si>
  <si>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</si>
  <si>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</si>
  <si>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</si>
  <si>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</si>
  <si>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</si>
  <si>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</si>
  <si>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</si>
  <si>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</si>
  <si>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</si>
  <si>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</si>
  <si>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</si>
  <si>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</si>
  <si>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</si>
  <si>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</si>
  <si>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</si>
  <si>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</si>
  <si>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</si>
  <si>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</si>
  <si>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</si>
  <si>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</si>
  <si>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</si>
  <si>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</si>
  <si>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</si>
  <si>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</si>
  <si>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</si>
  <si>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</si>
  <si>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</si>
  <si>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</si>
  <si>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</si>
  <si>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</si>
  <si>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</si>
  <si>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</si>
  <si>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</si>
  <si>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</si>
  <si>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</si>
  <si>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</si>
  <si>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</si>
  <si>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</si>
  <si>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</si>
  <si>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</si>
  <si>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</si>
  <si>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</si>
  <si>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</si>
  <si>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</si>
  <si>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</si>
  <si>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</si>
  <si>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</si>
  <si>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</si>
  <si>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</si>
  <si>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</si>
  <si>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</si>
  <si>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</si>
  <si>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</si>
  <si>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</si>
  <si>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</si>
  <si>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</si>
  <si>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</si>
  <si>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</si>
  <si>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</si>
  <si>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</si>
  <si>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</si>
  <si>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</si>
  <si>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</si>
  <si>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</si>
  <si>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</si>
  <si>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</si>
  <si>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</si>
  <si>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</si>
  <si>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</si>
  <si>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</si>
  <si>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</si>
  <si>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</si>
  <si>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</si>
  <si>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</si>
  <si>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</si>
  <si>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</si>
  <si>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</si>
  <si>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</si>
  <si>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</si>
  <si>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</si>
  <si>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</si>
  <si>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</si>
  <si>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</si>
  <si>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</si>
  <si>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</si>
  <si>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</si>
  <si>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</si>
  <si>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</si>
  <si>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</si>
  <si>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</si>
  <si>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</si>
  <si>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</si>
  <si>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</si>
  <si>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</si>
  <si>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</si>
  <si>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</si>
  <si>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</si>
  <si>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</si>
  <si>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</si>
  <si>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</si>
  <si>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</si>
  <si>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</si>
  <si>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</si>
  <si>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</si>
  <si>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</si>
  <si>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</si>
  <si>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</si>
  <si>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</si>
  <si>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</si>
  <si>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</si>
  <si>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</si>
  <si>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</si>
  <si>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</si>
  <si>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</si>
  <si>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</si>
  <si>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</si>
  <si>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</si>
  <si>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</si>
  <si>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</si>
  <si>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</si>
  <si>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</si>
  <si>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</si>
  <si>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</si>
  <si>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</si>
  <si>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</si>
  <si>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</si>
  <si>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</si>
  <si>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</si>
  <si>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</si>
  <si>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</si>
  <si>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</si>
  <si>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</si>
  <si>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</si>
  <si>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</si>
  <si>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</si>
  <si>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</si>
  <si>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</si>
  <si>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</si>
  <si>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</si>
  <si>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</si>
  <si>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</si>
  <si>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</si>
  <si>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</si>
  <si>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</si>
  <si>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</si>
  <si>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</si>
  <si>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</si>
  <si>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</si>
  <si>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</si>
  <si>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</si>
  <si>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</si>
  <si>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</si>
  <si>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</si>
  <si>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</si>
  <si>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</si>
  <si>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</si>
  <si>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</si>
  <si>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</si>
  <si>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</si>
  <si>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</si>
  <si>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</si>
  <si>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</si>
  <si>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</si>
  <si>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</si>
  <si>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</si>
  <si>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</si>
  <si>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</si>
  <si>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</si>
  <si>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</si>
  <si>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</si>
  <si>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</si>
  <si>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</si>
  <si>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</si>
  <si>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</si>
  <si>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</si>
  <si>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</si>
  <si>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</si>
  <si>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</si>
  <si>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</si>
  <si>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</si>
  <si>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</si>
  <si>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</si>
  <si>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</si>
  <si>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</si>
  <si>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</si>
  <si>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</si>
  <si>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</si>
  <si>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</si>
  <si>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</si>
  <si>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</si>
  <si>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</si>
  <si>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</si>
  <si>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</si>
  <si>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</si>
  <si>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</si>
  <si>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</si>
  <si>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</si>
  <si>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</si>
  <si>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</si>
  <si>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</si>
  <si>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</si>
  <si>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</si>
  <si>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</si>
  <si>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</si>
  <si>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</si>
  <si>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</si>
  <si>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</si>
  <si>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</si>
  <si>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</si>
  <si>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</si>
  <si>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</si>
  <si>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</si>
  <si>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</si>
  <si>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</si>
  <si>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</si>
  <si>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</si>
  <si>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</si>
  <si>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</si>
  <si>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</si>
  <si>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</si>
  <si>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</si>
  <si>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</si>
  <si>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</si>
  <si>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</si>
  <si>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</si>
  <si>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</si>
  <si>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</si>
  <si>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</si>
  <si>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</si>
  <si>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</si>
  <si>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</si>
  <si>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</si>
  <si>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</si>
  <si>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</si>
  <si>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</si>
  <si>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</si>
  <si>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</si>
  <si>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</si>
  <si>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</si>
  <si>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</si>
  <si>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</si>
  <si>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</si>
  <si>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</si>
  <si>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</si>
  <si>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</si>
  <si>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</si>
  <si>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</si>
  <si>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</si>
  <si>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</si>
  <si>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</si>
  <si>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</si>
  <si>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</si>
  <si>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</si>
  <si>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</si>
  <si>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</si>
  <si>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</si>
  <si>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</si>
  <si>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</si>
  <si>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</si>
  <si>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</si>
  <si>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</si>
  <si>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</si>
  <si>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</si>
  <si>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</si>
  <si>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</si>
  <si>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</si>
  <si>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</si>
  <si>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</si>
  <si>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</si>
  <si>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</si>
  <si>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</si>
  <si>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</si>
  <si>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</si>
  <si>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</si>
  <si>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</si>
  <si>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</si>
  <si>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</si>
  <si>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</si>
  <si>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</si>
  <si>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</si>
  <si>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</si>
  <si>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</si>
  <si>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</si>
  <si>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</si>
  <si>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</si>
  <si>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</si>
  <si>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</si>
  <si>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</si>
  <si>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</si>
  <si>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</si>
  <si>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</si>
  <si>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</si>
  <si>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</si>
  <si>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</si>
  <si>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</si>
  <si>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</si>
  <si>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</si>
  <si>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</si>
  <si>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</si>
  <si>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</si>
  <si>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</si>
  <si>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</si>
  <si>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</si>
  <si>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</si>
  <si>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</si>
  <si>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</si>
  <si>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</si>
  <si>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</si>
  <si>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</si>
  <si>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</si>
  <si>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</si>
  <si>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</si>
  <si>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</si>
  <si>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</si>
  <si>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</si>
  <si>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</si>
  <si>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</si>
  <si>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</si>
  <si>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</si>
  <si>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</si>
  <si>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</si>
  <si>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</si>
  <si>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</si>
  <si>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</si>
  <si>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</si>
  <si>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</si>
  <si>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</si>
  <si>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</si>
  <si>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</si>
  <si>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</si>
  <si>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</si>
  <si>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</si>
  <si>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</si>
  <si>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</si>
  <si>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</si>
  <si>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</si>
  <si>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</si>
  <si>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</si>
  <si>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</si>
  <si>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</si>
  <si>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</si>
  <si>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</si>
  <si>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</si>
  <si>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</si>
  <si>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</si>
  <si>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</si>
  <si>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</si>
  <si>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</si>
  <si>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</si>
  <si>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</si>
  <si>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</si>
  <si>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</si>
  <si>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</si>
  <si>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</si>
  <si>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</si>
  <si>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</si>
  <si>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</si>
  <si>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</si>
  <si>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</si>
  <si>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</si>
  <si>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</si>
  <si>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</si>
  <si>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</si>
  <si>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</si>
  <si>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</si>
  <si>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</si>
  <si>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</si>
  <si>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</si>
  <si>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</si>
  <si>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</si>
  <si>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</si>
  <si>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</si>
  <si>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</si>
  <si>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</si>
  <si>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</si>
  <si>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</si>
  <si>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</si>
  <si>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</si>
  <si>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</si>
  <si>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</si>
  <si>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</si>
  <si>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</si>
  <si>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</si>
  <si>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</si>
  <si>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</si>
  <si>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</si>
  <si>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</si>
  <si>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</si>
  <si>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</si>
  <si>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</si>
  <si>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</si>
  <si>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</si>
  <si>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</si>
  <si>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</si>
  <si>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</si>
  <si>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</si>
  <si>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</si>
  <si>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</si>
  <si>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</si>
  <si>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</si>
  <si>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</si>
  <si>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</si>
  <si>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</si>
  <si>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</si>
  <si>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</si>
  <si>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</si>
  <si>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</si>
  <si>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</si>
  <si>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</si>
  <si>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</si>
  <si>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</si>
  <si>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</si>
  <si>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</si>
  <si>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</si>
  <si>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</si>
  <si>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</si>
  <si>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</si>
  <si>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</si>
  <si>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</si>
  <si>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</si>
  <si>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</si>
  <si>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</si>
  <si>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</si>
  <si>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</si>
  <si>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</si>
  <si>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</si>
  <si>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</si>
  <si>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</si>
  <si>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</si>
  <si>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</si>
  <si>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</si>
  <si>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</si>
  <si>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</si>
  <si>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</si>
  <si>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</si>
  <si>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</si>
  <si>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</si>
  <si>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</si>
  <si>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</si>
  <si>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</si>
  <si>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</si>
  <si>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</si>
  <si>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</si>
  <si>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</si>
  <si>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</si>
  <si>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</si>
  <si>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</si>
  <si>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</si>
  <si>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</si>
  <si>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</si>
  <si>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</si>
  <si>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</si>
  <si>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</si>
  <si>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</si>
  <si>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</si>
  <si>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</si>
  <si>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</si>
  <si>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</si>
  <si>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</si>
  <si>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</si>
  <si>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</si>
  <si>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</si>
  <si>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</si>
  <si>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</si>
  <si>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</si>
  <si>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</si>
  <si>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</si>
  <si>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</si>
  <si>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</si>
  <si>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</si>
  <si>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</si>
  <si>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</si>
  <si>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</si>
  <si>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</si>
  <si>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</si>
  <si>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</si>
  <si>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</si>
  <si>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</si>
  <si>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</si>
  <si>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</si>
  <si>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</si>
  <si>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</si>
  <si>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</si>
  <si>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</si>
  <si>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</si>
  <si>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</si>
  <si>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</si>
  <si>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</si>
  <si>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</si>
  <si>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</si>
  <si>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</si>
  <si>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</si>
  <si>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</si>
  <si>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</si>
  <si>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</si>
  <si>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</si>
  <si>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</si>
  <si>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</si>
  <si>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</si>
  <si>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</si>
  <si>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</si>
  <si>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</si>
  <si>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</si>
  <si>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</si>
  <si>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</si>
  <si>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</si>
  <si>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</si>
  <si>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</si>
  <si>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</si>
  <si>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</si>
  <si>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</si>
  <si>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</si>
  <si>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</si>
  <si>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</si>
  <si>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</si>
  <si>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</si>
  <si>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</si>
  <si>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</si>
  <si>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</si>
  <si>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</si>
  <si>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</si>
  <si>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</si>
  <si>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</si>
  <si>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</si>
  <si>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</si>
  <si>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</si>
  <si>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</si>
  <si>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</si>
  <si>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</si>
  <si>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</si>
  <si>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</si>
  <si>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</si>
  <si>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</si>
  <si>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</si>
  <si>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</si>
  <si>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</si>
  <si>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</si>
  <si>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</si>
  <si>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</si>
  <si>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</si>
  <si>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</si>
  <si>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</si>
  <si>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</si>
  <si>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</si>
  <si>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</si>
  <si>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</si>
  <si>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</si>
  <si>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</si>
  <si>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</si>
  <si>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</si>
  <si>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</si>
  <si>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</si>
  <si>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</si>
  <si>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</si>
  <si>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</si>
  <si>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</si>
  <si>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</si>
  <si>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</si>
  <si>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</si>
  <si>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</si>
  <si>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</si>
  <si>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</si>
  <si>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</si>
  <si>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</si>
  <si>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</si>
  <si>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</si>
  <si>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</si>
  <si>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</si>
  <si>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</si>
  <si>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</si>
  <si>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</si>
  <si>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</si>
  <si>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</si>
  <si>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</si>
  <si>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</si>
  <si>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</si>
  <si>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</si>
  <si>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</si>
  <si>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</si>
  <si>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</si>
  <si>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</si>
  <si>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</si>
  <si>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</si>
  <si>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</si>
  <si>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</si>
  <si>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</si>
  <si>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</si>
  <si>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</si>
  <si>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</si>
  <si>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</si>
  <si>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</si>
  <si>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</si>
  <si>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</si>
  <si>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</si>
  <si>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</si>
  <si>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</si>
  <si>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</si>
  <si>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</si>
  <si>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</si>
  <si>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</si>
  <si>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</si>
  <si>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</si>
  <si>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</si>
  <si>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</si>
  <si>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</si>
  <si>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</si>
  <si>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</si>
  <si>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</si>
  <si>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</si>
  <si>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</si>
  <si>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</si>
  <si>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</si>
  <si>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</si>
  <si>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</si>
  <si>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</si>
  <si>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</si>
  <si>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</si>
  <si>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</si>
  <si>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</si>
  <si>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</si>
  <si>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</si>
  <si>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</si>
  <si>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</si>
  <si>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</si>
  <si>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</si>
  <si>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</si>
  <si>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</si>
  <si>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</si>
  <si>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</si>
  <si>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</si>
  <si>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</si>
  <si>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</si>
  <si>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</si>
  <si>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</si>
  <si>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</si>
  <si>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</si>
  <si>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</si>
  <si>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</si>
  <si>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</si>
  <si>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</si>
  <si>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</si>
  <si>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</si>
  <si>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</si>
  <si>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</si>
  <si>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</si>
  <si>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</si>
  <si>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</si>
  <si>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</si>
  <si>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</si>
  <si>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</si>
  <si>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</si>
  <si>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</si>
  <si>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</si>
  <si>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</si>
  <si>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</si>
  <si>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</si>
  <si>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</si>
  <si>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</si>
  <si>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</si>
  <si>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</si>
  <si>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</si>
  <si>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</si>
  <si>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</si>
  <si>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</si>
  <si>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</si>
  <si>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</si>
  <si>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</si>
  <si>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</si>
  <si>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</si>
  <si>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</si>
  <si>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</si>
  <si>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</si>
  <si>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</si>
  <si>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</si>
  <si>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</si>
  <si>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</si>
  <si>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</si>
  <si>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</si>
  <si>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</si>
  <si>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</si>
  <si>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</si>
  <si>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</si>
  <si>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</si>
  <si>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</si>
  <si>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</si>
  <si>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</si>
  <si>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</si>
  <si>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</si>
  <si>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</si>
  <si>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</si>
  <si>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</si>
  <si>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</si>
  <si>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</si>
  <si>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</si>
  <si>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</si>
  <si>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</si>
  <si>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</si>
  <si>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</si>
  <si>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</si>
  <si>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</si>
  <si>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</si>
  <si>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</si>
  <si>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</si>
  <si>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</si>
  <si>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</si>
  <si>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</si>
  <si>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</si>
  <si>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</si>
  <si>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</si>
  <si>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</si>
  <si>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</si>
  <si>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</si>
  <si>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</si>
  <si>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</si>
  <si>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</si>
  <si>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</si>
  <si>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</si>
  <si>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</si>
  <si>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</si>
  <si>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</si>
  <si>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</si>
  <si>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</si>
  <si>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</si>
  <si>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</si>
  <si>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</si>
  <si>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</si>
  <si>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</si>
  <si>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</si>
  <si>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</si>
  <si>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</si>
  <si>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</si>
  <si>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</si>
  <si>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</si>
  <si>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</si>
  <si>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</si>
  <si>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</si>
  <si>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</si>
  <si>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</si>
  <si>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</si>
  <si>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</si>
  <si>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</si>
  <si>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</si>
  <si>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</si>
  <si>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</si>
  <si>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</si>
  <si>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</si>
  <si>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</si>
  <si>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</si>
  <si>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</si>
  <si>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</si>
  <si>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</si>
  <si>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</si>
  <si>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</si>
  <si>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</si>
  <si>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</si>
  <si>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</si>
  <si>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</si>
  <si>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</si>
  <si>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</si>
  <si>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</si>
  <si>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</si>
  <si>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</si>
  <si>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</si>
  <si>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</si>
  <si>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</si>
  <si>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</si>
  <si>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</si>
  <si>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</si>
  <si>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</si>
  <si>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</si>
  <si>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</si>
  <si>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</si>
  <si>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</si>
  <si>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</si>
  <si>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</si>
  <si>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</si>
  <si>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</si>
  <si>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</si>
  <si>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</si>
  <si>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</si>
  <si>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</si>
  <si>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</si>
  <si>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</si>
  <si>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</si>
  <si>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</si>
  <si>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</si>
  <si>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</si>
  <si>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</si>
  <si>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</si>
  <si>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</si>
  <si>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</si>
  <si>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</si>
  <si>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</si>
  <si>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</si>
  <si>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</si>
  <si>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</si>
  <si>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</si>
  <si>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</si>
  <si>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</si>
  <si>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</si>
  <si>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</si>
  <si>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</si>
  <si>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</si>
  <si>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</si>
  <si>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</si>
  <si>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</si>
  <si>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</si>
  <si>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</si>
  <si>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</si>
  <si>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</si>
  <si>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</si>
  <si>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</si>
  <si>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</si>
  <si>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</si>
  <si>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</si>
  <si>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</si>
  <si>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</si>
  <si>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</si>
  <si>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</si>
  <si>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</si>
  <si>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</si>
  <si>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</si>
  <si>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</si>
  <si>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</si>
  <si>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</si>
  <si>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</si>
  <si>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</si>
  <si>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</si>
  <si>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</si>
  <si>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</si>
  <si>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</si>
  <si>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</si>
  <si>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</si>
  <si>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</si>
  <si>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</si>
  <si>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</si>
  <si>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</si>
  <si>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</si>
  <si>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</si>
  <si>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</si>
  <si>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</si>
  <si>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</si>
  <si>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</si>
  <si>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</si>
  <si>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</si>
  <si>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</si>
  <si>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</si>
  <si>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</si>
  <si>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</si>
  <si>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</si>
  <si>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</si>
  <si>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</si>
  <si>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</si>
  <si>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</si>
  <si>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</si>
  <si>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</si>
  <si>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</si>
  <si>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</si>
  <si>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</si>
  <si>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</si>
  <si>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</si>
  <si>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</si>
  <si>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</si>
  <si>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</si>
  <si>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</si>
  <si>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</si>
  <si>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</si>
  <si>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</si>
  <si>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</si>
  <si>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</si>
  <si>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</si>
  <si>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</si>
  <si>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</si>
  <si>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</si>
  <si>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</si>
  <si>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</si>
  <si>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</si>
  <si>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</si>
  <si>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</si>
  <si>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</si>
  <si>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</si>
  <si>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</si>
  <si>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</si>
  <si>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</si>
  <si>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</si>
  <si>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</si>
  <si>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</si>
  <si>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</si>
  <si>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</si>
  <si>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</si>
  <si>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</si>
  <si>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</si>
  <si>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</si>
  <si>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</si>
  <si>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</si>
  <si>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</si>
  <si>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</si>
  <si>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</si>
  <si>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</si>
  <si>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</si>
  <si>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</si>
  <si>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</si>
  <si>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</si>
  <si>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</si>
  <si>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</si>
  <si>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</si>
  <si>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</si>
  <si>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</si>
  <si>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</si>
  <si>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</si>
  <si>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</si>
  <si>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</si>
  <si>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</si>
  <si>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</si>
  <si>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</si>
  <si>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</si>
  <si>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</si>
  <si>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</si>
  <si>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</si>
  <si>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</si>
  <si>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</si>
  <si>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</si>
  <si>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</si>
  <si>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</si>
  <si>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</si>
  <si>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</si>
  <si>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</si>
  <si>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</si>
  <si>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</si>
  <si>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</si>
  <si>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</si>
  <si>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</si>
  <si>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</si>
  <si>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</si>
  <si>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</si>
  <si>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</si>
  <si>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</si>
  <si>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</si>
  <si>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</si>
  <si>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</si>
  <si>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</si>
  <si>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</si>
  <si>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</si>
  <si>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</si>
  <si>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</si>
  <si>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</si>
  <si>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</si>
  <si>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</si>
  <si>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</si>
  <si>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</si>
  <si>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</si>
  <si>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</si>
  <si>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</si>
  <si>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</si>
  <si>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</si>
  <si>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</si>
  <si>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</si>
  <si>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</si>
  <si>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</si>
  <si>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</si>
  <si>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</si>
  <si>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</si>
  <si>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</si>
  <si>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</si>
  <si>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</si>
  <si>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</si>
  <si>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</si>
  <si>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</si>
  <si>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</si>
  <si>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</si>
  <si>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</si>
  <si>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</si>
  <si>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</si>
  <si>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</si>
  <si>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</si>
  <si>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</si>
  <si>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</si>
  <si>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</si>
  <si>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</si>
  <si>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</si>
  <si>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</si>
  <si>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</si>
  <si>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</si>
  <si>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</si>
  <si>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</si>
  <si>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</si>
  <si>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</si>
  <si>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</si>
  <si>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</si>
  <si>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</si>
  <si>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</si>
  <si>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</si>
  <si>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</si>
  <si>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</si>
  <si>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</si>
  <si>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</si>
  <si>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</si>
  <si>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</si>
  <si>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</si>
  <si>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</si>
  <si>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</si>
  <si>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</si>
  <si>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</si>
  <si>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</si>
  <si>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</si>
  <si>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</si>
  <si>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</si>
  <si>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</si>
  <si>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</si>
  <si>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</si>
  <si>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</si>
  <si>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</si>
  <si>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</si>
  <si>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</si>
  <si>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</si>
  <si>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</si>
  <si>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</si>
  <si>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</si>
  <si>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</si>
  <si>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</si>
  <si>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</si>
  <si>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</si>
  <si>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</si>
  <si>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</si>
  <si>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</si>
  <si>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</si>
  <si>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</si>
  <si>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</si>
  <si>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</si>
  <si>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</si>
  <si>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</si>
  <si>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</si>
  <si>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</si>
  <si>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</si>
  <si>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</si>
  <si>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</si>
  <si>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</si>
  <si>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</si>
  <si>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</si>
  <si>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</si>
  <si>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</si>
  <si>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</si>
  <si>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</si>
  <si>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</si>
  <si>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</si>
  <si>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</si>
  <si>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</si>
  <si>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</si>
  <si>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</si>
  <si>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</si>
  <si>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</si>
  <si>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</si>
  <si>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</si>
  <si>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</si>
  <si>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</si>
  <si>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</si>
  <si>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</si>
  <si>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</si>
  <si>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</si>
  <si>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</si>
  <si>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</si>
  <si>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</si>
  <si>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</si>
  <si>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</si>
  <si>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</si>
  <si>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</si>
  <si>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</si>
  <si>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</si>
  <si>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</si>
  <si>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</si>
  <si>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</si>
  <si>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</si>
  <si>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</si>
  <si>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</si>
  <si>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</si>
  <si>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</si>
  <si>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</si>
  <si>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</si>
  <si>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</si>
  <si>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</si>
  <si>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</si>
  <si>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</si>
  <si>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</si>
  <si>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</si>
  <si>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</si>
  <si>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</si>
  <si>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</si>
  <si>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</si>
  <si>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</si>
  <si>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</si>
  <si>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</si>
  <si>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</si>
  <si>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</si>
  <si>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</si>
  <si>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</si>
  <si>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</si>
  <si>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</si>
  <si>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</si>
  <si>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</si>
  <si>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</si>
  <si>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</si>
  <si>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</si>
  <si>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</si>
  <si>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</si>
  <si>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</si>
  <si>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</si>
  <si>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</si>
  <si>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</si>
  <si>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</si>
  <si>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</si>
  <si>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</si>
  <si>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</si>
  <si>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</si>
  <si>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</si>
  <si>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</si>
  <si>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</si>
  <si>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</si>
  <si>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</si>
  <si>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</si>
  <si>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</si>
  <si>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</si>
  <si>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</si>
  <si>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</si>
  <si>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</si>
  <si>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</si>
  <si>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</si>
  <si>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</si>
  <si>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</si>
  <si>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</si>
  <si>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</si>
  <si>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</si>
  <si>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</si>
  <si>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</si>
  <si>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</si>
  <si>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</si>
  <si>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</si>
  <si>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</si>
  <si>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</si>
  <si>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</si>
  <si>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</si>
  <si>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</si>
  <si>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</si>
  <si>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</si>
  <si>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</si>
  <si>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</si>
  <si>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</si>
  <si>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</si>
  <si>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</si>
  <si>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</si>
  <si>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</si>
  <si>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</si>
  <si>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</si>
  <si>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</si>
  <si>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</si>
  <si>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</si>
  <si>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</si>
  <si>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</si>
  <si>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</si>
  <si>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</si>
  <si>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</si>
  <si>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</si>
  <si>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</si>
  <si>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</si>
  <si>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</si>
  <si>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</si>
  <si>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</si>
  <si>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</si>
  <si>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</si>
  <si>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</si>
  <si>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</si>
  <si>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</si>
  <si>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</si>
  <si>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</si>
  <si>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</si>
  <si>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</si>
  <si>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</si>
  <si>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</si>
  <si>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</si>
  <si>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</si>
  <si>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</si>
  <si>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</si>
  <si>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</si>
  <si>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</si>
  <si>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</si>
  <si>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</si>
  <si>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</si>
  <si>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</si>
  <si>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</si>
  <si>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</si>
  <si>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</si>
  <si>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</si>
  <si>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</si>
  <si>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</si>
  <si>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</si>
  <si>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</si>
  <si>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</si>
  <si>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</si>
  <si>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</si>
  <si>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</si>
  <si>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</si>
  <si>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</si>
  <si>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</si>
  <si>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</si>
  <si>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</si>
  <si>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</si>
  <si>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</si>
  <si>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</si>
  <si>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</si>
  <si>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</si>
  <si>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</si>
  <si>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</si>
  <si>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</si>
  <si>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</si>
  <si>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</si>
  <si>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</si>
  <si>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</si>
  <si>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</si>
  <si>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</si>
  <si>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</si>
  <si>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</si>
  <si>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</si>
  <si>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</si>
  <si>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</si>
  <si>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</si>
  <si>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</si>
  <si>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</si>
  <si>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</si>
  <si>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</si>
  <si>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</si>
  <si>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</si>
  <si>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</si>
  <si>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</si>
  <si>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</si>
  <si>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</si>
  <si>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</si>
  <si>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</si>
  <si>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</si>
  <si>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</si>
  <si>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</si>
  <si>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</si>
  <si>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</si>
  <si>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</si>
  <si>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</si>
  <si>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</si>
  <si>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</si>
  <si>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</si>
  <si>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</si>
  <si>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</si>
  <si>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</si>
  <si>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</si>
  <si>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</si>
  <si>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</si>
  <si>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</si>
  <si>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</si>
  <si>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</si>
  <si>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</si>
  <si>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</si>
  <si>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</si>
  <si>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</si>
  <si>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</si>
  <si>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</si>
  <si>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</si>
  <si>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</si>
  <si>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</si>
  <si>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</si>
  <si>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</si>
  <si>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</si>
  <si>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</si>
  <si>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</si>
  <si>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</si>
  <si>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</si>
  <si>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</si>
  <si>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</si>
  <si>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</si>
  <si>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</si>
  <si>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</si>
  <si>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</si>
  <si>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</si>
  <si>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</si>
  <si>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</si>
  <si>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</si>
  <si>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</si>
  <si>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</si>
  <si>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</si>
  <si>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</si>
  <si>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</si>
  <si>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</si>
  <si>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</si>
  <si>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</si>
  <si>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</si>
  <si>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</si>
  <si>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</si>
  <si>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</si>
  <si>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</si>
  <si>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</si>
  <si>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</si>
  <si>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</si>
  <si>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</si>
  <si>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</si>
  <si>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</si>
  <si>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</si>
  <si>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</si>
  <si>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</si>
  <si>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</si>
  <si>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</si>
  <si>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</si>
  <si>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</si>
  <si>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</si>
  <si>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</si>
  <si>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</si>
  <si>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</si>
  <si>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</si>
  <si>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</si>
  <si>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</si>
  <si>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</si>
  <si>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</si>
  <si>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</si>
  <si>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</si>
  <si>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</si>
  <si>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</si>
  <si>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</si>
  <si>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</si>
  <si>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</si>
  <si>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</si>
  <si>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</si>
  <si>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</si>
  <si>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</si>
  <si>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</si>
  <si>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</si>
  <si>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</si>
  <si>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</si>
  <si>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</si>
  <si>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</si>
  <si>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</si>
  <si>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</si>
  <si>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</si>
  <si>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</si>
  <si>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</si>
  <si>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</si>
  <si>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</si>
  <si>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</si>
  <si>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</si>
  <si>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</si>
  <si>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</si>
  <si>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</si>
  <si>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</si>
  <si>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</si>
  <si>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</si>
  <si>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</si>
  <si>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</si>
  <si>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</si>
  <si>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</si>
  <si>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</si>
  <si>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</si>
  <si>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</si>
  <si>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</si>
  <si>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</si>
  <si>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</si>
  <si>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</si>
  <si>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</si>
  <si>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</si>
  <si>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</si>
  <si>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</si>
  <si>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</si>
  <si>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</si>
  <si>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</si>
  <si>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</si>
  <si>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</si>
  <si>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</si>
  <si>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</si>
  <si>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</si>
  <si>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</si>
  <si>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</si>
  <si>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</si>
  <si>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</si>
  <si>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</si>
  <si>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</si>
  <si>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</si>
  <si>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</si>
  <si>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</si>
  <si>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</si>
  <si>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</si>
  <si>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</si>
  <si>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</si>
  <si>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</si>
  <si>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</si>
  <si>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</si>
  <si>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</si>
  <si>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</si>
  <si>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</si>
  <si>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</si>
  <si>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</si>
  <si>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</si>
  <si>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</si>
  <si>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</si>
  <si>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</si>
  <si>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</si>
  <si>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</si>
  <si>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</si>
  <si>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</si>
  <si>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</si>
  <si>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</si>
  <si>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</si>
  <si>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</si>
  <si>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</si>
  <si>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</si>
  <si>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</si>
  <si>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</si>
  <si>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</si>
  <si>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</si>
  <si>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</si>
  <si>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</si>
  <si>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</si>
  <si>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</si>
  <si>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</si>
  <si>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</si>
  <si>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</si>
  <si>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</si>
  <si>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</si>
  <si>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</si>
  <si>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</si>
  <si>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</si>
  <si>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</si>
  <si>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</si>
  <si>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</si>
  <si>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</si>
  <si>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</si>
  <si>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</si>
  <si>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</si>
  <si>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</si>
  <si>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</si>
  <si>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</si>
  <si>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</si>
  <si>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</si>
  <si>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</si>
  <si>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</si>
  <si>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</si>
  <si>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</si>
  <si>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</si>
  <si>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</si>
  <si>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</si>
  <si>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</si>
  <si>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</si>
  <si>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</si>
  <si>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</si>
  <si>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</si>
  <si>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</si>
  <si>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</si>
  <si>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</si>
  <si>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</si>
  <si>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</si>
  <si>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</si>
  <si>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</si>
  <si>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</si>
  <si>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</si>
  <si>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</si>
  <si>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</si>
  <si>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</si>
  <si>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</si>
  <si>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</si>
  <si>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</si>
  <si>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</si>
  <si>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</si>
  <si>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</si>
  <si>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</si>
  <si>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</si>
  <si>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</si>
  <si>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</si>
  <si>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</si>
  <si>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</si>
  <si>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</si>
  <si>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</si>
  <si>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</si>
  <si>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</si>
  <si>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</si>
  <si>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</si>
  <si>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</si>
  <si>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</si>
  <si>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</si>
  <si>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</si>
  <si>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</si>
  <si>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</si>
  <si>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</si>
  <si>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</si>
  <si>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</si>
  <si>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</si>
  <si>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</si>
  <si>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</si>
  <si>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</si>
  <si>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</si>
  <si>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</si>
  <si>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</si>
  <si>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</si>
  <si>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</si>
  <si>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</si>
  <si>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</si>
  <si>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</si>
  <si>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</si>
  <si>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</si>
  <si>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</si>
  <si>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</si>
  <si>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</si>
  <si>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</si>
  <si>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</si>
  <si>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</si>
  <si>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</si>
  <si>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</si>
  <si>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</si>
  <si>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</si>
  <si>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</si>
  <si>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</si>
  <si>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</si>
  <si>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</si>
  <si>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</si>
  <si>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</si>
  <si>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</si>
  <si>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</si>
  <si>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</si>
  <si>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</si>
  <si>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</si>
  <si>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</si>
  <si>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</si>
  <si>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</si>
  <si>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</si>
  <si>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</si>
  <si>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</si>
  <si>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</si>
  <si>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</si>
  <si>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</si>
  <si>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</si>
  <si>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</si>
  <si>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</si>
  <si>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</si>
  <si>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</si>
  <si>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</si>
  <si>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</si>
  <si>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</si>
  <si>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</si>
  <si>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</si>
  <si>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</si>
  <si>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</si>
  <si>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</si>
  <si>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</si>
  <si>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</si>
  <si>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</si>
  <si>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</si>
  <si>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</si>
  <si>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</si>
  <si>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</si>
  <si>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</si>
  <si>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</si>
  <si>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</si>
  <si>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</si>
  <si>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</si>
  <si>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</si>
  <si>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</si>
  <si>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</si>
  <si>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</si>
  <si>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</si>
  <si>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</si>
  <si>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</si>
  <si>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</si>
  <si>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</si>
  <si>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</si>
  <si>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</si>
  <si>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</si>
  <si>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</si>
  <si>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</si>
  <si>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</si>
  <si>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</si>
  <si>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</si>
  <si>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</si>
  <si>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</si>
  <si>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</si>
  <si>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</si>
  <si>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</si>
  <si>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</si>
  <si>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</si>
  <si>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</si>
  <si>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</si>
  <si>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</si>
  <si>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</si>
  <si>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</si>
  <si>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</si>
  <si>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</si>
  <si>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</si>
  <si>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</si>
  <si>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</si>
  <si>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</si>
  <si>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</si>
  <si>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</si>
  <si>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</si>
  <si>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</si>
  <si>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</si>
  <si>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</si>
  <si>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</si>
  <si>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</si>
  <si>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</si>
  <si>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</si>
  <si>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</si>
  <si>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</si>
  <si>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</si>
  <si>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</si>
  <si>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</si>
  <si>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</si>
  <si>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</si>
  <si>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</si>
  <si>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</si>
  <si>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</si>
  <si>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</si>
  <si>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</si>
  <si>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</si>
  <si>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</si>
  <si>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</si>
  <si>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</si>
  <si>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</si>
  <si>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</si>
  <si>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</si>
  <si>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</si>
  <si>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</si>
  <si>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</si>
  <si>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</si>
  <si>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</si>
  <si>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</si>
  <si>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</si>
  <si>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</si>
  <si>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</si>
  <si>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</si>
  <si>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</si>
  <si>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</si>
  <si>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</si>
  <si>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</si>
  <si>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</si>
  <si>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</si>
  <si>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</si>
  <si>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</si>
  <si>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</si>
  <si>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</si>
  <si>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</si>
  <si>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</si>
  <si>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</si>
  <si>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</si>
  <si>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</si>
  <si>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</si>
  <si>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</si>
  <si>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</si>
  <si>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</si>
  <si>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</si>
  <si>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</si>
  <si>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</si>
  <si>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</si>
  <si>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</si>
  <si>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</si>
  <si>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</si>
  <si>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</si>
  <si>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</si>
  <si>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</si>
  <si>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</si>
  <si>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</si>
  <si>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</si>
  <si>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</si>
  <si>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</si>
  <si>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</si>
  <si>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</si>
  <si>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</si>
  <si>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</si>
  <si>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</si>
  <si>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</si>
  <si>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</si>
  <si>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</si>
  <si>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</si>
  <si>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</si>
  <si>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</si>
  <si>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</si>
  <si>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</si>
  <si>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</si>
  <si>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</si>
  <si>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</si>
  <si>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</si>
  <si>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</si>
  <si>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</si>
  <si>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</si>
  <si>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</si>
  <si>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</si>
  <si>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</si>
  <si>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</si>
  <si>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</si>
  <si>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</si>
  <si>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</si>
  <si>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</si>
  <si>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</si>
  <si>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</si>
  <si>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</si>
  <si>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</si>
  <si>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</si>
  <si>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</si>
  <si>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</si>
  <si>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</si>
  <si>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</si>
  <si>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</si>
  <si>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</si>
  <si>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</si>
  <si>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</si>
  <si>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</si>
  <si>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</si>
  <si>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</si>
  <si>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</si>
  <si>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</si>
  <si>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</si>
  <si>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</si>
  <si>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</si>
  <si>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</si>
  <si>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</si>
  <si>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</si>
  <si>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</si>
  <si>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</si>
  <si>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</si>
  <si>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</si>
  <si>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</si>
  <si>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</si>
  <si>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</si>
  <si>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</si>
  <si>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</si>
  <si>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</si>
  <si>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</si>
  <si>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</si>
  <si>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</si>
  <si>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</si>
  <si>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</si>
  <si>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</si>
  <si>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</si>
  <si>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</si>
  <si>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</si>
  <si>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</si>
  <si>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</si>
  <si>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</si>
  <si>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</si>
  <si>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</si>
  <si>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</si>
  <si>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</si>
  <si>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</si>
  <si>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</si>
  <si>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</si>
  <si>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</si>
  <si>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</si>
  <si>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</si>
  <si>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</si>
  <si>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</si>
  <si>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</si>
  <si>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</si>
  <si>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</si>
  <si>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</si>
  <si>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</si>
  <si>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</si>
  <si>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</si>
  <si>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</si>
  <si>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</si>
  <si>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</si>
  <si>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</si>
  <si>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</si>
  <si>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</si>
  <si>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</si>
  <si>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</si>
  <si>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</si>
  <si>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</si>
  <si>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</si>
  <si>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</si>
  <si>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</si>
  <si>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</si>
  <si>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</si>
  <si>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</si>
  <si>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</si>
  <si>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</si>
  <si>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</si>
  <si>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</si>
  <si>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</si>
  <si>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</si>
  <si>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</si>
  <si>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</si>
  <si>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</si>
  <si>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</si>
  <si>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</si>
  <si>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</si>
  <si>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</si>
  <si>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</si>
  <si>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</si>
  <si>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</si>
  <si>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</si>
  <si>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</si>
  <si>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</si>
  <si>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</si>
  <si>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</si>
  <si>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</si>
  <si>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</si>
  <si>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</si>
  <si>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</si>
  <si>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</si>
  <si>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</si>
  <si>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</si>
  <si>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</si>
  <si>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</si>
  <si>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</si>
  <si>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</si>
  <si>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</si>
  <si>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</si>
  <si>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</si>
  <si>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</si>
  <si>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</si>
  <si>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</si>
  <si>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</si>
  <si>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</si>
  <si>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</si>
  <si>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</si>
  <si>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</si>
  <si>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</si>
  <si>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</si>
  <si>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</si>
  <si>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</si>
  <si>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</si>
  <si>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</si>
  <si>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</si>
  <si>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</si>
  <si>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</si>
  <si>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</si>
  <si>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</si>
  <si>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</si>
  <si>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</si>
  <si>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</si>
  <si>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</si>
  <si>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</si>
  <si>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</si>
  <si>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</si>
  <si>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</si>
  <si>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</si>
  <si>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</si>
  <si>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</si>
  <si>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</si>
  <si>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</si>
  <si>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</si>
  <si>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</si>
  <si>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</si>
  <si>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</si>
  <si>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</si>
  <si>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</si>
  <si>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</si>
  <si>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</si>
  <si>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</si>
  <si>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</si>
  <si>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</si>
  <si>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</si>
  <si>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</si>
  <si>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</si>
  <si>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</si>
  <si>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</si>
  <si>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</si>
  <si>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</si>
  <si>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</si>
  <si>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</si>
  <si>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</si>
  <si>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</si>
  <si>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</si>
  <si>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</si>
  <si>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</si>
  <si>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</si>
  <si>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</si>
  <si>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</si>
  <si>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</si>
  <si>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</si>
  <si>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</si>
  <si>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</si>
  <si>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</si>
  <si>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</si>
  <si>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</si>
  <si>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</si>
  <si>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</si>
  <si>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</si>
  <si>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</si>
  <si>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</si>
  <si>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</si>
  <si>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</si>
  <si>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</si>
  <si>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</si>
  <si>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</si>
  <si>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</si>
  <si>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</si>
  <si>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</si>
  <si>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</si>
  <si>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</si>
  <si>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</si>
  <si>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</si>
  <si>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</si>
  <si>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</si>
  <si>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</si>
  <si>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</si>
  <si>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</si>
  <si>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</si>
  <si>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</si>
  <si>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</si>
  <si>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</si>
  <si>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</si>
  <si>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</si>
  <si>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</si>
  <si>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</si>
  <si>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</si>
  <si>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</si>
  <si>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</si>
  <si>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</si>
  <si>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</si>
  <si>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</si>
  <si>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</si>
  <si>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</si>
  <si>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</si>
  <si>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</si>
  <si>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</si>
  <si>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</si>
  <si>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</si>
  <si>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</si>
  <si>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</si>
  <si>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</si>
  <si>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</si>
  <si>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</si>
  <si>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</si>
  <si>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</si>
  <si>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</si>
  <si>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</si>
  <si>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</si>
  <si>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</si>
  <si>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</si>
  <si>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</si>
  <si>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</si>
  <si>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</si>
  <si>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</si>
  <si>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</si>
  <si>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</si>
  <si>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</si>
  <si>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</si>
  <si>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</si>
  <si>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</si>
  <si>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</si>
  <si>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</si>
  <si>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</si>
  <si>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</si>
  <si>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</si>
  <si>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</si>
  <si>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</si>
  <si>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</si>
  <si>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</si>
  <si>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</si>
  <si>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</si>
  <si>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</si>
  <si>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</si>
  <si>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</si>
  <si>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</si>
  <si>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</si>
  <si>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</si>
  <si>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</si>
  <si>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</si>
  <si>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</si>
  <si>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</si>
  <si>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</si>
  <si>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</si>
  <si>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</si>
  <si>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</si>
  <si>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</si>
  <si>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</si>
  <si>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</si>
  <si>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</si>
  <si>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</si>
  <si>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</si>
  <si>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</si>
  <si>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</si>
  <si>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</si>
  <si>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</si>
  <si>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</si>
  <si>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</si>
  <si>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</si>
  <si>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</si>
  <si>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</si>
  <si>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</si>
  <si>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</si>
  <si>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</si>
  <si>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</si>
  <si>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</si>
  <si>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</si>
  <si>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</si>
  <si>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</si>
  <si>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</si>
  <si>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</si>
  <si>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</si>
  <si>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</si>
  <si>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</si>
  <si>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</si>
  <si>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</si>
  <si>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</si>
  <si>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</si>
  <si>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</si>
  <si>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</si>
  <si>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</si>
  <si>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</si>
  <si>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</si>
  <si>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</si>
  <si>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</si>
  <si>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</si>
  <si>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</si>
  <si>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</si>
  <si>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</si>
  <si>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</si>
  <si>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</si>
  <si>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</si>
  <si>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</si>
  <si>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</si>
  <si>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</si>
  <si>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</si>
  <si>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</si>
  <si>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</si>
  <si>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</si>
  <si>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</si>
  <si>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</si>
  <si>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</si>
  <si>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</si>
  <si>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</si>
  <si>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</si>
  <si>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</si>
  <si>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</si>
  <si>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</si>
  <si>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</si>
  <si>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</si>
  <si>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</si>
  <si>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</si>
  <si>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</si>
  <si>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</si>
  <si>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</si>
  <si>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</si>
  <si>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</si>
  <si>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</si>
  <si>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</si>
  <si>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</si>
  <si>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</si>
  <si>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</si>
  <si>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</si>
  <si>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</si>
  <si>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</si>
  <si>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</si>
  <si>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</si>
  <si>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</si>
  <si>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</si>
  <si>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</si>
  <si>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</si>
  <si>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</si>
  <si>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</si>
  <si>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</si>
  <si>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</si>
  <si>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</si>
  <si>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</si>
  <si>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</si>
  <si>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</si>
  <si>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</si>
  <si>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</si>
  <si>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</si>
  <si>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</si>
  <si>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</si>
  <si>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</si>
  <si>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</si>
  <si>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</si>
  <si>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</si>
  <si>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</si>
  <si>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</si>
  <si>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</si>
  <si>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</si>
  <si>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</si>
  <si>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</si>
  <si>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</si>
  <si>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</si>
  <si>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</si>
  <si>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</si>
  <si>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</si>
  <si>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</si>
  <si>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</si>
  <si>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</si>
  <si>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</si>
  <si>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</si>
  <si>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</si>
  <si>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</si>
  <si>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</si>
  <si>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</si>
  <si>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</si>
  <si>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</si>
  <si>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</si>
  <si>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</si>
  <si>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</si>
  <si>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</si>
  <si>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</si>
  <si>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</si>
  <si>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</si>
  <si>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</si>
  <si>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</si>
  <si>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</si>
  <si>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</si>
  <si>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</si>
  <si>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</si>
  <si>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</si>
  <si>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</si>
  <si>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</si>
  <si>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</si>
  <si>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</si>
  <si>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</si>
  <si>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</si>
  <si>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</si>
  <si>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</si>
  <si>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</si>
  <si>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</si>
  <si>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</si>
  <si>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</si>
  <si>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</si>
  <si>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</si>
  <si>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</si>
  <si>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</si>
  <si>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</si>
  <si>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</si>
  <si>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</si>
  <si>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</si>
  <si>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</si>
  <si>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</si>
  <si>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</si>
  <si>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</si>
  <si>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</si>
  <si>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</si>
  <si>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</si>
  <si>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</si>
  <si>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</si>
  <si>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</si>
  <si>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</si>
  <si>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</si>
  <si>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</si>
  <si>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</si>
  <si>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</si>
  <si>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</si>
  <si>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</si>
  <si>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</si>
  <si>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</si>
  <si>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</si>
  <si>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</si>
  <si>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</si>
  <si>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</si>
  <si>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</si>
  <si>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</si>
  <si>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</si>
  <si>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</si>
  <si>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</si>
  <si>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</si>
  <si>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</si>
  <si>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</si>
  <si>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</si>
  <si>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</si>
  <si>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</si>
  <si>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</si>
  <si>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</si>
  <si>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</si>
  <si>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</si>
  <si>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</si>
  <si>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</si>
  <si>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</si>
  <si>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</si>
  <si>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</si>
  <si>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</si>
  <si>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</si>
  <si>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</si>
  <si>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</si>
  <si>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</si>
  <si>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</si>
  <si>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</si>
  <si>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</si>
  <si>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</si>
  <si>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</si>
  <si>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</si>
  <si>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</si>
  <si>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</si>
  <si>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</si>
  <si>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</si>
  <si>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</si>
  <si>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</si>
  <si>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</si>
  <si>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</si>
  <si>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</si>
  <si>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</si>
  <si>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</si>
  <si>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</si>
  <si>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</si>
  <si>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</si>
  <si>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</si>
  <si>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</si>
  <si>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</si>
  <si>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</si>
  <si>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</si>
  <si>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</si>
  <si>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</si>
  <si>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</si>
  <si>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</si>
  <si>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</si>
  <si>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</si>
  <si>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</si>
  <si>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</si>
  <si>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</si>
  <si>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</si>
  <si>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</si>
  <si>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</si>
  <si>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</si>
  <si>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</si>
  <si>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</si>
  <si>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</si>
  <si>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</si>
  <si>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</si>
  <si>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</si>
  <si>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</si>
  <si>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</si>
  <si>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</si>
  <si>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</si>
  <si>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</si>
  <si>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</si>
  <si>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</si>
  <si>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</si>
  <si>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</si>
  <si>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</si>
  <si>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</si>
  <si>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</si>
  <si>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</si>
  <si>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</si>
  <si>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</si>
  <si>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</si>
  <si>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</si>
  <si>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</si>
  <si>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</si>
  <si>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</si>
  <si>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</si>
  <si>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</si>
  <si>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</si>
  <si>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</si>
  <si>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</si>
  <si>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</si>
  <si>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</si>
  <si>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</si>
  <si>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</si>
  <si>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</si>
  <si>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</si>
  <si>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</si>
  <si>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</si>
  <si>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</si>
  <si>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</si>
  <si>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</si>
  <si>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</si>
  <si>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</si>
  <si>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</si>
  <si>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</si>
  <si>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</si>
  <si>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</si>
  <si>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</si>
  <si>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</si>
  <si>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</si>
  <si>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</si>
  <si>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</si>
  <si>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</si>
  <si>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</si>
  <si>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</si>
  <si>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</si>
  <si>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</si>
  <si>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</si>
  <si>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</si>
  <si>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</si>
  <si>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</si>
  <si>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</si>
  <si>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</si>
  <si>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</si>
  <si>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</si>
  <si>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</si>
  <si>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</si>
  <si>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</si>
  <si>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</si>
  <si>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</si>
  <si>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</si>
  <si>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</si>
  <si>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</si>
  <si>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</si>
  <si>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</si>
  <si>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</si>
  <si>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</si>
  <si>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</si>
  <si>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</si>
  <si>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</si>
  <si>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</si>
  <si>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</si>
  <si>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</si>
  <si>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</si>
  <si>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</si>
  <si>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</si>
  <si>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</si>
  <si>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</si>
  <si>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</si>
  <si>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</si>
  <si>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</si>
  <si>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</si>
  <si>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</si>
  <si>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</si>
  <si>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</si>
  <si>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</si>
  <si>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</si>
  <si>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</si>
  <si>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</si>
  <si>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</si>
  <si>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</si>
  <si>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</si>
  <si>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</si>
  <si>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</si>
  <si>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</si>
  <si>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</si>
  <si>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</si>
  <si>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</si>
  <si>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</si>
  <si>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</si>
  <si>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</si>
  <si>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</si>
  <si>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</si>
  <si>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</si>
  <si>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</si>
  <si>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</si>
  <si>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</si>
  <si>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</si>
  <si>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</si>
  <si>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</si>
  <si>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</si>
  <si>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</si>
  <si>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</si>
  <si>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</si>
  <si>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</si>
  <si>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</si>
  <si>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</si>
  <si>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</si>
  <si>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</si>
  <si>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</si>
  <si>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</si>
  <si>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</si>
  <si>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</si>
  <si>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</si>
  <si>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</si>
  <si>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</si>
  <si>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</si>
  <si>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</si>
  <si>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</si>
  <si>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</si>
  <si>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</si>
  <si>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</si>
  <si>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</si>
  <si>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</si>
  <si>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</si>
  <si>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</si>
  <si>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</si>
  <si>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</si>
  <si>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</si>
  <si>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</si>
  <si>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</si>
  <si>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</si>
  <si>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</si>
  <si>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</si>
  <si>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</si>
  <si>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</si>
  <si>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</si>
  <si>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</si>
  <si>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</si>
  <si>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</si>
  <si>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</si>
  <si>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</si>
  <si>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</si>
  <si>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</si>
  <si>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</si>
  <si>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</si>
  <si>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</si>
  <si>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</si>
  <si>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</si>
  <si>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</si>
  <si>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</si>
  <si>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</si>
  <si>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</si>
  <si>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</si>
  <si>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</si>
  <si>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</si>
  <si>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</si>
  <si>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</si>
  <si>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</si>
  <si>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</si>
  <si>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</si>
  <si>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</si>
  <si>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</si>
  <si>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</si>
  <si>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</si>
  <si>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</si>
  <si>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</si>
  <si>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</si>
  <si>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</si>
  <si>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</si>
  <si>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</si>
  <si>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</si>
  <si>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</si>
  <si>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</si>
  <si>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</si>
  <si>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</si>
  <si>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</si>
  <si>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</si>
  <si>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</si>
  <si>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</si>
  <si>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</si>
  <si>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</si>
  <si>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</si>
  <si>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</si>
  <si>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</si>
  <si>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</si>
  <si>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</si>
  <si>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</si>
  <si>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</si>
  <si>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</si>
  <si>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</si>
  <si>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</si>
  <si>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</si>
  <si>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</si>
  <si>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</si>
  <si>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</si>
  <si>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</si>
  <si>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</si>
  <si>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</si>
  <si>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</si>
  <si>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</si>
  <si>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</si>
  <si>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</si>
  <si>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</si>
  <si>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</si>
  <si>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</si>
  <si>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</si>
  <si>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</si>
  <si>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</si>
  <si>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</si>
  <si>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</si>
  <si>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</si>
  <si>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</si>
  <si>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</si>
  <si>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</si>
  <si>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</si>
  <si>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</si>
  <si>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</si>
  <si>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</si>
  <si>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</si>
  <si>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</si>
  <si>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</si>
  <si>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</si>
  <si>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</si>
  <si>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</si>
  <si>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</si>
  <si>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</si>
  <si>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</si>
  <si>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</si>
  <si>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</si>
  <si>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</si>
  <si>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</si>
  <si>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</si>
  <si>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</si>
  <si>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</si>
  <si>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</si>
  <si>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</si>
  <si>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</si>
  <si>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</si>
  <si>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</si>
  <si>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</si>
  <si>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</si>
  <si>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</si>
  <si>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</si>
  <si>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</si>
  <si>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</si>
  <si>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</si>
  <si>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</si>
  <si>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</si>
  <si>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</si>
  <si>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</si>
  <si>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</si>
  <si>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</si>
  <si>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</si>
  <si>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</si>
  <si>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</si>
  <si>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</si>
  <si>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</si>
  <si>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</si>
  <si>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</si>
  <si>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</si>
  <si>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</si>
  <si>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</si>
  <si>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</si>
  <si>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</si>
  <si>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</si>
  <si>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</si>
  <si>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</si>
  <si>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</si>
  <si>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</si>
  <si>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</si>
  <si>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</si>
  <si>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</si>
  <si>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</si>
  <si>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</si>
  <si>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</si>
  <si>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</si>
  <si>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</si>
  <si>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</si>
  <si>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</si>
  <si>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</si>
  <si>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</si>
  <si>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</si>
  <si>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</si>
  <si>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</si>
  <si>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</si>
  <si>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</si>
  <si>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</si>
  <si>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</si>
  <si>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</si>
  <si>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</si>
  <si>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</si>
  <si>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</si>
  <si>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</si>
  <si>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</si>
  <si>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</si>
  <si>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</si>
  <si>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</si>
  <si>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</si>
  <si>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</si>
  <si>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</si>
  <si>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</si>
  <si>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</si>
  <si>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</si>
  <si>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</si>
  <si>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</si>
  <si>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</si>
  <si>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</si>
  <si>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</si>
  <si>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</si>
  <si>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</si>
  <si>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</si>
  <si>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</si>
  <si>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</si>
  <si>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</si>
  <si>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</si>
  <si>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</si>
  <si>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</si>
  <si>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</si>
  <si>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</si>
  <si>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</si>
  <si>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</si>
  <si>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</si>
  <si>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</si>
  <si>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</si>
  <si>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</si>
  <si>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</si>
  <si>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</si>
  <si>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</si>
  <si>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</si>
  <si>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</si>
  <si>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</si>
  <si>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</si>
  <si>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</si>
  <si>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</si>
  <si>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</si>
  <si>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</si>
  <si>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</si>
  <si>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</si>
  <si>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</si>
  <si>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</si>
  <si>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</si>
  <si>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</si>
  <si>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</si>
  <si>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</si>
  <si>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</si>
  <si>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</si>
  <si>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</si>
  <si>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</si>
  <si>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</si>
  <si>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</si>
  <si>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</si>
  <si>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</si>
  <si>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</si>
  <si>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</si>
  <si>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</si>
  <si>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</si>
  <si>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</si>
  <si>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</si>
  <si>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</si>
  <si>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</si>
  <si>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</si>
  <si>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</si>
  <si>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</si>
  <si>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</si>
  <si>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</si>
  <si>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</si>
  <si>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</si>
  <si>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</si>
  <si>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</si>
  <si>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</si>
  <si>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</si>
  <si>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</si>
  <si>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</si>
  <si>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</si>
  <si>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</si>
  <si>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</si>
  <si>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</si>
  <si>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</si>
  <si>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</si>
  <si>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</si>
  <si>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</si>
  <si>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</si>
  <si>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</si>
  <si>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</si>
  <si>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</si>
  <si>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</si>
  <si>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</si>
  <si>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</si>
  <si>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</si>
  <si>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</si>
  <si>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</si>
  <si>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</si>
  <si>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</si>
  <si>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</si>
  <si>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</si>
  <si>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</si>
  <si>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</si>
  <si>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</si>
  <si>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</si>
  <si>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</si>
  <si>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</si>
  <si>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</si>
  <si>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</si>
  <si>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</si>
  <si>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</si>
  <si>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</si>
  <si>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</si>
  <si>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</si>
  <si>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</si>
  <si>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</si>
  <si>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</si>
  <si>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</si>
  <si>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</si>
  <si>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</si>
  <si>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</si>
  <si>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</si>
  <si>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</si>
  <si>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</si>
  <si>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</si>
  <si>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</si>
  <si>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</si>
  <si>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</si>
  <si>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</si>
  <si>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</si>
  <si>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</si>
  <si>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</si>
  <si>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</si>
  <si>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</si>
  <si>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</si>
  <si>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</si>
  <si>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</si>
  <si>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</si>
  <si>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</si>
  <si>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</si>
  <si>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</si>
  <si>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</si>
  <si>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</si>
  <si>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</si>
  <si>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</si>
  <si>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</si>
  <si>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</si>
  <si>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</si>
  <si>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</si>
  <si>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</si>
  <si>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</si>
  <si>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</si>
  <si>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</si>
  <si>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</si>
  <si>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</si>
  <si>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</si>
  <si>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</si>
  <si>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</si>
  <si>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</si>
  <si>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</si>
  <si>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</si>
  <si>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</si>
  <si>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</si>
  <si>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</si>
  <si>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</si>
  <si>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</si>
  <si>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</si>
  <si>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</si>
  <si>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</si>
  <si>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</si>
  <si>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</si>
  <si>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</si>
  <si>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</si>
  <si>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</si>
  <si>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</si>
  <si>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</si>
  <si>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</si>
  <si>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</si>
  <si>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</si>
  <si>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</si>
  <si>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</si>
  <si>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</si>
  <si>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</si>
  <si>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</si>
  <si>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</si>
  <si>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</si>
  <si>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</si>
  <si>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</si>
  <si>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</si>
  <si>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</si>
  <si>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</si>
  <si>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</si>
  <si>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</si>
  <si>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</si>
  <si>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</si>
  <si>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</si>
  <si>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</si>
  <si>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</si>
  <si>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</si>
  <si>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</si>
  <si>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</si>
  <si>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</si>
  <si>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</si>
  <si>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</si>
  <si>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</si>
  <si>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</si>
  <si>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</si>
  <si>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</si>
  <si>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</si>
  <si>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</si>
  <si>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</si>
  <si>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</si>
  <si>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</si>
  <si>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</si>
  <si>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</si>
  <si>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</si>
  <si>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</si>
  <si>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</si>
  <si>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</si>
  <si>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</si>
  <si>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</si>
  <si>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</si>
  <si>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</si>
  <si>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</si>
  <si>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</si>
  <si>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</si>
  <si>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</si>
  <si>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</si>
  <si>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</si>
  <si>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</si>
  <si>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</si>
  <si>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</si>
  <si>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</si>
  <si>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</si>
  <si>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</si>
  <si>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</si>
  <si>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</si>
  <si>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</si>
  <si>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</si>
  <si>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</si>
  <si>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</si>
  <si>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</si>
  <si>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</si>
  <si>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</si>
  <si>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</si>
  <si>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</si>
  <si>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</si>
  <si>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</si>
  <si>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</si>
  <si>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</si>
  <si>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</si>
  <si>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</si>
  <si>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</si>
  <si>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</si>
  <si>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</si>
  <si>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</si>
  <si>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</si>
  <si>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</si>
  <si>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</si>
  <si>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</si>
  <si>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</si>
  <si>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</si>
  <si>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</si>
  <si>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</si>
  <si>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</si>
  <si>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</si>
  <si>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</si>
  <si>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</si>
  <si>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</si>
  <si>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</si>
  <si>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</si>
  <si>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</si>
  <si>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</si>
  <si>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</si>
  <si>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</si>
  <si>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</si>
  <si>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</si>
  <si>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</si>
  <si>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</si>
  <si>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</si>
  <si>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</si>
  <si>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</si>
  <si>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</si>
  <si>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</si>
  <si>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</si>
  <si>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</si>
  <si>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</si>
  <si>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</si>
  <si>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</si>
  <si>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</si>
  <si>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</si>
  <si>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</si>
  <si>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</si>
  <si>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</si>
  <si>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</si>
  <si>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</si>
  <si>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</si>
  <si>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</si>
  <si>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</si>
  <si>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</si>
  <si>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</si>
  <si>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</si>
  <si>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</si>
  <si>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</si>
  <si>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</si>
  <si>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</si>
  <si>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</si>
  <si>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</si>
  <si>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</si>
  <si>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</si>
  <si>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</si>
  <si>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</si>
  <si>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</si>
  <si>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</si>
  <si>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</si>
  <si>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</si>
  <si>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</si>
  <si>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</si>
  <si>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</si>
  <si>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</si>
  <si>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</si>
  <si>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</si>
  <si>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</si>
  <si>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</si>
  <si>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</si>
  <si>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</si>
  <si>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</si>
  <si>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</si>
  <si>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</si>
  <si>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</si>
  <si>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</si>
  <si>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</si>
  <si>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</si>
  <si>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</si>
  <si>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</si>
  <si>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</si>
  <si>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</si>
  <si>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</si>
  <si>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</si>
  <si>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</si>
  <si>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</si>
  <si>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</si>
  <si>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</si>
  <si>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</si>
  <si>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</si>
  <si>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</si>
  <si>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</si>
  <si>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</si>
  <si>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</si>
  <si>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</si>
  <si>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</si>
  <si>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</si>
  <si>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</si>
  <si>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</si>
  <si>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</si>
  <si>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</si>
  <si>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</si>
  <si>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</si>
  <si>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</si>
  <si>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</si>
  <si>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</si>
  <si>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</si>
  <si>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</si>
  <si>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</si>
  <si>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</si>
  <si>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</si>
  <si>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</si>
  <si>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</si>
  <si>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</si>
  <si>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</si>
  <si>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</si>
  <si>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</si>
  <si>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</si>
  <si>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</si>
  <si>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</si>
  <si>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</si>
  <si>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</si>
  <si>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</si>
  <si>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</si>
  <si>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</si>
  <si>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</si>
  <si>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</si>
  <si>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</si>
  <si>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</si>
  <si>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</si>
  <si>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</si>
  <si>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</si>
  <si>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</si>
  <si>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</si>
  <si>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</si>
  <si>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</si>
  <si>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</si>
  <si>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</si>
  <si>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</si>
  <si>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</si>
  <si>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</si>
  <si>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</si>
  <si>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</si>
  <si>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</si>
  <si>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</si>
  <si>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</si>
  <si>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</si>
  <si>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</si>
  <si>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</si>
  <si>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</si>
  <si>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</si>
  <si>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</si>
  <si>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</si>
  <si>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</si>
  <si>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</si>
  <si>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</si>
  <si>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</si>
  <si>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</si>
  <si>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</si>
  <si>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</si>
  <si>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</si>
  <si>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</si>
  <si>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</si>
  <si>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</si>
  <si>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</si>
  <si>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</si>
  <si>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</si>
  <si>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</si>
  <si>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</si>
  <si>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</si>
  <si>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</si>
  <si>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</si>
  <si>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</si>
  <si>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</si>
  <si>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</si>
  <si>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</si>
  <si>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</si>
  <si>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</si>
  <si>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</si>
  <si>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</si>
  <si>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</si>
  <si>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</si>
  <si>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</si>
  <si>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</si>
  <si>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</si>
  <si>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</si>
  <si>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</si>
  <si>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</si>
  <si>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</si>
  <si>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</si>
  <si>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</si>
  <si>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</si>
  <si>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</si>
  <si>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</si>
  <si>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</si>
  <si>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</si>
  <si>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</si>
  <si>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</si>
  <si>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</si>
  <si>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</si>
  <si>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</si>
  <si>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</si>
  <si>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</si>
  <si>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</si>
  <si>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</si>
  <si>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</si>
  <si>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</si>
  <si>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</si>
  <si>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</si>
  <si>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</si>
  <si>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</si>
  <si>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</si>
  <si>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</si>
  <si>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</si>
  <si>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</si>
  <si>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</si>
  <si>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</si>
  <si>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</si>
  <si>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</si>
  <si>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</si>
  <si>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</si>
  <si>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</si>
  <si>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</si>
  <si>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</si>
  <si>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</si>
  <si>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</si>
  <si>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</si>
  <si>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</si>
  <si>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</si>
  <si>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</si>
  <si>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</si>
  <si>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</si>
  <si>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</si>
  <si>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</si>
  <si>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</si>
  <si>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</si>
  <si>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</si>
  <si>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</si>
  <si>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</si>
  <si>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</si>
  <si>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</si>
  <si>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</si>
  <si>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</si>
  <si>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</si>
  <si>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</si>
  <si>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</si>
  <si>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</si>
  <si>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</si>
  <si>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</si>
  <si>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</si>
  <si>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</si>
  <si>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</si>
  <si>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</si>
  <si>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</si>
  <si>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</si>
  <si>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</si>
  <si>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</si>
  <si>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</si>
  <si>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</si>
  <si>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</si>
  <si>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</si>
  <si>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</si>
  <si>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</si>
  <si>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</si>
  <si>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</si>
  <si>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</si>
  <si>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</si>
  <si>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</si>
  <si>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</si>
  <si>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</si>
  <si>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</si>
  <si>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</si>
  <si>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</si>
  <si>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</si>
  <si>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</si>
  <si>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</si>
  <si>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</si>
  <si>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</si>
  <si>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</si>
  <si>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</si>
  <si>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</si>
  <si>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</si>
  <si>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</si>
  <si>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</si>
  <si>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</si>
  <si>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</si>
  <si>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</si>
  <si>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</si>
  <si>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</si>
  <si>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</si>
  <si>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</si>
  <si>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</si>
  <si>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</si>
  <si>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</si>
  <si>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</si>
  <si>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</si>
  <si>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</si>
  <si>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</si>
  <si>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</si>
  <si>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</si>
  <si>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</si>
  <si>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</si>
  <si>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</si>
  <si>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</si>
  <si>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</si>
  <si>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</si>
  <si>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</si>
  <si>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</si>
  <si>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</si>
  <si>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</si>
  <si>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</si>
  <si>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</si>
  <si>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</si>
  <si>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</si>
  <si>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</si>
  <si>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</si>
  <si>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</si>
  <si>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</si>
  <si>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</si>
  <si>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</si>
  <si>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</si>
  <si>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</si>
  <si>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</si>
  <si>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</si>
  <si>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</si>
  <si>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</si>
  <si>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</si>
  <si>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</si>
  <si>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</si>
  <si>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</si>
  <si>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</si>
  <si>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</si>
  <si>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</si>
  <si>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</si>
  <si>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</si>
  <si>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</si>
  <si>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</si>
  <si>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</si>
  <si>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</si>
  <si>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</si>
  <si>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</si>
  <si>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</si>
  <si>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</si>
  <si>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</si>
  <si>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</si>
  <si>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</si>
  <si>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</si>
  <si>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</si>
  <si>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</si>
  <si>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</si>
  <si>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</si>
  <si>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</si>
  <si>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</si>
  <si>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</si>
  <si>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</si>
  <si>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</si>
  <si>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</si>
  <si>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</si>
  <si>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</si>
  <si>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</si>
  <si>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</si>
  <si>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</si>
  <si>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</si>
  <si>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</si>
  <si>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</si>
  <si>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</si>
  <si>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</si>
  <si>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</si>
  <si>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</si>
  <si>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</si>
  <si>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</si>
  <si>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</si>
  <si>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</si>
  <si>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</si>
  <si>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</si>
  <si>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</si>
  <si>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</si>
  <si>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</si>
  <si>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</si>
  <si>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</si>
  <si>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</si>
  <si>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</si>
  <si>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</si>
  <si>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</si>
  <si>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</si>
  <si>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</si>
  <si>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</si>
  <si>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</si>
  <si>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</si>
  <si>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</si>
  <si>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</si>
  <si>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</si>
  <si>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</si>
  <si>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</si>
  <si>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</si>
  <si>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</si>
  <si>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</si>
  <si>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</si>
  <si>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</si>
  <si>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</si>
  <si>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</si>
  <si>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</si>
  <si>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</si>
  <si>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</si>
  <si>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</si>
  <si>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</si>
  <si>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</si>
  <si>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</si>
  <si>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</si>
  <si>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</si>
  <si>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</si>
  <si>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</si>
  <si>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</si>
  <si>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</si>
  <si>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</si>
  <si>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</si>
  <si>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</si>
  <si>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</si>
  <si>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</si>
  <si>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</si>
  <si>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</si>
  <si>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</si>
  <si>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</si>
  <si>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</si>
  <si>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</si>
  <si>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</si>
  <si>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</si>
  <si>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</si>
  <si>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</si>
  <si>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</si>
  <si>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</si>
  <si>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</si>
  <si>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</si>
  <si>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</si>
  <si>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</si>
  <si>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</si>
  <si>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</si>
  <si>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</si>
  <si>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</si>
  <si>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</si>
  <si>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</si>
  <si>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</si>
  <si>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</si>
  <si>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</si>
  <si>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</si>
  <si>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</si>
  <si>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</si>
  <si>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</si>
  <si>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</si>
  <si>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</si>
  <si>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</si>
  <si>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</si>
  <si>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</si>
  <si>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</si>
  <si>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</si>
  <si>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</si>
  <si>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</si>
  <si>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</si>
  <si>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</si>
  <si>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</si>
  <si>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</si>
  <si>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</si>
  <si>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</si>
  <si>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</si>
  <si>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</si>
  <si>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</si>
  <si>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</si>
  <si>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</si>
  <si>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</si>
  <si>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</si>
  <si>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</si>
  <si>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</si>
  <si>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</si>
  <si>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</si>
  <si>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</si>
  <si>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</si>
  <si>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</si>
  <si>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</si>
  <si>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</si>
  <si>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</si>
  <si>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</si>
  <si>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</si>
  <si>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</si>
  <si>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</si>
  <si>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</si>
  <si>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</si>
  <si>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</si>
  <si>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</si>
  <si>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</si>
  <si>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</si>
  <si>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</si>
  <si>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</si>
  <si>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</si>
  <si>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</si>
  <si>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</si>
  <si>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</si>
  <si>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</si>
  <si>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</si>
  <si>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</si>
  <si>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</si>
  <si>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</si>
  <si>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</si>
  <si>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</si>
  <si>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</si>
  <si>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</si>
  <si>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</si>
  <si>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</si>
  <si>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</si>
  <si>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</si>
  <si>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</si>
  <si>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</si>
  <si>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</si>
  <si>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</si>
  <si>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</si>
  <si>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</si>
  <si>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</si>
  <si>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</si>
  <si>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</si>
  <si>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</si>
  <si>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</si>
  <si>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</si>
  <si>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</si>
  <si>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</si>
  <si>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</si>
  <si>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</si>
  <si>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</si>
  <si>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</si>
  <si>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</si>
  <si>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</si>
  <si>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</si>
  <si>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</si>
  <si>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</si>
  <si>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</si>
  <si>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</si>
  <si>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</si>
  <si>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</si>
  <si>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</si>
  <si>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</si>
  <si>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</si>
  <si>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</si>
  <si>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</si>
  <si>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</si>
  <si>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</si>
  <si>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</si>
  <si>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</si>
  <si>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</si>
  <si>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</si>
  <si>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</si>
  <si>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</si>
  <si>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</si>
  <si>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</si>
  <si>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</si>
  <si>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</si>
  <si>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</si>
  <si>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</si>
  <si>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</si>
  <si>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</si>
  <si>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</si>
  <si>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</si>
  <si>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</si>
  <si>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</si>
  <si>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</si>
  <si>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</si>
  <si>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</si>
  <si>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</si>
  <si>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</si>
  <si>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</si>
  <si>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</si>
  <si>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</si>
  <si>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</si>
  <si>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</si>
  <si>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</si>
  <si>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</si>
  <si>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</si>
  <si>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</si>
  <si>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</si>
  <si>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</si>
  <si>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</si>
  <si>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</si>
  <si>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</si>
  <si>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</si>
  <si>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</si>
  <si>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</si>
  <si>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</si>
  <si>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</si>
  <si>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</si>
  <si>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</si>
  <si>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</si>
  <si>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</si>
  <si>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</si>
  <si>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</si>
  <si>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</si>
  <si>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</si>
  <si>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</si>
  <si>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</si>
  <si>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</si>
  <si>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</si>
  <si>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</si>
  <si>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</si>
  <si>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</si>
  <si>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</si>
  <si>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</si>
  <si>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</si>
  <si>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</si>
  <si>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</si>
  <si>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</si>
  <si>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</si>
  <si>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</si>
  <si>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</si>
  <si>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</si>
  <si>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</si>
  <si>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</si>
  <si>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</si>
  <si>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</si>
  <si>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</si>
  <si>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</si>
  <si>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</si>
  <si>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</si>
  <si>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</si>
  <si>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</si>
  <si>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</si>
  <si>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</si>
  <si>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</si>
  <si>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</si>
  <si>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</si>
  <si>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</si>
  <si>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</si>
  <si>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</si>
  <si>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</si>
  <si>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</si>
  <si>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</si>
  <si>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</si>
  <si>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</si>
  <si>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</si>
  <si>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</si>
  <si>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</si>
  <si>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</si>
  <si>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</si>
  <si>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</si>
  <si>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</si>
  <si>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</si>
  <si>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</si>
  <si>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</si>
  <si>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</si>
  <si>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</si>
  <si>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</si>
  <si>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</si>
  <si>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</si>
  <si>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</si>
  <si>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</si>
  <si>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</si>
  <si>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</si>
  <si>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</si>
  <si>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</si>
  <si>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</si>
  <si>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</si>
  <si>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</si>
  <si>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</si>
  <si>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</si>
  <si>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</si>
  <si>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</si>
  <si>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</si>
  <si>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</si>
  <si>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</si>
  <si>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</si>
  <si>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</si>
  <si>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</si>
  <si>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</si>
  <si>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</si>
  <si>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</si>
  <si>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</si>
  <si>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</si>
  <si>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</si>
  <si>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</si>
  <si>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</si>
  <si>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</si>
  <si>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</si>
  <si>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</si>
  <si>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</si>
  <si>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</si>
  <si>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</si>
  <si>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</si>
  <si>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</si>
  <si>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</si>
  <si>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</si>
  <si>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</si>
  <si>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</si>
  <si>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</si>
  <si>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</si>
  <si>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</si>
  <si>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</si>
  <si>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</si>
  <si>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</si>
  <si>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</si>
  <si>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</si>
  <si>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</si>
  <si>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</si>
  <si>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</si>
  <si>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</si>
  <si>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</si>
  <si>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</si>
  <si>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</si>
  <si>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</si>
  <si>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</si>
  <si>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</si>
  <si>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</si>
  <si>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</si>
  <si>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</si>
  <si>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</si>
  <si>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</si>
  <si>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</si>
  <si>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</si>
  <si>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</si>
  <si>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</si>
  <si>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</si>
  <si>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</si>
  <si>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</si>
  <si>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</si>
  <si>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</si>
  <si>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</si>
  <si>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</si>
  <si>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</si>
  <si>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</si>
  <si>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</si>
  <si>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</si>
  <si>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</si>
  <si>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</si>
  <si>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</si>
  <si>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</si>
  <si>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</si>
  <si>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</si>
  <si>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</si>
  <si>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</si>
  <si>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</si>
  <si>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</si>
  <si>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</si>
  <si>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</si>
  <si>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</si>
  <si>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</si>
  <si>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</si>
  <si>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</si>
  <si>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</si>
  <si>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</si>
  <si>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</si>
  <si>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</si>
  <si>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</si>
  <si>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</si>
  <si>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</si>
  <si>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</si>
  <si>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</si>
  <si>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</si>
  <si>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</si>
  <si>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</si>
  <si>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</si>
  <si>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</si>
  <si>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</si>
  <si>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</si>
  <si>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</si>
  <si>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</si>
  <si>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</si>
  <si>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</si>
  <si>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</si>
  <si>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</si>
  <si>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</si>
  <si>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</si>
  <si>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</si>
  <si>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</si>
  <si>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</si>
  <si>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</si>
  <si>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</si>
  <si>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</si>
  <si>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</si>
  <si>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</si>
  <si>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</si>
  <si>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</si>
  <si>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</si>
  <si>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</si>
  <si>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</si>
  <si>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</si>
  <si>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</si>
  <si>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</si>
  <si>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</si>
  <si>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</si>
  <si>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</si>
  <si>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</si>
  <si>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</si>
  <si>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</si>
  <si>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</si>
  <si>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</si>
  <si>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</si>
  <si>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</si>
  <si>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</si>
  <si>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</si>
  <si>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</si>
  <si>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</si>
  <si>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</si>
  <si>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</si>
  <si>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</si>
  <si>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</si>
  <si>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</si>
  <si>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</si>
  <si>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</si>
  <si>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</si>
  <si>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</si>
  <si>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</si>
  <si>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</si>
  <si>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</si>
  <si>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</si>
  <si>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</si>
  <si>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</si>
  <si>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</si>
  <si>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</si>
  <si>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</si>
  <si>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</si>
  <si>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</si>
  <si>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</si>
  <si>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</si>
  <si>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</si>
  <si>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</si>
  <si>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</si>
  <si>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</si>
  <si>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</si>
  <si>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</si>
  <si>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</si>
  <si>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</si>
  <si>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</si>
  <si>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</si>
  <si>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</si>
  <si>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</si>
  <si>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</si>
  <si>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</si>
  <si>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</si>
  <si>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</si>
  <si>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</si>
  <si>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</si>
  <si>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</si>
  <si>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</si>
  <si>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</si>
  <si>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</si>
  <si>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</si>
  <si>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</si>
  <si>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</si>
  <si>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</si>
  <si>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</si>
  <si>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</si>
  <si>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</si>
  <si>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</si>
  <si>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</si>
  <si>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</si>
  <si>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</si>
  <si>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</si>
  <si>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</si>
  <si>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</si>
  <si>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</si>
  <si>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</si>
  <si>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</si>
  <si>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</si>
  <si>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</si>
  <si>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</si>
  <si>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</si>
  <si>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</si>
  <si>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</si>
  <si>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</si>
  <si>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</si>
  <si>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</si>
  <si>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</si>
  <si>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</si>
  <si>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</si>
  <si>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</si>
  <si>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</si>
  <si>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</si>
  <si>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</si>
  <si>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</si>
  <si>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</si>
  <si>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</si>
  <si>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</si>
  <si>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</si>
  <si>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</si>
  <si>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</si>
  <si>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</si>
  <si>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</si>
  <si>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</si>
  <si>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</si>
  <si>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</si>
  <si>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</si>
  <si>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</si>
  <si>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</si>
  <si>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</si>
  <si>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</si>
  <si>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</si>
  <si>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</si>
  <si>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</si>
  <si>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</si>
  <si>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</si>
  <si>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</si>
  <si>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</si>
  <si>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</si>
  <si>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</si>
  <si>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</si>
  <si>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</si>
  <si>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</si>
  <si>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</si>
  <si>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</si>
  <si>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</si>
  <si>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</si>
  <si>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</si>
  <si>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</si>
  <si>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</si>
  <si>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</si>
  <si>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</si>
  <si>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</si>
  <si>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</si>
  <si>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</si>
  <si>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</si>
  <si>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</si>
  <si>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</si>
  <si>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</si>
  <si>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</si>
  <si>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</si>
  <si>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</si>
  <si>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</si>
  <si>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</si>
  <si>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</si>
  <si>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</si>
  <si>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</si>
  <si>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</si>
  <si>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</si>
  <si>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</si>
  <si>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</si>
  <si>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</si>
  <si>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</si>
  <si>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</si>
  <si>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</si>
  <si>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</si>
  <si>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</si>
  <si>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</si>
  <si>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</si>
  <si>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</si>
  <si>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</si>
  <si>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</si>
  <si>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</si>
  <si>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</si>
  <si>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</si>
  <si>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</si>
  <si>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</si>
  <si>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</si>
  <si>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</si>
  <si>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</si>
  <si>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</si>
  <si>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</si>
  <si>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</si>
  <si>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</si>
  <si>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</si>
  <si>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</si>
  <si>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</si>
  <si>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</si>
  <si>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</si>
  <si>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</si>
  <si>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</si>
  <si>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</si>
  <si>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</si>
  <si>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</si>
  <si>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</si>
  <si>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</si>
  <si>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</si>
  <si>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</si>
  <si>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</si>
  <si>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</si>
  <si>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</si>
  <si>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</si>
  <si>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</si>
  <si>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</si>
  <si>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</si>
  <si>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</si>
  <si>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</si>
  <si>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</si>
  <si>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</si>
  <si>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</si>
  <si>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</si>
  <si>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</si>
  <si>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</si>
  <si>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</si>
  <si>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</si>
  <si>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</si>
  <si>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</si>
  <si>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</si>
  <si>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</si>
  <si>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</si>
  <si>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</si>
  <si>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</si>
  <si>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</si>
  <si>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</si>
  <si>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</si>
  <si>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</si>
  <si>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</si>
  <si>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</si>
  <si>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</si>
  <si>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</si>
  <si>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</si>
  <si>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</si>
  <si>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</si>
  <si>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</si>
  <si>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</si>
  <si>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</si>
  <si>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</si>
  <si>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</si>
  <si>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</si>
  <si>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</si>
  <si>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</si>
  <si>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</si>
  <si>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</si>
  <si>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</si>
  <si>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</si>
  <si>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</si>
  <si>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</si>
  <si>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</si>
  <si>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</si>
  <si>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</si>
  <si>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</si>
  <si>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</si>
  <si>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</si>
  <si>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</si>
  <si>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</si>
  <si>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</si>
  <si>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</si>
  <si>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</si>
  <si>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</si>
  <si>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</si>
  <si>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</si>
  <si>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</si>
  <si>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</si>
  <si>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</si>
  <si>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</si>
  <si>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</si>
  <si>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</si>
  <si>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</si>
  <si>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</si>
  <si>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</si>
  <si>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</si>
  <si>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</si>
  <si>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</si>
  <si>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</si>
  <si>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</si>
  <si>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</si>
  <si>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</si>
  <si>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</si>
  <si>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</si>
  <si>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</si>
  <si>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</si>
  <si>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</si>
  <si>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</si>
  <si>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</si>
  <si>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</si>
  <si>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</si>
  <si>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</si>
  <si>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</si>
  <si>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</si>
  <si>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</si>
  <si>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</si>
  <si>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</si>
  <si>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</si>
  <si>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</si>
  <si>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</si>
  <si>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</si>
  <si>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</si>
  <si>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</si>
  <si>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</si>
  <si>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</si>
  <si>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</si>
  <si>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</si>
  <si>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</si>
  <si>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</si>
  <si>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</si>
  <si>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</si>
  <si>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</si>
  <si>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</si>
  <si>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</si>
  <si>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</si>
  <si>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</si>
  <si>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</si>
  <si>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</si>
  <si>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</si>
  <si>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</si>
  <si>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</si>
  <si>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</si>
  <si>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</si>
  <si>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</si>
  <si>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</si>
  <si>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</si>
  <si>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</si>
  <si>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</si>
  <si>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</si>
  <si>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</si>
  <si>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</si>
  <si>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</si>
  <si>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</si>
  <si>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</si>
  <si>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</si>
  <si>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</si>
  <si>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</si>
  <si>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</si>
  <si>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</si>
  <si>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</si>
  <si>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</si>
  <si>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</si>
  <si>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</si>
  <si>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</si>
  <si>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</si>
  <si>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</si>
  <si>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</si>
  <si>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</si>
  <si>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</si>
  <si>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</si>
  <si>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</si>
  <si>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</si>
  <si>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</si>
  <si>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</si>
  <si>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</si>
  <si>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</si>
  <si>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</si>
  <si>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</si>
  <si>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</si>
  <si>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</si>
  <si>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</si>
  <si>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</si>
  <si>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</si>
  <si>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</si>
  <si>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</si>
  <si>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</si>
  <si>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</si>
  <si>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</si>
  <si>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</si>
  <si>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</si>
  <si>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</si>
  <si>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</si>
  <si>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</si>
  <si>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</si>
  <si>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</si>
  <si>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</si>
  <si>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</si>
  <si>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</si>
  <si>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</si>
  <si>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</si>
  <si>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</si>
  <si>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</si>
  <si>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</si>
  <si>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</si>
  <si>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</si>
  <si>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</si>
  <si>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</si>
  <si>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</si>
  <si>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</si>
  <si>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</si>
  <si>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</si>
  <si>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</si>
  <si>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</si>
  <si>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</si>
  <si>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</si>
  <si>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</si>
  <si>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</si>
  <si>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</si>
  <si>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</si>
  <si>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</si>
  <si>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</si>
  <si>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</si>
  <si>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</si>
  <si>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</si>
  <si>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</si>
  <si>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</si>
  <si>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</si>
  <si>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</si>
  <si>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</si>
  <si>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</si>
  <si>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</si>
  <si>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</si>
  <si>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</si>
  <si>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</si>
  <si>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</si>
  <si>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</si>
  <si>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</si>
  <si>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</si>
  <si>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</si>
  <si>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</si>
  <si>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</si>
  <si>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</si>
  <si>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</si>
  <si>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</si>
  <si>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</si>
  <si>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</si>
  <si>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</si>
  <si>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</si>
  <si>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</si>
  <si>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</si>
  <si>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</si>
  <si>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</si>
  <si>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</si>
  <si>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</si>
  <si>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</si>
  <si>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</si>
  <si>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</si>
  <si>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</si>
  <si>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</si>
  <si>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</si>
  <si>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</si>
  <si>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</si>
  <si>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</si>
  <si>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</si>
  <si>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</si>
  <si>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</si>
  <si>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</si>
  <si>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</si>
  <si>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</si>
  <si>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</si>
  <si>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</si>
  <si>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</si>
  <si>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</si>
  <si>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</si>
  <si>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</si>
  <si>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</si>
  <si>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</si>
  <si>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</si>
  <si>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</si>
  <si>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</si>
  <si>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</si>
  <si>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</si>
  <si>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</si>
  <si>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</si>
  <si>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</si>
  <si>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</si>
  <si>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</si>
  <si>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</si>
  <si>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</si>
  <si>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</si>
  <si>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</si>
  <si>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</si>
  <si>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</si>
  <si>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</si>
  <si>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</si>
  <si>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</si>
  <si>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</si>
  <si>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</si>
  <si>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</si>
  <si>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</si>
  <si>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</si>
  <si>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</si>
  <si>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</si>
  <si>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</si>
  <si>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</si>
  <si>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</si>
  <si>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</si>
  <si>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</si>
  <si>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</si>
  <si>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</si>
  <si>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</si>
  <si>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</si>
  <si>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</si>
  <si>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</si>
  <si>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</si>
  <si>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</si>
  <si>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</si>
  <si>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</si>
  <si>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</si>
  <si>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</si>
  <si>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</si>
  <si>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</si>
  <si>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</si>
  <si>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</si>
  <si>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</si>
  <si>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</si>
  <si>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</si>
  <si>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</si>
  <si>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</si>
  <si>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</si>
  <si>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</si>
  <si>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</si>
  <si>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</si>
  <si>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</si>
  <si>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</si>
  <si>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</si>
  <si>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</si>
  <si>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</si>
  <si>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</si>
  <si>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</si>
  <si>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</si>
  <si>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</si>
  <si>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</si>
  <si>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</si>
  <si>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</si>
  <si>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</si>
  <si>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</si>
  <si>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</si>
  <si>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</si>
  <si>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</si>
  <si>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</si>
  <si>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</si>
  <si>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</si>
  <si>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</si>
  <si>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</si>
  <si>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</si>
  <si>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</si>
  <si>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</si>
  <si>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</si>
  <si>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</si>
  <si>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</si>
  <si>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</si>
  <si>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</si>
  <si>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</si>
  <si>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</si>
  <si>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</si>
  <si>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</si>
  <si>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</si>
  <si>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</si>
  <si>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</si>
  <si>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</si>
  <si>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</si>
  <si>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</si>
  <si>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</si>
  <si>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</si>
  <si>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</si>
  <si>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</si>
  <si>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</si>
  <si>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</si>
  <si>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</si>
  <si>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</si>
  <si>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</si>
  <si>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</si>
  <si>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</si>
  <si>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</si>
  <si>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</si>
  <si>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</si>
  <si>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</si>
  <si>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</si>
  <si>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</si>
  <si>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</si>
  <si>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</si>
  <si>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</si>
  <si>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</si>
  <si>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</si>
  <si>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</si>
  <si>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</si>
  <si>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</si>
  <si>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</si>
  <si>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</si>
  <si>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</si>
  <si>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</si>
  <si>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</si>
  <si>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</si>
  <si>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</si>
  <si>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</si>
  <si>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</si>
  <si>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</si>
  <si>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</si>
  <si>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</si>
  <si>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</si>
  <si>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</si>
  <si>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</si>
  <si>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</si>
  <si>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</si>
  <si>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</si>
  <si>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</si>
  <si>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</si>
  <si>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</si>
  <si>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</si>
  <si>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</si>
  <si>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</si>
  <si>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</si>
  <si>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</si>
  <si>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</si>
  <si>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</si>
  <si>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</si>
  <si>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</si>
  <si>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</si>
  <si>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</si>
  <si>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</si>
  <si>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</si>
  <si>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</si>
  <si>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</si>
  <si>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</si>
  <si>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</si>
  <si>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</si>
  <si>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</si>
  <si>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</si>
  <si>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</si>
  <si>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</si>
  <si>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</si>
  <si>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</si>
  <si>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</si>
  <si>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</si>
  <si>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</si>
  <si>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</si>
  <si>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</si>
  <si>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</si>
  <si>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</si>
  <si>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</si>
  <si>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</si>
  <si>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</si>
  <si>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</si>
  <si>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</si>
  <si>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</si>
  <si>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</si>
  <si>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</si>
  <si>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</si>
  <si>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</si>
  <si>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</si>
  <si>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</si>
  <si>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</si>
  <si>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</si>
  <si>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</si>
  <si>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</si>
  <si>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</si>
  <si>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</si>
  <si>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</si>
  <si>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</si>
  <si>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</si>
  <si>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</si>
  <si>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</si>
  <si>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</si>
  <si>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</si>
  <si>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</si>
  <si>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</si>
  <si>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</si>
  <si>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</si>
  <si>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</si>
  <si>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</si>
  <si>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</si>
  <si>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</si>
  <si>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</si>
  <si>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</si>
  <si>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</si>
  <si>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</si>
  <si>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</si>
  <si>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</si>
  <si>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</si>
  <si>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</si>
  <si>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</si>
  <si>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</si>
  <si>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</si>
  <si>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</si>
  <si>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</si>
  <si>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</si>
  <si>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</si>
  <si>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</si>
  <si>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</si>
  <si>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</si>
  <si>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</si>
  <si>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</si>
  <si>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</si>
  <si>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</si>
  <si>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</si>
  <si>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</si>
  <si>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</si>
  <si>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</si>
  <si>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</si>
  <si>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</si>
  <si>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</si>
  <si>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</si>
  <si>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</si>
  <si>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</si>
  <si>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</si>
  <si>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</si>
  <si>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</si>
  <si>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</si>
  <si>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</si>
  <si>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</si>
  <si>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</si>
  <si>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</si>
  <si>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</si>
  <si>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</si>
  <si>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</si>
  <si>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</si>
  <si>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</si>
  <si>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</si>
  <si>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</si>
  <si>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</si>
  <si>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</si>
  <si>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</si>
  <si>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</si>
  <si>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</si>
  <si>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</si>
  <si>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</si>
  <si>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</si>
  <si>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</si>
  <si>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</si>
  <si>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</si>
  <si>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</si>
  <si>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</si>
  <si>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</si>
  <si>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</si>
  <si>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</si>
  <si>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</si>
  <si>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</si>
  <si>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</si>
  <si>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</si>
  <si>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</si>
  <si>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</si>
  <si>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</si>
  <si>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</si>
  <si>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</si>
  <si>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</si>
  <si>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</si>
  <si>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</si>
  <si>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</si>
  <si>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</si>
  <si>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</si>
  <si>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</si>
  <si>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</si>
  <si>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</si>
  <si>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</si>
  <si>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</si>
  <si>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</si>
  <si>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</si>
  <si>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</si>
  <si>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</si>
  <si>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</si>
  <si>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</si>
  <si>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</si>
  <si>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</si>
  <si>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</si>
  <si>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</si>
  <si>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</si>
  <si>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</si>
  <si>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</si>
  <si>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</si>
  <si>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</si>
  <si>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</si>
  <si>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</si>
  <si>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</si>
  <si>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</si>
  <si>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</si>
  <si>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</si>
  <si>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</si>
  <si>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</si>
  <si>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</si>
  <si>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</si>
  <si>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</si>
  <si>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</si>
  <si>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</si>
  <si>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</si>
  <si>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</si>
  <si>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</si>
  <si>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</si>
  <si>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</si>
  <si>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</si>
  <si>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</si>
  <si>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</si>
  <si>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</si>
  <si>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</si>
  <si>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</si>
  <si>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</si>
  <si>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</si>
  <si>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</si>
  <si>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</si>
  <si>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</si>
  <si>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</si>
  <si>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</si>
  <si>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</si>
  <si>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</si>
  <si>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</si>
  <si>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</si>
  <si>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</si>
  <si>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</si>
  <si>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</si>
  <si>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</si>
  <si>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</si>
  <si>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</si>
  <si>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</si>
  <si>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</si>
  <si>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</si>
  <si>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</si>
  <si>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</si>
  <si>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</si>
  <si>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</si>
  <si>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</si>
  <si>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</si>
  <si>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</si>
  <si>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</si>
  <si>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</si>
  <si>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</si>
  <si>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</si>
  <si>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</si>
  <si>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</si>
  <si>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</si>
  <si>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</si>
  <si>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</si>
  <si>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</si>
  <si>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</si>
  <si>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</si>
  <si>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</si>
  <si>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</si>
  <si>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</si>
  <si>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</si>
  <si>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</si>
  <si>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</si>
  <si>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</si>
  <si>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</si>
  <si>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</si>
  <si>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</si>
  <si>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</si>
  <si>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</si>
  <si>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</si>
  <si>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</si>
  <si>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</si>
  <si>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</si>
  <si>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</si>
  <si>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</si>
  <si>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</si>
  <si>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</si>
  <si>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</si>
  <si>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</si>
  <si>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</si>
  <si>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</si>
  <si>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</si>
  <si>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</si>
  <si>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</si>
  <si>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</si>
  <si>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</si>
  <si>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</si>
  <si>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</si>
  <si>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</si>
  <si>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</si>
  <si>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</si>
  <si>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</si>
  <si>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</si>
  <si>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</si>
  <si>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</si>
  <si>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</si>
  <si>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</si>
  <si>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</si>
  <si>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</si>
  <si>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</si>
  <si>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</si>
  <si>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</si>
  <si>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</si>
  <si>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</si>
  <si>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</si>
  <si>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</si>
  <si>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</si>
  <si>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</si>
  <si>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</si>
  <si>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</si>
  <si>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</si>
  <si>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</si>
  <si>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</si>
  <si>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</si>
  <si>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</si>
  <si>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</si>
  <si>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</si>
  <si>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</si>
  <si>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</si>
  <si>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</si>
  <si>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</si>
  <si>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</si>
  <si>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</si>
  <si>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</si>
  <si>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</si>
  <si>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</si>
  <si>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</si>
  <si>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</si>
  <si>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</si>
  <si>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</si>
  <si>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</si>
  <si>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</si>
  <si>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</si>
  <si>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</si>
  <si>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</si>
  <si>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</si>
  <si>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</si>
  <si>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</si>
  <si>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</si>
  <si>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</si>
  <si>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</si>
  <si>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</si>
  <si>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</si>
  <si>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</si>
  <si>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</si>
  <si>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</si>
  <si>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</si>
  <si>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</si>
  <si>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</si>
  <si>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</si>
  <si>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</si>
  <si>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</si>
  <si>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</si>
  <si>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</si>
  <si>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</si>
  <si>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</si>
  <si>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</si>
  <si>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</si>
  <si>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</si>
  <si>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</si>
  <si>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</si>
  <si>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</si>
  <si>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</si>
  <si>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</si>
  <si>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</si>
  <si>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</si>
  <si>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</si>
  <si>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</si>
  <si>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</si>
  <si>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</si>
  <si>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</si>
  <si>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</si>
  <si>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</si>
  <si>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</si>
  <si>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</si>
  <si>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</si>
  <si>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</si>
  <si>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</si>
  <si>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</si>
  <si>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</si>
  <si>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</si>
  <si>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</si>
  <si>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</si>
  <si>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</si>
  <si>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</si>
  <si>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</si>
  <si>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</si>
  <si>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</si>
  <si>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</si>
  <si>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</si>
  <si>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</si>
  <si>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</si>
  <si>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</si>
  <si>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</si>
  <si>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</si>
  <si>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</si>
  <si>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</si>
  <si>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</si>
  <si>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</si>
  <si>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</si>
  <si>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</si>
  <si>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</si>
  <si>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</si>
  <si>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</si>
  <si>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</si>
  <si>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</si>
  <si>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</si>
  <si>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</si>
  <si>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</si>
  <si>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</si>
  <si>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</si>
  <si>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</si>
  <si>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</si>
  <si>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</si>
  <si>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</si>
  <si>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</si>
  <si>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</si>
  <si>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</si>
  <si>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</si>
  <si>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</si>
  <si>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</si>
  <si>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</si>
  <si>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</si>
  <si>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</si>
  <si>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</si>
  <si>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</si>
  <si>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</si>
  <si>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</si>
  <si>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</si>
  <si>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</si>
  <si>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</si>
  <si>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</si>
  <si>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</si>
  <si>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</si>
  <si>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</si>
  <si>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</si>
  <si>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</si>
  <si>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</si>
  <si>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</si>
  <si>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</si>
  <si>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</si>
  <si>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</si>
  <si>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</si>
  <si>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</si>
  <si>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</si>
  <si>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</si>
  <si>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</si>
  <si>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</si>
  <si>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</si>
  <si>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</si>
  <si>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</si>
  <si>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</si>
  <si>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</si>
  <si>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</si>
  <si>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</si>
  <si>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</si>
  <si>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</si>
  <si>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</si>
  <si>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</si>
  <si>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</si>
  <si>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</si>
  <si>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</si>
  <si>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</si>
  <si>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</si>
  <si>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</si>
  <si>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</si>
  <si>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</si>
  <si>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</si>
  <si>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</si>
  <si>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</si>
  <si>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</si>
  <si>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</si>
  <si>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</si>
  <si>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</si>
  <si>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</si>
  <si>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</si>
  <si>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</si>
  <si>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</si>
  <si>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</si>
  <si>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</si>
  <si>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</si>
  <si>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</si>
  <si>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</si>
  <si>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</si>
  <si>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</si>
  <si>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</si>
  <si>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</si>
  <si>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</si>
  <si>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</si>
  <si>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</si>
  <si>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</si>
  <si>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</si>
  <si>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</si>
  <si>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</si>
  <si>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</si>
  <si>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</si>
  <si>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</si>
  <si>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</si>
  <si>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</si>
  <si>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</si>
  <si>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</si>
  <si>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</si>
  <si>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</si>
  <si>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</si>
  <si>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</si>
  <si>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</si>
  <si>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</si>
  <si>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</si>
  <si>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</si>
  <si>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</si>
  <si>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</si>
  <si>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</si>
  <si>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</si>
  <si>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</si>
  <si>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</si>
  <si>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</si>
  <si>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</si>
  <si>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</si>
  <si>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</si>
  <si>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</si>
  <si>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</si>
  <si>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</si>
  <si>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</si>
  <si>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</si>
  <si>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</si>
  <si>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</si>
  <si>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</si>
  <si>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</si>
  <si>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</si>
  <si>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</si>
  <si>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</si>
  <si>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</si>
  <si>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</si>
  <si>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</si>
  <si>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</si>
  <si>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</si>
  <si>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</si>
  <si>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</si>
  <si>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</si>
  <si>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</si>
  <si>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</si>
  <si>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</si>
  <si>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</si>
  <si>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</si>
  <si>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</si>
  <si>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</si>
  <si>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</si>
  <si>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</si>
  <si>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</si>
  <si>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</si>
  <si>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</si>
  <si>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</si>
  <si>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</si>
  <si>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</si>
  <si>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</si>
  <si>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</si>
  <si>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</si>
  <si>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</si>
  <si>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</si>
  <si>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</si>
  <si>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</si>
  <si>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</si>
  <si>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</si>
  <si>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</si>
  <si>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</si>
  <si>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</si>
  <si>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</si>
  <si>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</si>
  <si>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</si>
  <si>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</si>
  <si>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</si>
  <si>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</si>
  <si>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</si>
  <si>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</si>
  <si>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</si>
  <si>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</si>
  <si>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</si>
  <si>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</si>
  <si>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</si>
  <si>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</si>
  <si>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</si>
  <si>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</si>
  <si>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</si>
  <si>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</si>
  <si>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</si>
  <si>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</si>
  <si>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</si>
  <si>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</si>
  <si>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</si>
  <si>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</si>
  <si>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</si>
  <si>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</si>
  <si>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</si>
  <si>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</si>
  <si>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</si>
  <si>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</si>
  <si>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</si>
  <si>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</si>
  <si>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</si>
  <si>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</si>
  <si>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</si>
  <si>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</si>
  <si>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</si>
  <si>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</si>
  <si>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</si>
  <si>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</si>
  <si>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</si>
  <si>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</si>
  <si>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</si>
  <si>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</si>
  <si>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</si>
  <si>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</si>
  <si>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</si>
  <si>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</si>
  <si>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</si>
  <si>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</si>
  <si>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</si>
  <si>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</si>
  <si>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</si>
  <si>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</si>
  <si>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</si>
  <si>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</si>
  <si>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</si>
  <si>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</si>
  <si>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</si>
  <si>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</si>
  <si>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</si>
  <si>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</si>
  <si>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</si>
  <si>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</si>
  <si>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</si>
  <si>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</si>
  <si>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</si>
  <si>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</si>
  <si>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</si>
  <si>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</si>
  <si>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</si>
  <si>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</si>
  <si>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</si>
  <si>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</si>
  <si>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</si>
  <si>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</si>
  <si>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</si>
  <si>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</si>
  <si>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</si>
  <si>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</si>
  <si>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</si>
  <si>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</si>
  <si>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</si>
  <si>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</si>
  <si>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</si>
  <si>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</si>
  <si>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</si>
  <si>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</si>
  <si>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</si>
  <si>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</si>
  <si>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</si>
  <si>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</si>
  <si>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</si>
  <si>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</si>
  <si>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</si>
  <si>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</si>
  <si>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</si>
  <si>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</si>
  <si>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</si>
  <si>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</si>
  <si>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</si>
  <si>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</si>
  <si>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</si>
  <si>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</si>
  <si>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</si>
  <si>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</si>
  <si>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</si>
  <si>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</si>
  <si>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</si>
  <si>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</si>
  <si>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</si>
  <si>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</si>
  <si>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</si>
  <si>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</si>
  <si>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</si>
  <si>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</si>
  <si>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</si>
  <si>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</si>
  <si>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</si>
  <si>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</si>
  <si>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</si>
  <si>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</si>
  <si>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</si>
  <si>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</si>
  <si>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</si>
  <si>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</si>
  <si>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</si>
  <si>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</si>
  <si>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</si>
  <si>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</si>
  <si>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</si>
  <si>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</si>
  <si>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</si>
  <si>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</si>
  <si>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</si>
  <si>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</si>
  <si>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</si>
  <si>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</si>
  <si>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</si>
  <si>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</si>
  <si>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</si>
  <si>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</si>
  <si>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</si>
  <si>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</si>
  <si>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</si>
  <si>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</si>
  <si>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</si>
  <si>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</si>
  <si>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</si>
  <si>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</si>
  <si>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</si>
  <si>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</si>
  <si>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</si>
  <si>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</si>
  <si>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</si>
  <si>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</si>
  <si>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</si>
  <si>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</si>
  <si>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</si>
  <si>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</si>
  <si>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</si>
  <si>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</si>
  <si>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</si>
  <si>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</si>
  <si>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</si>
  <si>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</si>
  <si>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</si>
  <si>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</si>
  <si>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</si>
  <si>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</si>
  <si>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</si>
  <si>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</si>
  <si>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</si>
  <si>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</si>
  <si>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</si>
  <si>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</si>
  <si>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</si>
  <si>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</si>
  <si>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</si>
  <si>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</si>
  <si>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</si>
  <si>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</si>
  <si>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</si>
  <si>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</si>
  <si>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</si>
  <si>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</si>
  <si>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</si>
  <si>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</si>
  <si>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</si>
  <si>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</si>
  <si>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</si>
  <si>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</si>
  <si>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</si>
  <si>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</si>
  <si>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</si>
  <si>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</si>
  <si>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</si>
  <si>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</si>
  <si>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</si>
  <si>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</si>
  <si>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</si>
  <si>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</si>
  <si>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</si>
  <si>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</si>
  <si>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</si>
  <si>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</si>
  <si>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</si>
  <si>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</si>
  <si>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</si>
  <si>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</si>
  <si>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</si>
  <si>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</si>
  <si>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</si>
  <si>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</si>
  <si>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</si>
  <si>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</si>
  <si>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</si>
  <si>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</si>
  <si>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</si>
  <si>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</si>
  <si>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</si>
  <si>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</si>
  <si>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</si>
  <si>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</si>
  <si>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</si>
  <si>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</si>
  <si>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</si>
  <si>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</si>
  <si>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</si>
  <si>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</si>
  <si>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</si>
  <si>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</si>
  <si>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</si>
  <si>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</si>
  <si>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</si>
  <si>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</si>
  <si>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</si>
  <si>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</si>
  <si>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</si>
  <si>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</si>
  <si>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</si>
  <si>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</si>
  <si>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</si>
  <si>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</si>
  <si>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</si>
  <si>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</si>
  <si>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</si>
  <si>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</si>
  <si>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</si>
  <si>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</si>
  <si>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</si>
  <si>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</si>
  <si>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</si>
  <si>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</si>
  <si>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</si>
  <si>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</si>
  <si>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</si>
  <si>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</si>
  <si>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</si>
  <si>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</si>
  <si>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</si>
  <si>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</si>
  <si>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</si>
  <si>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</si>
  <si>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</si>
  <si>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</si>
  <si>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</si>
  <si>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</si>
  <si>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</si>
  <si>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</si>
  <si>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</si>
  <si>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</si>
  <si>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</si>
  <si>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</si>
  <si>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</si>
  <si>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</si>
  <si>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</si>
  <si>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</si>
  <si>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</si>
  <si>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</si>
  <si>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</si>
  <si>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</si>
  <si>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</si>
  <si>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</si>
  <si>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</si>
  <si>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</si>
  <si>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</si>
  <si>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</si>
  <si>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</si>
  <si>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</si>
  <si>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</si>
  <si>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</si>
  <si>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</si>
  <si>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</si>
  <si>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</si>
  <si>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</si>
  <si>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</si>
  <si>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</si>
  <si>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</si>
  <si>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</si>
  <si>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</si>
  <si>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</si>
  <si>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</si>
  <si>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</si>
  <si>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</si>
  <si>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</si>
  <si>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</si>
  <si>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</si>
  <si>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</si>
  <si>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</si>
  <si>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</si>
  <si>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</si>
  <si>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</si>
  <si>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</si>
  <si>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</si>
  <si>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</si>
  <si>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</si>
  <si>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</si>
  <si>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</si>
  <si>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</si>
  <si>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</si>
  <si>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</si>
  <si>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</si>
  <si>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</si>
  <si>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</si>
  <si>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</si>
  <si>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</si>
  <si>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</si>
  <si>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</si>
  <si>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</si>
  <si>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</si>
  <si>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</si>
  <si>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</si>
  <si>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</si>
  <si>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</si>
  <si>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</si>
  <si>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</si>
  <si>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</si>
  <si>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</si>
  <si>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</si>
  <si>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</si>
  <si>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</si>
  <si>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</si>
  <si>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</si>
  <si>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</si>
  <si>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</si>
  <si>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</si>
  <si>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</si>
  <si>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</si>
  <si>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</si>
  <si>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</si>
  <si>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</si>
  <si>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</si>
  <si>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</si>
  <si>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</si>
  <si>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</si>
  <si>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</si>
  <si>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</si>
  <si>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</si>
  <si>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</si>
  <si>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</si>
  <si>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</si>
  <si>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</si>
  <si>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</si>
  <si>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</si>
  <si>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</si>
  <si>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</si>
  <si>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</si>
  <si>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</si>
  <si>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</si>
  <si>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</si>
  <si>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</si>
  <si>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</si>
  <si>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</si>
  <si>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</si>
  <si>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</si>
  <si>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</si>
  <si>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</si>
  <si>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</si>
  <si>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</si>
  <si>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</si>
  <si>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</si>
  <si>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</si>
  <si>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</si>
  <si>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</si>
  <si>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</si>
  <si>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</si>
  <si>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</si>
  <si>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</si>
  <si>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</si>
  <si>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</si>
  <si>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</si>
  <si>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</si>
  <si>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</si>
  <si>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</si>
  <si>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</si>
  <si>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</si>
  <si>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</si>
  <si>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</si>
  <si>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</si>
  <si>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</si>
  <si>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</si>
  <si>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</si>
  <si>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</si>
  <si>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</si>
  <si>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</si>
  <si>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</si>
  <si>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</si>
  <si>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</si>
  <si>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</si>
  <si>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</si>
  <si>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</si>
  <si>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</si>
  <si>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</si>
  <si>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</si>
  <si>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</si>
  <si>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</si>
  <si>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</si>
  <si>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</si>
  <si>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</si>
  <si>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</si>
  <si>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</si>
  <si>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</si>
  <si>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</si>
  <si>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</si>
  <si>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</si>
  <si>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</si>
  <si>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</si>
  <si>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</si>
  <si>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</si>
  <si>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</si>
  <si>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</si>
  <si>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</si>
  <si>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</si>
  <si>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</si>
  <si>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</si>
  <si>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</si>
  <si>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</si>
  <si>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</si>
  <si>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</si>
  <si>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</si>
  <si>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</si>
  <si>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</si>
  <si>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</si>
  <si>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</si>
  <si>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</si>
  <si>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</si>
  <si>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</si>
  <si>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</si>
  <si>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</si>
  <si>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</si>
  <si>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</si>
  <si>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</si>
  <si>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</si>
  <si>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</si>
  <si>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</si>
  <si>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</si>
  <si>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</si>
  <si>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</si>
  <si>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</si>
  <si>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</si>
  <si>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</si>
  <si>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</si>
  <si>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</si>
  <si>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</si>
  <si>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</si>
  <si>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</si>
  <si>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</si>
  <si>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</si>
  <si>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</si>
  <si>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</si>
  <si>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</si>
  <si>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</si>
  <si>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</si>
  <si>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</si>
  <si>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</si>
  <si>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</si>
  <si>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</si>
  <si>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</si>
  <si>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</si>
  <si>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</si>
  <si>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</si>
  <si>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</si>
  <si>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</si>
  <si>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</si>
  <si>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</si>
  <si>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</si>
  <si>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</si>
  <si>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</si>
  <si>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</si>
  <si>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</si>
  <si>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</si>
  <si>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</si>
  <si>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</si>
  <si>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</si>
  <si>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</si>
  <si>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</si>
  <si>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</si>
  <si>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</si>
  <si>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</si>
  <si>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</si>
  <si>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</si>
  <si>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</si>
  <si>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</si>
  <si>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</si>
  <si>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</si>
  <si>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</si>
  <si>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</si>
  <si>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</si>
  <si>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</si>
  <si>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</si>
  <si>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</si>
  <si>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</si>
  <si>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</si>
  <si>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</si>
  <si>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</si>
  <si>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</si>
  <si>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</si>
  <si>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</si>
  <si>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</si>
  <si>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</si>
  <si>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</si>
  <si>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</si>
  <si>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</si>
  <si>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</si>
  <si>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</si>
  <si>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</si>
  <si>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</si>
  <si>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</si>
  <si>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</si>
  <si>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</si>
  <si>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</si>
  <si>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</si>
  <si>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</si>
  <si>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</si>
  <si>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</si>
  <si>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</si>
  <si>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</si>
  <si>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</si>
  <si>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</si>
  <si>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</si>
  <si>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</si>
  <si>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</si>
  <si>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</si>
  <si>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</si>
  <si>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</si>
  <si>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</si>
  <si>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</si>
  <si>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</si>
  <si>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</si>
  <si>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</si>
  <si>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</si>
  <si>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</si>
  <si>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</si>
  <si>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</si>
  <si>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</si>
  <si>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</si>
  <si>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</si>
  <si>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</si>
  <si>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</si>
  <si>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</si>
  <si>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</si>
  <si>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</si>
  <si>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</si>
  <si>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</si>
  <si>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</si>
  <si>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</si>
  <si>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</si>
  <si>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</si>
  <si>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</si>
  <si>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</si>
  <si>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</si>
  <si>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</si>
  <si>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</si>
  <si>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</si>
  <si>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</si>
  <si>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</si>
  <si>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</si>
  <si>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</si>
  <si>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</si>
  <si>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</si>
  <si>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</si>
  <si>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</si>
  <si>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</si>
  <si>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</si>
  <si>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</si>
  <si>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</si>
  <si>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</si>
  <si>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</si>
  <si>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</si>
  <si>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</si>
  <si>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</si>
  <si>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</si>
  <si>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</si>
  <si>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</si>
  <si>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</si>
  <si>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</si>
  <si>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</si>
  <si>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</si>
  <si>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</si>
  <si>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</si>
  <si>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</si>
  <si>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</si>
  <si>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</si>
  <si>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</si>
  <si>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</si>
  <si>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</si>
  <si>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</si>
  <si>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</si>
  <si>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</si>
  <si>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</si>
  <si>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</si>
  <si>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</si>
  <si>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</si>
  <si>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</si>
  <si>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</si>
  <si>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</si>
  <si>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</si>
  <si>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</si>
  <si>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</si>
  <si>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</si>
  <si>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</si>
  <si>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</si>
  <si>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</si>
  <si>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</si>
  <si>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</si>
  <si>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</si>
  <si>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</si>
  <si>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</si>
  <si>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</si>
  <si>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</si>
  <si>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</si>
  <si>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</si>
  <si>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</si>
  <si>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</si>
  <si>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</si>
  <si>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</si>
  <si>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</si>
  <si>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</si>
  <si>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</si>
  <si>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</si>
  <si>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</si>
  <si>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</si>
  <si>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</si>
  <si>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</si>
  <si>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</si>
  <si>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</si>
  <si>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</si>
  <si>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</si>
  <si>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</si>
  <si>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</si>
  <si>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</si>
  <si>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</si>
  <si>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</si>
  <si>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</si>
  <si>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</si>
  <si>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</si>
  <si>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</si>
  <si>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</si>
  <si>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</si>
  <si>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</si>
  <si>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</si>
  <si>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</si>
  <si>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</si>
  <si>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</si>
  <si>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</si>
  <si>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</si>
  <si>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</si>
  <si>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</si>
  <si>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</si>
  <si>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</si>
  <si>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</si>
  <si>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</si>
  <si>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</si>
  <si>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</si>
  <si>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</si>
  <si>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</si>
  <si>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</si>
  <si>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</si>
  <si>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</si>
  <si>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</si>
  <si>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</si>
  <si>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</si>
  <si>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</si>
  <si>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</si>
  <si>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</si>
  <si>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</si>
  <si>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</si>
  <si>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</si>
  <si>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</si>
  <si>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</si>
  <si>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</si>
  <si>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</si>
  <si>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</si>
  <si>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</si>
  <si>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</si>
  <si>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</si>
  <si>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</si>
  <si>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</si>
  <si>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</si>
  <si>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</si>
  <si>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</si>
  <si>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</si>
  <si>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</si>
  <si>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</si>
  <si>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</si>
  <si>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</si>
  <si>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</si>
  <si>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</si>
  <si>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</si>
  <si>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</si>
  <si>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</si>
  <si>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</si>
  <si>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</si>
  <si>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</si>
  <si>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</si>
  <si>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</si>
  <si>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</si>
  <si>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</si>
  <si>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</si>
  <si>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</si>
  <si>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</si>
  <si>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</si>
  <si>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</si>
  <si>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</si>
  <si>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</si>
  <si>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</si>
  <si>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</si>
  <si>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</si>
  <si>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</si>
  <si>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</si>
  <si>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</si>
  <si>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</si>
  <si>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</si>
  <si>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</si>
  <si>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</si>
  <si>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</si>
  <si>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</si>
  <si>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</si>
  <si>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</si>
  <si>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</si>
  <si>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</si>
  <si>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</si>
  <si>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</si>
  <si>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</si>
  <si>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</si>
  <si>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</si>
  <si>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</si>
  <si>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</si>
  <si>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</si>
  <si>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</si>
  <si>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</si>
  <si>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</si>
  <si>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</si>
  <si>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</si>
  <si>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</si>
  <si>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</si>
  <si>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</si>
  <si>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</si>
  <si>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</si>
  <si>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</si>
  <si>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</si>
  <si>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</si>
  <si>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</si>
  <si>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</si>
  <si>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</si>
  <si>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</si>
  <si>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</si>
  <si>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</si>
  <si>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</si>
  <si>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</si>
  <si>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</si>
  <si>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</si>
  <si>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</si>
  <si>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</si>
  <si>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</si>
  <si>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</si>
  <si>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</si>
  <si>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</si>
  <si>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</si>
  <si>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</si>
  <si>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</si>
  <si>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</si>
  <si>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</si>
  <si>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</si>
  <si>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</si>
  <si>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</si>
  <si>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</si>
  <si>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</si>
  <si>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</si>
  <si>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</si>
  <si>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</si>
  <si>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</si>
  <si>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</si>
  <si>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</si>
  <si>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</si>
  <si>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</si>
  <si>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</si>
  <si>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</si>
  <si>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</si>
  <si>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</si>
  <si>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</si>
  <si>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</si>
  <si>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</si>
  <si>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</si>
  <si>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</si>
  <si>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</si>
  <si>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</si>
  <si>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</si>
  <si>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</si>
  <si>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</si>
  <si>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</si>
  <si>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</si>
  <si>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</si>
  <si>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</si>
  <si>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</si>
  <si>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</si>
  <si>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</si>
  <si>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</si>
  <si>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</si>
  <si>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</si>
  <si>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</si>
  <si>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</si>
  <si>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</si>
  <si>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</si>
  <si>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</si>
  <si>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</si>
  <si>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</si>
  <si>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</si>
  <si>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</si>
  <si>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</si>
  <si>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</si>
  <si>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</si>
  <si>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</si>
  <si>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</si>
  <si>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</si>
  <si>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</si>
  <si>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</si>
  <si>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</si>
  <si>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</si>
  <si>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</si>
  <si>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</si>
  <si>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</si>
  <si>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</si>
  <si>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</si>
  <si>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</si>
  <si>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</si>
  <si>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</si>
  <si>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</si>
  <si>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</si>
  <si>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</si>
  <si>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</si>
  <si>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</si>
  <si>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</si>
  <si>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</si>
  <si>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</si>
  <si>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</si>
  <si>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</si>
  <si>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</si>
  <si>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</si>
  <si>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</si>
  <si>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</si>
  <si>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</si>
  <si>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</si>
  <si>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</si>
  <si>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</si>
  <si>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</si>
  <si>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</si>
  <si>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</si>
  <si>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</si>
  <si>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</si>
  <si>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</si>
  <si>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</si>
  <si>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</si>
  <si>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</si>
  <si>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</si>
  <si>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</si>
  <si>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</si>
  <si>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</si>
  <si>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</si>
  <si>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</si>
  <si>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</si>
  <si>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</si>
  <si>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</si>
  <si>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</si>
  <si>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</si>
  <si>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</si>
  <si>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</si>
  <si>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</si>
  <si>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</si>
  <si>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</si>
  <si>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</si>
  <si>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</si>
  <si>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</si>
  <si>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</si>
  <si>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</si>
  <si>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</si>
  <si>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</si>
  <si>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</si>
  <si>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</si>
  <si>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</si>
  <si>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</si>
  <si>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</si>
  <si>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</si>
  <si>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</si>
  <si>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</si>
  <si>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</si>
  <si>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</si>
  <si>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</si>
  <si>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</si>
  <si>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</si>
  <si>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</si>
  <si>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</si>
  <si>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</si>
  <si>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</si>
  <si>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</si>
  <si>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</si>
  <si>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</si>
  <si>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</si>
  <si>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</si>
  <si>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</si>
  <si>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</si>
  <si>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</si>
  <si>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</si>
  <si>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</si>
  <si>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</si>
  <si>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</si>
  <si>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</si>
  <si>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</si>
  <si>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</si>
  <si>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</si>
  <si>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</si>
  <si>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</si>
  <si>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</si>
  <si>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</si>
  <si>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</si>
  <si>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</si>
  <si>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</si>
  <si>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</si>
  <si>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</si>
  <si>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</si>
  <si>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</si>
  <si>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</si>
  <si>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</si>
  <si>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</si>
  <si>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</si>
  <si>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</si>
  <si>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</si>
  <si>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</si>
  <si>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</si>
  <si>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</si>
  <si>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</si>
  <si>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</si>
  <si>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</si>
  <si>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</si>
  <si>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</si>
  <si>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</si>
  <si>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</si>
  <si>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</si>
  <si>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</si>
  <si>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</si>
  <si>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</si>
  <si>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</si>
  <si>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</si>
  <si>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</si>
  <si>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</si>
  <si>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</si>
  <si>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</si>
  <si>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</si>
  <si>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</si>
  <si>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</si>
  <si>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</si>
  <si>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</si>
  <si>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</si>
  <si>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</si>
  <si>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</si>
  <si>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</si>
  <si>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</si>
  <si>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</si>
  <si>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</si>
  <si>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</si>
  <si>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</si>
  <si>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</si>
  <si>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</si>
  <si>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</si>
  <si>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</si>
  <si>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</si>
  <si>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</si>
  <si>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</si>
  <si>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</si>
  <si>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</si>
  <si>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</si>
  <si>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</si>
  <si>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</si>
  <si>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</si>
  <si>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</si>
  <si>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</si>
  <si>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</si>
  <si>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</si>
  <si>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</si>
  <si>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</si>
  <si>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</si>
  <si>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</si>
  <si>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</si>
  <si>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</si>
  <si>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</si>
  <si>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</si>
  <si>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</si>
  <si>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</si>
  <si>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</si>
  <si>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</si>
  <si>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</si>
  <si>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</si>
  <si>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</si>
  <si>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</si>
  <si>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</si>
  <si>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</si>
  <si>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</si>
  <si>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</si>
  <si>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</si>
  <si>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</si>
  <si>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</si>
  <si>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</si>
  <si>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</si>
  <si>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</si>
  <si>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</si>
  <si>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</si>
  <si>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</si>
  <si>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</si>
  <si>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</si>
  <si>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</si>
  <si>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</si>
  <si>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</si>
  <si>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</si>
  <si>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</si>
  <si>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</si>
  <si>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</si>
  <si>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</si>
  <si>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</si>
  <si>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</si>
  <si>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</si>
  <si>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</si>
  <si>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</si>
  <si>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</si>
  <si>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</si>
  <si>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</si>
  <si>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</si>
  <si>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</si>
  <si>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</si>
  <si>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</si>
  <si>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</si>
  <si>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</si>
  <si>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</si>
  <si>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</si>
  <si>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</si>
  <si>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</si>
  <si>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</si>
  <si>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</si>
  <si>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</si>
  <si>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</si>
  <si>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</si>
  <si>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</si>
  <si>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</si>
  <si>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</si>
  <si>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</si>
  <si>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</si>
  <si>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</si>
  <si>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</si>
  <si>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</si>
  <si>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</si>
  <si>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</si>
  <si>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</si>
  <si>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</si>
  <si>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</si>
  <si>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</si>
  <si>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</si>
  <si>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</si>
  <si>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</si>
  <si>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</si>
  <si>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</si>
  <si>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</si>
  <si>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</si>
  <si>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</si>
  <si>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</si>
  <si>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</si>
  <si>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</si>
  <si>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</si>
  <si>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</si>
  <si>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</si>
  <si>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</si>
  <si>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</si>
  <si>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</si>
  <si>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</si>
  <si>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</si>
  <si>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</si>
  <si>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</si>
  <si>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</si>
  <si>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</si>
  <si>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</si>
  <si>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</si>
  <si>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</si>
  <si>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</si>
  <si>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</si>
  <si>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</si>
  <si>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</si>
  <si>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</si>
  <si>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</si>
  <si>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</si>
  <si>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</si>
  <si>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</si>
  <si>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</si>
  <si>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</si>
  <si>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</si>
  <si>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</si>
  <si>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</si>
  <si>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</si>
  <si>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</si>
  <si>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</si>
  <si>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</si>
  <si>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</si>
  <si>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</si>
  <si>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</si>
  <si>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</si>
  <si>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</si>
  <si>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</si>
  <si>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</si>
  <si>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</si>
  <si>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</si>
  <si>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</si>
  <si>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</si>
  <si>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</si>
  <si>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</si>
  <si>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</si>
  <si>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</si>
  <si>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</si>
  <si>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</si>
  <si>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</si>
  <si>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</si>
  <si>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</si>
  <si>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</si>
  <si>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</si>
  <si>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</si>
  <si>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</si>
  <si>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</si>
  <si>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</si>
  <si>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</si>
  <si>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</si>
  <si>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</si>
  <si>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</si>
  <si>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</si>
  <si>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</si>
  <si>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</si>
  <si>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</si>
  <si>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</si>
  <si>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</si>
  <si>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</si>
  <si>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</si>
  <si>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</si>
  <si>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</si>
  <si>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</si>
  <si>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</si>
  <si>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</si>
  <si>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</si>
  <si>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</si>
  <si>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</si>
  <si>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</si>
  <si>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</si>
  <si>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</si>
  <si>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</si>
  <si>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</si>
  <si>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</si>
  <si>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</si>
  <si>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</si>
  <si>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</si>
  <si>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</si>
  <si>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</si>
  <si>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</si>
  <si>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</si>
  <si>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</si>
  <si>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</si>
  <si>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</si>
  <si>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</si>
  <si>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</si>
  <si>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</si>
  <si>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</si>
  <si>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</si>
  <si>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</si>
  <si>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</si>
  <si>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</si>
  <si>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</si>
  <si>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</si>
  <si>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</si>
  <si>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</si>
  <si>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</si>
  <si>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</si>
  <si>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</si>
  <si>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</si>
  <si>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</si>
  <si>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</si>
  <si>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</si>
  <si>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</si>
  <si>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</si>
  <si>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</si>
  <si>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</si>
  <si>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</si>
  <si>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</si>
  <si>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</si>
  <si>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</si>
  <si>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</si>
  <si>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</si>
  <si>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</si>
  <si>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</si>
  <si>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</si>
  <si>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</si>
  <si>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</si>
  <si>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</si>
  <si>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</si>
  <si>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</si>
  <si>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</si>
  <si>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</si>
  <si>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</si>
  <si>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</si>
  <si>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</si>
  <si>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</si>
  <si>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</si>
  <si>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</si>
  <si>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</si>
  <si>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</si>
  <si>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</si>
  <si>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</si>
  <si>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</si>
  <si>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</si>
  <si>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</si>
  <si>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</si>
  <si>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</si>
  <si>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</si>
  <si>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</si>
  <si>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</si>
  <si>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</si>
  <si>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</si>
  <si>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</si>
  <si>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</si>
  <si>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</si>
  <si>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</si>
  <si>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</si>
  <si>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</si>
  <si>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</si>
  <si>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</si>
  <si>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</si>
  <si>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</si>
  <si>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</si>
  <si>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</si>
  <si>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</si>
  <si>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</si>
  <si>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</si>
  <si>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</si>
  <si>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</si>
  <si>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</si>
  <si>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</si>
  <si>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</si>
  <si>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</si>
  <si>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</si>
  <si>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</si>
  <si>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</si>
  <si>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</si>
  <si>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</si>
  <si>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</si>
  <si>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</si>
  <si>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</si>
  <si>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</si>
  <si>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</si>
  <si>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</si>
  <si>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</si>
  <si>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</si>
  <si>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</si>
  <si>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</si>
  <si>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</si>
  <si>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</si>
  <si>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</si>
  <si>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</si>
  <si>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</si>
  <si>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</si>
  <si>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</si>
  <si>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</si>
  <si>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</si>
  <si>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</si>
  <si>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</si>
  <si>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</si>
  <si>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</si>
  <si>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</si>
  <si>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</si>
  <si>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</si>
  <si>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</si>
  <si>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</si>
  <si>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</si>
  <si>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</si>
  <si>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</si>
  <si>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</si>
  <si>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</si>
  <si>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</si>
  <si>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</si>
  <si>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</si>
  <si>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</si>
  <si>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</si>
  <si>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</si>
  <si>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</si>
  <si>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</si>
  <si>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</si>
  <si>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</si>
  <si>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</si>
  <si>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</si>
  <si>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</si>
  <si>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</si>
  <si>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</si>
  <si>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</si>
  <si>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</si>
  <si>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</si>
  <si>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</si>
  <si>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</si>
  <si>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</si>
  <si>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</si>
  <si>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</si>
  <si>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</si>
  <si>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</si>
  <si>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</si>
  <si>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</si>
  <si>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</si>
  <si>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</si>
  <si>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</si>
  <si>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</si>
  <si>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</si>
  <si>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</si>
  <si>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</si>
  <si>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</si>
  <si>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</si>
  <si>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</si>
  <si>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</si>
  <si>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</si>
  <si>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</si>
  <si>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</si>
  <si>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</si>
  <si>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</si>
  <si>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</si>
  <si>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</si>
  <si>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</si>
  <si>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</si>
  <si>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</si>
  <si>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</si>
  <si>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</si>
  <si>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</si>
  <si>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</si>
  <si>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</si>
  <si>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</si>
  <si>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</si>
  <si>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</si>
  <si>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</si>
  <si>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</si>
  <si>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</si>
  <si>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</si>
  <si>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</si>
  <si>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</si>
  <si>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</si>
  <si>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</si>
  <si>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</si>
  <si>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</si>
  <si>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</si>
  <si>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</si>
  <si>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</si>
  <si>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</si>
  <si>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</si>
  <si>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</si>
  <si>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</si>
  <si>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</si>
  <si>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</si>
  <si>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</si>
  <si>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</si>
  <si>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</si>
  <si>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</si>
  <si>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</si>
  <si>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</si>
  <si>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</si>
  <si>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</si>
  <si>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</si>
  <si>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</si>
  <si>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</si>
  <si>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</si>
  <si>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</si>
  <si>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</si>
  <si>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</si>
  <si>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</si>
  <si>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</si>
  <si>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</si>
  <si>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</si>
  <si>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</si>
  <si>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</si>
  <si>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</si>
  <si>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</si>
  <si>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</si>
  <si>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</si>
  <si>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</si>
  <si>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</si>
  <si>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</si>
  <si>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</si>
  <si>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</si>
  <si>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</si>
  <si>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</si>
  <si>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</si>
  <si>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</si>
  <si>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</si>
  <si>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</si>
  <si>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</si>
  <si>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</si>
  <si>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</si>
  <si>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</si>
  <si>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</si>
  <si>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</si>
  <si>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</si>
  <si>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</si>
  <si>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</si>
  <si>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</si>
  <si>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</si>
  <si>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</si>
  <si>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</si>
  <si>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</si>
  <si>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</si>
  <si>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</si>
  <si>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</si>
  <si>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</si>
  <si>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</si>
  <si>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</si>
  <si>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</si>
  <si>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</si>
  <si>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</si>
  <si>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</si>
  <si>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</si>
  <si>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</si>
  <si>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</si>
  <si>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</si>
  <si>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</si>
  <si>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</si>
  <si>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</si>
  <si>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</si>
  <si>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</si>
  <si>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</si>
  <si>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</si>
  <si>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</si>
  <si>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</si>
  <si>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</si>
  <si>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</si>
  <si>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</si>
  <si>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</si>
  <si>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</si>
  <si>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</si>
  <si>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</si>
  <si>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</si>
  <si>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</si>
  <si>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</si>
  <si>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</si>
  <si>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</si>
  <si>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</si>
  <si>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</si>
  <si>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</si>
  <si>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</si>
  <si>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</si>
  <si>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</si>
  <si>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</si>
  <si>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</si>
  <si>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</si>
  <si>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</si>
  <si>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</si>
  <si>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</si>
  <si>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</si>
  <si>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</si>
  <si>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</si>
  <si>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</si>
  <si>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</si>
  <si>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</si>
  <si>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</si>
  <si>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</si>
  <si>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</si>
  <si>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</si>
  <si>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</si>
  <si>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</si>
  <si>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</si>
  <si>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</si>
  <si>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</si>
  <si>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</si>
  <si>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</si>
  <si>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</si>
  <si>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</si>
  <si>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</si>
  <si>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</si>
  <si>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</si>
  <si>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</si>
  <si>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</si>
  <si>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</si>
  <si>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</si>
  <si>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</si>
  <si>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</si>
  <si>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</si>
  <si>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</si>
  <si>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</si>
  <si>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</si>
  <si>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</si>
  <si>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</si>
  <si>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</si>
  <si>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</si>
  <si>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</si>
  <si>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</si>
  <si>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</si>
  <si>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</si>
  <si>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</si>
  <si>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</si>
  <si>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</si>
  <si>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</si>
  <si>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</si>
  <si>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</si>
  <si>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</si>
  <si>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</si>
  <si>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</si>
  <si>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</si>
  <si>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</si>
  <si>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</si>
  <si>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</si>
  <si>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</si>
  <si>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</si>
  <si>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</si>
  <si>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</si>
  <si>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</si>
  <si>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</si>
  <si>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</si>
  <si>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</si>
  <si>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</si>
  <si>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</si>
  <si>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</si>
  <si>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</si>
  <si>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</si>
  <si>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</si>
  <si>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</si>
  <si>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</si>
  <si>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</si>
  <si>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</si>
  <si>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</si>
  <si>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</si>
  <si>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</si>
  <si>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</si>
  <si>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</si>
  <si>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</si>
  <si>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</si>
  <si>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</si>
  <si>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</si>
  <si>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</si>
  <si>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</si>
  <si>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</si>
  <si>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</si>
  <si>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</si>
  <si>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</si>
  <si>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</si>
  <si>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</si>
  <si>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</si>
  <si>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</si>
  <si>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</si>
  <si>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</si>
  <si>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</si>
  <si>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</si>
  <si>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</si>
  <si>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</si>
  <si>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</si>
  <si>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</si>
  <si>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</si>
  <si>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</si>
  <si>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</si>
  <si>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</si>
  <si>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</si>
  <si>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</si>
  <si>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</si>
  <si>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</si>
  <si>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</si>
  <si>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</si>
  <si>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</si>
  <si>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</si>
  <si>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</si>
  <si>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</si>
  <si>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</si>
  <si>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</si>
  <si>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</si>
  <si>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</si>
  <si>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</si>
  <si>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</si>
  <si>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</si>
  <si>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</si>
  <si>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</si>
  <si>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</si>
  <si>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</si>
  <si>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</si>
  <si>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</si>
  <si>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</si>
  <si>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</si>
  <si>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</si>
  <si>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</si>
  <si>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</si>
  <si>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</si>
  <si>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</si>
  <si>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</si>
  <si>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</si>
  <si>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</si>
  <si>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</si>
  <si>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</si>
  <si>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</si>
  <si>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</si>
  <si>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</si>
  <si>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</si>
  <si>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</si>
  <si>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</si>
  <si>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</si>
  <si>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</si>
  <si>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</si>
  <si>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</si>
  <si>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</si>
  <si>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</si>
  <si>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</si>
  <si>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</si>
  <si>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</si>
  <si>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</si>
  <si>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</si>
  <si>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</si>
  <si>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</si>
  <si>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</si>
  <si>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</si>
  <si>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</si>
  <si>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</si>
  <si>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</si>
  <si>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</si>
  <si>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</si>
  <si>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</si>
  <si>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</si>
  <si>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</si>
  <si>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</si>
  <si>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</si>
  <si>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</si>
  <si>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</si>
  <si>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</si>
  <si>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</si>
  <si>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</si>
  <si>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</si>
  <si>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</si>
  <si>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</si>
  <si>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</si>
  <si>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</si>
  <si>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</si>
  <si>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</si>
  <si>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</si>
  <si>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</si>
  <si>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</si>
  <si>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</si>
  <si>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</si>
  <si>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</si>
  <si>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</si>
  <si>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</si>
  <si>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</si>
  <si>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</si>
  <si>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</si>
  <si>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</si>
  <si>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</si>
  <si>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</si>
  <si>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</si>
  <si>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</si>
  <si>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</si>
  <si>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</si>
  <si>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</si>
  <si>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</si>
  <si>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</si>
  <si>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</si>
  <si>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</si>
  <si>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</si>
  <si>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</si>
  <si>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</si>
  <si>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</si>
  <si>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</si>
  <si>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</si>
  <si>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</si>
  <si>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</si>
  <si>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</si>
  <si>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</si>
  <si>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</si>
  <si>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</si>
  <si>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</si>
  <si>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</si>
  <si>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</si>
  <si>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</si>
  <si>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</si>
  <si>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</si>
  <si>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</si>
  <si>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</si>
  <si>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</si>
  <si>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</si>
  <si>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</si>
  <si>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</si>
  <si>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</si>
  <si>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</si>
  <si>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</si>
  <si>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</si>
  <si>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</si>
  <si>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</si>
  <si>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</si>
  <si>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</si>
  <si>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</si>
  <si>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</si>
  <si>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</si>
  <si>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</si>
  <si>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</si>
  <si>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</si>
  <si>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</si>
  <si>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</si>
  <si>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</si>
  <si>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</si>
  <si>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</si>
  <si>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</si>
  <si>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</si>
  <si>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</si>
  <si>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</si>
  <si>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</si>
  <si>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</si>
  <si>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</si>
  <si>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</si>
  <si>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</si>
  <si>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</si>
  <si>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</si>
  <si>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</si>
  <si>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</si>
  <si>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</si>
  <si>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</si>
  <si>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</si>
  <si>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</si>
  <si>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</si>
  <si>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</si>
  <si>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</si>
  <si>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</si>
  <si>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</si>
  <si>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</si>
  <si>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</si>
  <si>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</si>
  <si>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</si>
  <si>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</si>
  <si>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</si>
  <si>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</si>
  <si>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</si>
  <si>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</si>
  <si>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</si>
  <si>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</si>
  <si>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</si>
  <si>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</si>
  <si>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</si>
  <si>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</si>
  <si>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</si>
  <si>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</si>
  <si>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</si>
  <si>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</si>
  <si>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</si>
  <si>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</si>
  <si>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</si>
  <si>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</si>
  <si>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</si>
  <si>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</si>
  <si>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</si>
  <si>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</si>
  <si>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</si>
  <si>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</si>
  <si>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</si>
  <si>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</si>
  <si>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</si>
  <si>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</si>
  <si>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</si>
  <si>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</si>
  <si>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</si>
  <si>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</si>
  <si>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</si>
  <si>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</si>
  <si>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</si>
  <si>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</si>
  <si>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</si>
  <si>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</si>
  <si>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</si>
  <si>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</si>
  <si>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</si>
  <si>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</si>
  <si>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</si>
  <si>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</si>
  <si>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</si>
  <si>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</si>
  <si>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</si>
  <si>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</si>
  <si>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</si>
  <si>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</si>
  <si>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</si>
  <si>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</si>
  <si>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</si>
  <si>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</si>
  <si>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</si>
  <si>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</si>
  <si>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</si>
  <si>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</si>
  <si>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</si>
  <si>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</si>
  <si>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</si>
  <si>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</si>
  <si>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</si>
  <si>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</si>
  <si>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</si>
  <si>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</si>
  <si>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</si>
  <si>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</si>
  <si>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</si>
  <si>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</si>
  <si>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</si>
  <si>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</si>
  <si>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</si>
  <si>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</si>
  <si>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</si>
  <si>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</si>
  <si>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</si>
  <si>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</si>
  <si>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</si>
  <si>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</si>
  <si>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</si>
  <si>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</si>
  <si>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</si>
  <si>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</si>
  <si>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</si>
  <si>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</si>
  <si>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</si>
  <si>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</si>
  <si>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</si>
  <si>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</si>
  <si>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</si>
  <si>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</si>
  <si>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</si>
  <si>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</si>
  <si>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</si>
  <si>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</si>
  <si>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</si>
  <si>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</si>
  <si>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</si>
  <si>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</si>
  <si>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</si>
  <si>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</si>
  <si>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</si>
  <si>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</si>
  <si>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</si>
  <si>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</si>
  <si>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</si>
  <si>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</si>
  <si>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</si>
  <si>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</si>
  <si>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</si>
  <si>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</si>
  <si>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</si>
  <si>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</si>
  <si>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</si>
  <si>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</si>
  <si>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</si>
  <si>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</si>
  <si>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</si>
  <si>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</si>
  <si>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</si>
  <si>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</si>
  <si>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</si>
  <si>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</si>
  <si>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</si>
  <si>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</si>
  <si>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</si>
  <si>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</si>
  <si>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</si>
  <si>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</si>
  <si>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</si>
  <si>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</si>
  <si>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</si>
  <si>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</si>
  <si>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</si>
  <si>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</si>
  <si>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</si>
  <si>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</si>
  <si>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</si>
  <si>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</si>
  <si>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</si>
  <si>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</si>
  <si>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</si>
  <si>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</si>
  <si>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</si>
  <si>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</si>
  <si>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</si>
  <si>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</si>
  <si>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</si>
  <si>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</si>
  <si>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</si>
  <si>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</si>
  <si>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</si>
  <si>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</si>
  <si>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</si>
  <si>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</si>
  <si>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</si>
  <si>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</si>
  <si>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</si>
  <si>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</si>
  <si>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</si>
  <si>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</si>
  <si>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</si>
  <si>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</si>
  <si>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</si>
  <si>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</si>
  <si>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</si>
  <si>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</si>
  <si>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</si>
  <si>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</si>
  <si>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</si>
  <si>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</si>
  <si>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</si>
  <si>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</si>
  <si>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</si>
  <si>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</si>
  <si>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</si>
  <si>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</si>
  <si>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</si>
  <si>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</si>
  <si>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</si>
  <si>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</si>
  <si>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</si>
  <si>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</si>
  <si>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</si>
  <si>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</si>
  <si>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</si>
  <si>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</si>
  <si>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</si>
  <si>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</si>
  <si>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</si>
  <si>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</si>
  <si>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</si>
  <si>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</si>
  <si>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</si>
  <si>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</si>
  <si>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</si>
  <si>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</si>
  <si>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</si>
  <si>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</si>
  <si>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</si>
  <si>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</si>
  <si>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</si>
  <si>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</si>
  <si>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</si>
  <si>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</si>
  <si>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</si>
  <si>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</si>
  <si>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</si>
  <si>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</si>
  <si>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</si>
  <si>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</si>
  <si>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</si>
  <si>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</si>
  <si>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</si>
  <si>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</si>
  <si>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</si>
  <si>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</si>
  <si>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</si>
  <si>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</si>
  <si>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</si>
  <si>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</si>
  <si>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</si>
  <si>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</si>
  <si>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</si>
  <si>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</si>
  <si>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</si>
  <si>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</si>
  <si>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</si>
  <si>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</si>
  <si>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</si>
  <si>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</si>
  <si>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</si>
  <si>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</si>
  <si>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</si>
  <si>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</si>
  <si>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</si>
  <si>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</si>
  <si>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</si>
  <si>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</si>
  <si>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</si>
  <si>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</si>
  <si>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</si>
  <si>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</si>
  <si>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</si>
  <si>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</si>
  <si>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</si>
  <si>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</si>
  <si>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</si>
  <si>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</si>
  <si>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</si>
  <si>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</si>
  <si>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</si>
  <si>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</si>
  <si>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</si>
  <si>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</si>
  <si>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</si>
  <si>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</si>
  <si>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</si>
  <si>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</si>
  <si>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</si>
  <si>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</si>
  <si>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</si>
  <si>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</si>
  <si>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</si>
  <si>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</si>
  <si>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</si>
  <si>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</si>
  <si>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</si>
  <si>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</si>
  <si>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</si>
  <si>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</si>
  <si>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</si>
  <si>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</si>
  <si>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</si>
  <si>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</si>
  <si>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</si>
  <si>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</si>
  <si>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</si>
  <si>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</si>
  <si>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</si>
  <si>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</si>
  <si>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</si>
  <si>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</si>
  <si>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</si>
  <si>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</si>
  <si>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</si>
  <si>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</si>
  <si>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</si>
  <si>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</si>
  <si>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</si>
  <si>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</si>
  <si>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</si>
  <si>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</si>
  <si>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</si>
  <si>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</si>
  <si>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</si>
  <si>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</si>
  <si>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</si>
  <si>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</si>
  <si>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</si>
  <si>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</si>
  <si>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</si>
  <si>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</si>
  <si>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</si>
  <si>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</si>
  <si>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</si>
  <si>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</si>
  <si>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</si>
  <si>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</si>
  <si>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</si>
  <si>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</si>
  <si>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</si>
  <si>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</si>
  <si>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</si>
  <si>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</si>
  <si>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</si>
  <si>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</si>
  <si>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</si>
  <si>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</si>
  <si>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</si>
  <si>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</si>
  <si>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</si>
  <si>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</si>
  <si>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</si>
  <si>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</si>
  <si>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</si>
  <si>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</si>
  <si>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</si>
  <si>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</si>
  <si>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</si>
  <si>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</si>
  <si>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</si>
  <si>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</si>
  <si>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</si>
  <si>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</si>
  <si>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</si>
  <si>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</si>
  <si>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</si>
  <si>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</si>
  <si>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</si>
  <si>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</si>
  <si>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</si>
  <si>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</si>
  <si>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</si>
  <si>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</si>
  <si>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</si>
  <si>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</si>
  <si>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</si>
  <si>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</si>
  <si>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</si>
  <si>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</si>
  <si>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</si>
  <si>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</si>
  <si>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</si>
  <si>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</si>
  <si>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</si>
  <si>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</si>
  <si>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</si>
  <si>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</si>
  <si>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</si>
  <si>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</si>
  <si>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</si>
  <si>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</si>
  <si>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</si>
  <si>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</si>
  <si>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</si>
  <si>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</si>
  <si>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</si>
  <si>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</si>
  <si>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</si>
  <si>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</si>
  <si>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</si>
  <si>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</si>
  <si>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</si>
  <si>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</si>
  <si>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</si>
  <si>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</si>
  <si>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</si>
  <si>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</si>
  <si>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</si>
  <si>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</si>
  <si>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</si>
  <si>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</si>
  <si>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</si>
  <si>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</si>
  <si>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</si>
  <si>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</si>
  <si>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</si>
  <si>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</si>
  <si>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</si>
  <si>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</si>
  <si>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</si>
  <si>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</si>
  <si>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</si>
  <si>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</si>
  <si>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</si>
  <si>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</si>
  <si>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</si>
  <si>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</si>
  <si>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</si>
  <si>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</si>
  <si>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</si>
  <si>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</si>
  <si>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</si>
  <si>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</si>
  <si>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</si>
  <si>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</si>
  <si>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</si>
  <si>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</si>
  <si>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</si>
  <si>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</si>
  <si>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</si>
  <si>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</si>
  <si>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</si>
  <si>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</si>
  <si>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</si>
  <si>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</si>
  <si>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</si>
  <si>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</si>
  <si>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</si>
  <si>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</si>
  <si>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</si>
  <si>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</si>
  <si>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</si>
  <si>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</si>
  <si>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</si>
  <si>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</si>
  <si>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</si>
  <si>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</si>
  <si>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</si>
  <si>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</si>
  <si>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</si>
  <si>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</si>
  <si>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</si>
  <si>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</si>
  <si>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</si>
  <si>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</si>
  <si>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</si>
  <si>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</si>
  <si>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</si>
  <si>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</si>
  <si>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</si>
  <si>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</si>
  <si>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</si>
  <si>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</si>
  <si>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</si>
  <si>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</si>
  <si>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</si>
  <si>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</si>
  <si>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</si>
  <si>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</si>
  <si>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</si>
  <si>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</si>
  <si>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</si>
  <si>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</si>
  <si>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</si>
  <si>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</si>
  <si>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</si>
  <si>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</si>
  <si>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</si>
  <si>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</si>
  <si>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</si>
  <si>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</si>
  <si>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</si>
  <si>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</si>
  <si>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</si>
  <si>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</si>
  <si>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</si>
  <si>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</si>
  <si>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</si>
  <si>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</si>
  <si>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</si>
  <si>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</si>
  <si>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</si>
  <si>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</si>
  <si>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</si>
  <si>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</si>
  <si>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</si>
  <si>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</si>
  <si>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</si>
  <si>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</si>
  <si>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</si>
  <si>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</si>
  <si>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</si>
  <si>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</si>
  <si>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</si>
  <si>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</si>
  <si>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</si>
  <si>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</si>
  <si>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</si>
  <si>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</si>
  <si>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</si>
  <si>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</si>
  <si>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</si>
  <si>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</si>
  <si>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</si>
  <si>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</si>
  <si>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</si>
  <si>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</si>
  <si>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</si>
  <si>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</si>
  <si>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</si>
  <si>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</si>
  <si>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</si>
  <si>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</si>
  <si>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</si>
  <si>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</si>
  <si>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</si>
  <si>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</si>
  <si>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</si>
  <si>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</si>
  <si>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</si>
  <si>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</si>
  <si>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</si>
  <si>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</si>
  <si>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</si>
  <si>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</si>
  <si>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</si>
  <si>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</si>
  <si>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</si>
  <si>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</si>
  <si>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</si>
  <si>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</si>
  <si>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</si>
  <si>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</si>
  <si>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</si>
  <si>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</si>
  <si>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</si>
  <si>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</si>
  <si>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</si>
  <si>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</si>
  <si>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</si>
  <si>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</si>
  <si>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</si>
  <si>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</si>
  <si>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</si>
  <si>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</si>
  <si>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</si>
  <si>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</si>
  <si>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</si>
  <si>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</si>
  <si>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</si>
  <si>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</si>
  <si>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</si>
  <si>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</si>
  <si>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</si>
  <si>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</si>
  <si>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</si>
  <si>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</si>
  <si>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</si>
  <si>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</si>
  <si>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</si>
  <si>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</si>
  <si>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</si>
  <si>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</si>
  <si>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</si>
  <si>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</si>
  <si>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</si>
  <si>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</si>
  <si>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</si>
  <si>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</si>
  <si>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</si>
  <si>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</si>
  <si>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</si>
  <si>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</si>
  <si>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</si>
  <si>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</si>
  <si>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</si>
  <si>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</si>
  <si>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</si>
  <si>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</si>
  <si>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</si>
  <si>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</si>
  <si>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</si>
  <si>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</si>
  <si>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</si>
  <si>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</si>
  <si>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</si>
  <si>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</si>
  <si>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</si>
  <si>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</si>
  <si>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</si>
  <si>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</si>
  <si>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</si>
  <si>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</si>
  <si>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</si>
  <si>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</si>
  <si>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</si>
  <si>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</si>
  <si>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</si>
  <si>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</si>
  <si>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</si>
  <si>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</si>
  <si>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</si>
  <si>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</si>
  <si>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</si>
  <si>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</si>
  <si>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</si>
  <si>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</si>
  <si>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</si>
  <si>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</si>
  <si>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</si>
  <si>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</si>
  <si>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</si>
  <si>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</si>
  <si>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</si>
  <si>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</si>
  <si>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</si>
  <si>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</si>
  <si>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</si>
  <si>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</si>
  <si>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</si>
  <si>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</si>
  <si>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</si>
  <si>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</si>
  <si>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</si>
  <si>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</si>
  <si>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</si>
  <si>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</si>
  <si>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</si>
  <si>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</si>
  <si>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</si>
  <si>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</si>
  <si>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</si>
  <si>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</si>
  <si>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</si>
  <si>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</si>
  <si>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</si>
  <si>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</si>
  <si>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</si>
  <si>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</si>
  <si>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</si>
  <si>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</si>
  <si>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</si>
  <si>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</si>
  <si>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</si>
  <si>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</si>
  <si>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</si>
  <si>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</si>
  <si>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</si>
  <si>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</si>
  <si>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</si>
  <si>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</si>
  <si>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</si>
  <si>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</si>
  <si>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</si>
  <si>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</si>
  <si>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</si>
  <si>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</si>
  <si>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</si>
  <si>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</si>
  <si>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</si>
  <si>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</si>
  <si>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</si>
  <si>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</si>
  <si>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</si>
  <si>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</si>
  <si>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</si>
  <si>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</si>
  <si>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</si>
  <si>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</si>
  <si>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</si>
  <si>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</si>
  <si>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</si>
  <si>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</si>
  <si>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</si>
  <si>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</si>
  <si>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</si>
  <si>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</si>
  <si>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</si>
  <si>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</si>
  <si>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</si>
  <si>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</si>
  <si>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</si>
  <si>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</si>
  <si>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</si>
  <si>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</si>
  <si>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</si>
  <si>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</si>
  <si>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</si>
  <si>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</si>
  <si>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</si>
  <si>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</si>
  <si>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</si>
  <si>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</si>
  <si>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</si>
  <si>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</si>
  <si>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</si>
  <si>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</si>
  <si>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</si>
  <si>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</si>
  <si>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</si>
  <si>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</si>
  <si>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</si>
  <si>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</si>
  <si>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</si>
  <si>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</si>
  <si>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</si>
  <si>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</si>
  <si>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</si>
  <si>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</si>
  <si>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</si>
  <si>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</si>
  <si>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</si>
  <si>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</si>
  <si>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</si>
  <si>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</si>
  <si>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</si>
  <si>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</si>
  <si>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</si>
  <si>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</si>
  <si>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</si>
  <si>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</si>
  <si>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</si>
  <si>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</si>
  <si>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</si>
  <si>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</si>
  <si>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</si>
  <si>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</si>
  <si>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</si>
  <si>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</si>
  <si>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</si>
  <si>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</si>
  <si>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</si>
  <si>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</si>
  <si>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</si>
  <si>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</si>
  <si>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</si>
  <si>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</si>
  <si>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</si>
  <si>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</si>
  <si>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</si>
  <si>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</si>
  <si>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</si>
  <si>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</si>
  <si>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</si>
  <si>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</si>
  <si>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</si>
  <si>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</si>
  <si>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</si>
  <si>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</si>
  <si>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</si>
  <si>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</si>
  <si>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</si>
  <si>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</si>
  <si>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</si>
  <si>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</si>
  <si>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</si>
  <si>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</si>
  <si>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</si>
  <si>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</si>
  <si>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</si>
  <si>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</si>
  <si>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</si>
  <si>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</si>
  <si>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</si>
  <si>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</si>
  <si>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</si>
  <si>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</si>
  <si>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</si>
  <si>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</si>
  <si>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</si>
  <si>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</si>
  <si>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</si>
  <si>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</si>
  <si>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</si>
  <si>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</si>
  <si>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</si>
  <si>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</si>
  <si>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</si>
  <si>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</si>
  <si>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</si>
  <si>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</si>
  <si>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</si>
  <si>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</si>
  <si>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</si>
  <si>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</si>
  <si>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</si>
  <si>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</si>
  <si>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</si>
  <si>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</si>
  <si>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</si>
  <si>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</si>
  <si>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</si>
  <si>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</si>
  <si>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</si>
  <si>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</si>
  <si>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</si>
  <si>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</si>
  <si>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</si>
  <si>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</si>
  <si>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</si>
  <si>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</si>
  <si>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</si>
  <si>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</si>
  <si>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</si>
  <si>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</si>
  <si>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</si>
  <si>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</si>
  <si>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</si>
  <si>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</si>
  <si>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</si>
  <si>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</si>
  <si>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</si>
  <si>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</si>
  <si>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</si>
  <si>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</si>
  <si>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</si>
  <si>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</si>
  <si>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</si>
  <si>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</si>
  <si>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</si>
  <si>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</si>
  <si>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</si>
  <si>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</si>
  <si>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</si>
  <si>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</si>
  <si>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</si>
  <si>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</si>
  <si>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</si>
  <si>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</si>
  <si>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</si>
  <si>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</si>
  <si>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</si>
  <si>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</si>
  <si>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</si>
  <si>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</si>
  <si>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</si>
  <si>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</si>
  <si>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</si>
  <si>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</si>
  <si>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</si>
  <si>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</si>
  <si>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</si>
  <si>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</si>
  <si>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</si>
  <si>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</si>
  <si>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</si>
  <si>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</si>
  <si>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</si>
  <si>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</si>
  <si>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</si>
  <si>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</si>
  <si>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</si>
  <si>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</si>
  <si>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</si>
  <si>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</si>
  <si>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</si>
  <si>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</si>
  <si>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</si>
  <si>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</si>
  <si>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</si>
  <si>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</si>
  <si>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</si>
  <si>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</si>
  <si>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</si>
  <si>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</si>
  <si>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</si>
  <si>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</si>
  <si>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</si>
  <si>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</si>
  <si>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</si>
  <si>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</si>
  <si>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</si>
  <si>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</si>
  <si>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</si>
  <si>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</si>
  <si>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</si>
  <si>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</si>
  <si>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</si>
  <si>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</si>
  <si>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</si>
  <si>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</si>
  <si>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</si>
  <si>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</si>
  <si>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</si>
  <si>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</si>
  <si>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</si>
  <si>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</si>
  <si>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</si>
  <si>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</si>
  <si>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</si>
  <si>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</si>
  <si>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</si>
  <si>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</si>
  <si>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</si>
  <si>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</si>
  <si>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</si>
  <si>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</si>
  <si>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</si>
  <si>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</si>
  <si>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</si>
  <si>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</si>
  <si>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</si>
  <si>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</si>
  <si>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</si>
  <si>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</si>
  <si>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</si>
  <si>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</si>
  <si>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</si>
  <si>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</si>
  <si>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</si>
  <si>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</si>
  <si>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</si>
  <si>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</si>
  <si>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</si>
  <si>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</si>
  <si>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</si>
  <si>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</si>
  <si>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</si>
  <si>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</si>
  <si>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</si>
  <si>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</si>
  <si>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</si>
  <si>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</si>
  <si>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</si>
  <si>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</si>
  <si>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</si>
  <si>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</si>
  <si>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</si>
  <si>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</si>
  <si>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</si>
  <si>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</si>
  <si>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</si>
  <si>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</si>
  <si>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</si>
  <si>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</si>
  <si>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</si>
  <si>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</si>
  <si>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</si>
  <si>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</si>
  <si>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</si>
  <si>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</si>
  <si>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</si>
  <si>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</si>
  <si>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</si>
  <si>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</si>
  <si>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</si>
  <si>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</si>
  <si>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</si>
  <si>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</si>
  <si>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</si>
  <si>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</si>
  <si>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</si>
  <si>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</si>
  <si>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</si>
  <si>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</si>
  <si>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</si>
  <si>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</si>
  <si>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</si>
  <si>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</si>
  <si>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</si>
  <si>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</si>
  <si>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</si>
  <si>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</si>
  <si>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</si>
  <si>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</si>
  <si>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</si>
  <si>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</si>
  <si>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</si>
  <si>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</si>
  <si>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</si>
  <si>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</si>
  <si>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</si>
  <si>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</si>
  <si>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</si>
  <si>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</si>
  <si>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</si>
  <si>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</si>
  <si>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</si>
  <si>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</si>
  <si>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</si>
  <si>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</si>
  <si>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</si>
  <si>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</si>
  <si>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</si>
  <si>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</si>
  <si>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</si>
  <si>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</si>
  <si>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</si>
  <si>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</si>
  <si>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</si>
  <si>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</si>
  <si>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</si>
  <si>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</si>
  <si>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</si>
  <si>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</si>
  <si>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</si>
  <si>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</si>
  <si>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</si>
  <si>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</si>
  <si>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</si>
  <si>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</si>
  <si>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</si>
  <si>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</si>
  <si>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</si>
  <si>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</si>
  <si>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</si>
  <si>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</si>
  <si>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</si>
  <si>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</si>
  <si>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</si>
  <si>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</si>
  <si>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</si>
  <si>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</si>
  <si>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</si>
  <si>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</si>
  <si>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</si>
  <si>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</si>
  <si>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</si>
  <si>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</si>
  <si>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</si>
  <si>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</si>
  <si>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</si>
  <si>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</si>
  <si>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</si>
  <si>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</si>
  <si>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</si>
  <si>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</si>
  <si>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</si>
  <si>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</si>
  <si>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</si>
  <si>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</si>
  <si>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</si>
  <si>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</si>
  <si>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</si>
  <si>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</si>
  <si>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</si>
  <si>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</si>
  <si>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</si>
  <si>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</si>
  <si>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</si>
  <si>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</si>
  <si>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</si>
  <si>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</si>
  <si>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</si>
  <si>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</si>
  <si>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</si>
  <si>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</si>
  <si>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</si>
  <si>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</si>
  <si>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</si>
  <si>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</si>
  <si>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</si>
  <si>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</si>
  <si>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</si>
  <si>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</si>
  <si>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</si>
  <si>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</si>
  <si>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</si>
  <si>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</si>
  <si>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</si>
  <si>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</si>
  <si>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</si>
  <si>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</si>
  <si>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</si>
  <si>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</si>
  <si>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</si>
  <si>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</si>
  <si>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</si>
  <si>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</si>
  <si>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</si>
  <si>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</si>
  <si>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</si>
  <si>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</si>
  <si>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</si>
  <si>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</si>
  <si>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</si>
  <si>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</si>
  <si>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</si>
  <si>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</si>
  <si>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</si>
  <si>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</si>
  <si>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</si>
  <si>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</si>
  <si>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</si>
  <si>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</si>
  <si>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</si>
  <si>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</si>
  <si>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</si>
  <si>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</si>
  <si>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</si>
  <si>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</si>
  <si>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</si>
  <si>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</si>
  <si>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</si>
  <si>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</si>
  <si>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</si>
  <si>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</si>
  <si>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</si>
  <si>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</si>
  <si>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</si>
  <si>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</si>
  <si>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</si>
  <si>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</si>
  <si>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</si>
  <si>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</si>
  <si>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</si>
  <si>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</si>
  <si>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</si>
  <si>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</si>
  <si>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</si>
  <si>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</si>
  <si>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</si>
  <si>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</si>
  <si>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</si>
  <si>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</si>
  <si>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</si>
  <si>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</si>
  <si>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</si>
  <si>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</si>
  <si>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</si>
  <si>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</si>
  <si>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</si>
  <si>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</si>
  <si>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</si>
  <si>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</si>
  <si>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</si>
  <si>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</si>
  <si>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</si>
  <si>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</si>
  <si>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</si>
  <si>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</si>
  <si>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</si>
  <si>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</si>
  <si>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</si>
  <si>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</si>
  <si>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</si>
  <si>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</si>
  <si>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</si>
  <si>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</si>
  <si>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</si>
  <si>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</si>
  <si>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</si>
  <si>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</si>
  <si>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</si>
  <si>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</si>
  <si>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</si>
  <si>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</si>
  <si>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</si>
  <si>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</si>
  <si>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</si>
  <si>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</si>
  <si>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</si>
  <si>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</si>
  <si>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</si>
  <si>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</si>
  <si>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</si>
  <si>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</si>
  <si>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</si>
  <si>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</si>
  <si>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</si>
  <si>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</si>
  <si>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</si>
  <si>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</si>
  <si>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</si>
  <si>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</si>
  <si>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</si>
  <si>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</si>
  <si>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</si>
  <si>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</si>
  <si>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</si>
  <si>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</si>
  <si>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</si>
  <si>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</si>
  <si>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</si>
  <si>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</si>
  <si>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</si>
  <si>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</si>
  <si>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</si>
  <si>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</si>
  <si>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</si>
  <si>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</si>
  <si>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</si>
  <si>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</si>
  <si>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</si>
  <si>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</si>
  <si>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</si>
  <si>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</si>
  <si>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</si>
  <si>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</si>
  <si>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</si>
  <si>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</si>
  <si>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</si>
  <si>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</si>
  <si>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</si>
  <si>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</si>
  <si>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</si>
  <si>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</si>
  <si>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</si>
  <si>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</si>
  <si>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</si>
  <si>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</si>
  <si>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</si>
  <si>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</si>
  <si>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</si>
  <si>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</si>
  <si>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</si>
  <si>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</si>
  <si>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</si>
  <si>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</si>
  <si>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</si>
  <si>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</si>
  <si>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</si>
  <si>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</si>
  <si>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</si>
  <si>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</si>
  <si>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</si>
  <si>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</si>
  <si>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</si>
  <si>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</si>
  <si>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</si>
  <si>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</si>
  <si>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</si>
  <si>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</si>
  <si>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</si>
  <si>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</si>
  <si>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</si>
  <si>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</si>
  <si>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</si>
  <si>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</si>
  <si>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</si>
  <si>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</si>
  <si>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</si>
  <si>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</si>
  <si>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</si>
  <si>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</si>
  <si>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</si>
  <si>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</si>
  <si>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</si>
  <si>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</si>
  <si>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</si>
  <si>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</si>
  <si>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</si>
  <si>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</si>
  <si>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</si>
  <si>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</si>
  <si>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</si>
  <si>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</si>
  <si>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</si>
  <si>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</si>
  <si>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</si>
  <si>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</si>
  <si>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</si>
  <si>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</si>
  <si>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</si>
  <si>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</si>
  <si>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</si>
  <si>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</si>
  <si>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</si>
  <si>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</si>
  <si>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</si>
  <si>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</si>
  <si>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</si>
  <si>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</si>
  <si>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</si>
  <si>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</si>
  <si>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</si>
  <si>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</si>
  <si>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</si>
  <si>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</si>
  <si>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</si>
  <si>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</si>
  <si>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</si>
  <si>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</si>
  <si>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</si>
  <si>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</si>
  <si>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</si>
  <si>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</si>
  <si>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</si>
  <si>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</si>
  <si>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</si>
  <si>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</si>
  <si>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</si>
  <si>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</si>
  <si>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</si>
  <si>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</si>
  <si>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</si>
  <si>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</si>
  <si>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</si>
  <si>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</si>
  <si>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</si>
  <si>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</si>
  <si>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</si>
  <si>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</si>
  <si>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</si>
  <si>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</si>
  <si>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</si>
  <si>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</si>
  <si>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</si>
  <si>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</si>
  <si>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</si>
  <si>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</si>
  <si>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</si>
  <si>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</si>
  <si>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</si>
  <si>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</si>
  <si>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</si>
  <si>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</si>
  <si>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</si>
  <si>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</si>
  <si>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</si>
  <si>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</si>
  <si>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</si>
  <si>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</si>
  <si>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</si>
  <si>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</si>
  <si>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</si>
  <si>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</si>
  <si>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</si>
  <si>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</si>
  <si>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</si>
  <si>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</si>
  <si>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</si>
  <si>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</si>
  <si>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</si>
  <si>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</si>
  <si>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</si>
  <si>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</si>
  <si>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</si>
  <si>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</si>
  <si>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</si>
  <si>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</si>
  <si>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</si>
  <si>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</si>
  <si>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</si>
  <si>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</si>
  <si>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</si>
  <si>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</si>
  <si>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</si>
  <si>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</si>
  <si>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</si>
  <si>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</si>
  <si>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</si>
  <si>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</si>
  <si>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</si>
  <si>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</si>
  <si>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</si>
  <si>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</si>
  <si>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</si>
  <si>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</si>
  <si>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</si>
  <si>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</si>
  <si>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</si>
  <si>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</si>
  <si>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</si>
  <si>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</si>
  <si>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</si>
  <si>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</si>
  <si>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</si>
  <si>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</si>
  <si>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</si>
  <si>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</si>
  <si>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</si>
  <si>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</si>
  <si>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</si>
  <si>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</si>
  <si>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</si>
  <si>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</si>
  <si>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</si>
  <si>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</si>
  <si>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</si>
  <si>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</si>
  <si>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</si>
  <si>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</si>
  <si>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</si>
  <si>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</si>
  <si>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</si>
  <si>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</si>
  <si>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</si>
  <si>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</si>
  <si>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</si>
  <si>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</si>
  <si>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</si>
  <si>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</si>
  <si>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</si>
  <si>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</si>
  <si>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</si>
  <si>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</si>
  <si>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</si>
  <si>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</si>
  <si>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</si>
  <si>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</si>
  <si>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</si>
  <si>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</si>
  <si>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</si>
  <si>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</si>
  <si>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</si>
  <si>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</si>
  <si>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</si>
  <si>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</si>
  <si>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</si>
  <si>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</si>
  <si>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</si>
  <si>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</si>
  <si>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</si>
  <si>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</si>
  <si>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</si>
  <si>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</si>
  <si>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</si>
  <si>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</si>
  <si>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</si>
  <si>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</si>
  <si>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</si>
  <si>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</si>
  <si>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</si>
  <si>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</si>
  <si>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</si>
  <si>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</si>
  <si>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</si>
  <si>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</si>
  <si>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</si>
  <si>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</si>
  <si>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</si>
  <si>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</si>
  <si>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</si>
  <si>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</si>
  <si>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</si>
  <si>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</si>
  <si>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</si>
  <si>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</si>
  <si>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</si>
  <si>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</si>
  <si>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</si>
  <si>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</si>
  <si>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</si>
  <si>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</si>
  <si>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</si>
  <si>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</si>
  <si>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</si>
  <si>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</si>
  <si>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</si>
  <si>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</si>
  <si>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</si>
  <si>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</si>
  <si>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</si>
  <si>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</si>
  <si>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</si>
  <si>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</si>
  <si>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</si>
  <si>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</si>
  <si>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</si>
  <si>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</si>
  <si>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</si>
  <si>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</si>
  <si>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</si>
  <si>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</si>
  <si>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</si>
  <si>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</si>
  <si>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</si>
  <si>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</si>
  <si>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</si>
  <si>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</si>
  <si>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</si>
  <si>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</si>
  <si>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</si>
  <si>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</si>
  <si>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</si>
  <si>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</si>
  <si>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</si>
  <si>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</si>
  <si>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</si>
  <si>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</si>
  <si>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</si>
  <si>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</si>
  <si>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</si>
  <si>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</si>
  <si>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</si>
  <si>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</si>
  <si>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</si>
  <si>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</si>
  <si>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</si>
  <si>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</si>
  <si>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</si>
  <si>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</si>
  <si>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</si>
  <si>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</si>
  <si>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</si>
  <si>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</si>
  <si>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</si>
  <si>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</si>
  <si>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</si>
  <si>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</si>
  <si>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</si>
  <si>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</si>
  <si>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</si>
  <si>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</si>
  <si>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</si>
  <si>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</si>
  <si>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</si>
  <si>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</si>
  <si>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</si>
  <si>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</si>
  <si>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</si>
  <si>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</si>
  <si>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</si>
  <si>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</si>
  <si>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</si>
  <si>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</si>
  <si>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</si>
  <si>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</si>
  <si>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</si>
  <si>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</si>
  <si>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</si>
  <si>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</si>
  <si>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</si>
  <si>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</si>
  <si>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</si>
  <si>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</si>
  <si>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</si>
  <si>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</si>
  <si>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</si>
  <si>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</si>
  <si>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</si>
  <si>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</si>
  <si>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</si>
  <si>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</si>
  <si>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</si>
  <si>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</si>
  <si>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</si>
  <si>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</si>
  <si>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</si>
  <si>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</si>
  <si>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</si>
  <si>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</si>
  <si>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</si>
  <si>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</si>
  <si>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</si>
  <si>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</si>
  <si>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</si>
  <si>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</si>
  <si>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</si>
  <si>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</si>
  <si>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</si>
  <si>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</si>
  <si>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</si>
  <si>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</si>
  <si>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</si>
  <si>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</si>
  <si>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</si>
  <si>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</si>
  <si>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</si>
  <si>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</si>
  <si>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</si>
  <si>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</si>
  <si>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</si>
  <si>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</si>
  <si>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</si>
  <si>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</si>
  <si>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</si>
  <si>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</si>
  <si>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</si>
  <si>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</si>
  <si>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</si>
  <si>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</si>
  <si>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</si>
  <si>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</si>
  <si>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</si>
  <si>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</si>
  <si>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</si>
  <si>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</si>
  <si>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</si>
  <si>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</si>
  <si>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</si>
  <si>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</si>
  <si>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</si>
  <si>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</si>
  <si>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</si>
  <si>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</si>
  <si>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</si>
  <si>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</si>
  <si>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</si>
  <si>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</si>
  <si>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</si>
  <si>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</si>
  <si>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</si>
  <si>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</si>
  <si>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</si>
  <si>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</si>
  <si>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</si>
  <si>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</si>
  <si>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</si>
  <si>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</si>
  <si>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</si>
  <si>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</si>
  <si>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</si>
  <si>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</si>
  <si>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</si>
  <si>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</si>
  <si>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</si>
  <si>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</si>
  <si>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</si>
  <si>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</si>
  <si>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</si>
  <si>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</si>
  <si>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</si>
  <si>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</si>
  <si>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</si>
  <si>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</si>
  <si>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</si>
  <si>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</si>
  <si>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</si>
  <si>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</si>
  <si>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</si>
  <si>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</si>
  <si>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</si>
  <si>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</si>
  <si>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</si>
  <si>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</si>
  <si>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</si>
  <si>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</si>
  <si>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</si>
  <si>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</si>
  <si>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</si>
  <si>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</si>
  <si>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</si>
  <si>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</si>
  <si>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</si>
  <si>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</si>
  <si>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</si>
  <si>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</si>
  <si>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</si>
  <si>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</si>
  <si>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</si>
  <si>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</si>
  <si>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</si>
  <si>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</si>
  <si>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</si>
  <si>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</si>
  <si>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</si>
  <si>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</si>
  <si>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</si>
  <si>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</si>
  <si>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</si>
  <si>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</si>
  <si>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</si>
  <si>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</si>
  <si>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</si>
  <si>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</si>
  <si>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</si>
  <si>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</si>
  <si>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</si>
  <si>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</si>
  <si>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</si>
  <si>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</si>
  <si>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</si>
  <si>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</si>
  <si>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</si>
  <si>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</si>
  <si>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</si>
  <si>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</si>
  <si>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</si>
  <si>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</si>
  <si>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</si>
  <si>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</si>
  <si>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</si>
  <si>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</si>
  <si>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</si>
  <si>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</si>
  <si>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</si>
  <si>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</si>
  <si>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</si>
  <si>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</si>
  <si>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</si>
  <si>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</si>
  <si>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</si>
  <si>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</si>
  <si>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</si>
  <si>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</si>
  <si>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</si>
  <si>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</si>
  <si>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</si>
  <si>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</si>
  <si>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</si>
  <si>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</si>
  <si>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</si>
  <si>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</si>
  <si>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</si>
  <si>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</si>
  <si>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</si>
  <si>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</si>
  <si>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</si>
  <si>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</si>
  <si>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</si>
  <si>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</si>
  <si>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</si>
  <si>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</si>
  <si>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</si>
  <si>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</si>
  <si>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</si>
  <si>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</si>
  <si>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</si>
  <si>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</si>
  <si>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</si>
  <si>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</si>
  <si>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</si>
  <si>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</si>
  <si>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</si>
  <si>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</si>
  <si>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</si>
  <si>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</si>
  <si>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</si>
  <si>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</si>
  <si>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</si>
  <si>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</si>
  <si>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</si>
  <si>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</si>
  <si>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</si>
  <si>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</si>
  <si>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</si>
  <si>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</si>
  <si>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</si>
  <si>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</si>
  <si>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</si>
  <si>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</si>
  <si>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</si>
  <si>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</si>
  <si>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</si>
  <si>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</si>
  <si>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</si>
  <si>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</si>
  <si>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</si>
  <si>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</si>
  <si>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</si>
  <si>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</si>
  <si>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</si>
  <si>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</si>
  <si>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</si>
  <si>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</si>
  <si>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</si>
  <si>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</si>
  <si>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</si>
  <si>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</si>
  <si>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</si>
  <si>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</si>
  <si>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</si>
  <si>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</si>
  <si>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</si>
  <si>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</si>
  <si>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</si>
  <si>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</si>
  <si>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</si>
  <si>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</si>
  <si>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</si>
  <si>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</si>
  <si>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</si>
  <si>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</si>
  <si>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</si>
  <si>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</si>
  <si>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</si>
  <si>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</si>
  <si>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</si>
  <si>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</si>
  <si>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</si>
  <si>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</si>
  <si>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</si>
  <si>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</si>
  <si>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</si>
  <si>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</si>
  <si>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</si>
  <si>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</si>
  <si>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</si>
  <si>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</si>
  <si>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</si>
  <si>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</si>
  <si>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</si>
  <si>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</si>
  <si>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</si>
  <si>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</si>
  <si>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</si>
  <si>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</si>
  <si>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</si>
  <si>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</si>
  <si>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</si>
  <si>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</si>
  <si>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</si>
  <si>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</si>
  <si>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</si>
  <si>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</si>
  <si>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</si>
  <si>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</si>
  <si>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</si>
  <si>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</si>
  <si>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</si>
  <si>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</si>
  <si>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</si>
  <si>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</si>
  <si>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</si>
  <si>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</si>
  <si>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</si>
  <si>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</si>
  <si>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</si>
  <si>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</si>
  <si>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</si>
  <si>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</si>
  <si>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</si>
  <si>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</si>
  <si>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</si>
  <si>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</si>
  <si>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</si>
  <si>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</si>
  <si>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</si>
  <si>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</si>
  <si>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</si>
  <si>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</si>
  <si>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</si>
  <si>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</si>
  <si>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</si>
  <si>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</si>
  <si>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</si>
  <si>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</si>
  <si>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</si>
  <si>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</si>
  <si>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</si>
  <si>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</si>
  <si>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</si>
  <si>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</si>
  <si>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</si>
  <si>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</si>
  <si>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</si>
  <si>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</si>
  <si>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</si>
  <si>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</si>
  <si>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</si>
  <si>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</si>
  <si>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</si>
  <si>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</si>
  <si>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</si>
  <si>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</si>
  <si>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</si>
  <si>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</si>
  <si>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</si>
  <si>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</si>
  <si>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</si>
  <si>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</si>
  <si>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</si>
  <si>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</si>
  <si>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</si>
  <si>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</si>
  <si>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</si>
  <si>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</si>
  <si>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</si>
  <si>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</si>
  <si>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</si>
  <si>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</si>
  <si>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</si>
  <si>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</si>
  <si>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</si>
  <si>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</si>
  <si>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</si>
  <si>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</si>
  <si>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</si>
  <si>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</si>
  <si>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</si>
  <si>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</si>
  <si>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</si>
  <si>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</si>
  <si>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</si>
  <si>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</si>
  <si>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</si>
  <si>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</si>
  <si>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</si>
  <si>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</si>
  <si>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</si>
  <si>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</si>
  <si>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</si>
  <si>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</si>
  <si>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</si>
  <si>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</si>
  <si>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</si>
  <si>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</si>
  <si>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</si>
  <si>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</si>
  <si>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</si>
  <si>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</si>
  <si>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</si>
  <si>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</si>
  <si>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</si>
  <si>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</si>
  <si>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</si>
  <si>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</si>
  <si>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</si>
  <si>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</si>
  <si>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</si>
  <si>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</si>
  <si>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</si>
  <si>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</si>
  <si>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</si>
  <si>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</si>
  <si>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</si>
  <si>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</si>
  <si>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</si>
  <si>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</si>
  <si>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</si>
  <si>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</si>
  <si>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</si>
  <si>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</si>
  <si>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</si>
  <si>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</si>
  <si>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</si>
  <si>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</si>
  <si>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</si>
  <si>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</si>
  <si>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</si>
  <si>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</si>
  <si>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</si>
  <si>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</si>
  <si>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</si>
  <si>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</si>
  <si>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</si>
  <si>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</si>
  <si>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</si>
  <si>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</si>
  <si>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</si>
  <si>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</si>
  <si>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</si>
  <si>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</si>
  <si>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</si>
  <si>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</si>
  <si>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</si>
  <si>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</si>
  <si>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</si>
  <si>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</si>
  <si>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</si>
  <si>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</si>
  <si>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</si>
  <si>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</si>
  <si>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</si>
  <si>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</si>
  <si>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</si>
  <si>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</si>
  <si>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</si>
  <si>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</si>
  <si>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</si>
  <si>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</si>
  <si>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</si>
  <si>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</si>
  <si>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</si>
  <si>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</si>
  <si>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</si>
  <si>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</si>
  <si>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</si>
  <si>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</si>
  <si>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</si>
  <si>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</si>
  <si>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</si>
  <si>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</si>
  <si>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</si>
  <si>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</si>
  <si>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</si>
  <si>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</si>
  <si>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</si>
  <si>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</si>
  <si>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</si>
  <si>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</si>
  <si>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</si>
  <si>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</si>
  <si>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</si>
  <si>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</si>
  <si>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</si>
  <si>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</si>
  <si>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</si>
  <si>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</si>
  <si>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</si>
  <si>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</si>
  <si>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</si>
  <si>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</si>
  <si>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</si>
  <si>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</si>
  <si>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</si>
  <si>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</si>
  <si>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</si>
  <si>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</si>
  <si>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</si>
  <si>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</si>
  <si>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</si>
  <si>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</si>
  <si>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</si>
  <si>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</si>
  <si>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</si>
  <si>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</si>
  <si>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</si>
  <si>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</si>
  <si>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</si>
  <si>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</si>
  <si>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</si>
  <si>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</si>
  <si>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</si>
  <si>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</si>
  <si>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</si>
  <si>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</si>
  <si>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</si>
  <si>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</si>
  <si>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</si>
  <si>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</si>
  <si>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</si>
  <si>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</si>
  <si>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</si>
  <si>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</si>
  <si>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</si>
  <si>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</si>
  <si>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</si>
  <si>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</si>
  <si>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</si>
  <si>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</si>
  <si>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</si>
  <si>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</si>
  <si>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</si>
  <si>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</si>
  <si>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</si>
  <si>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</si>
  <si>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</si>
  <si>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</si>
  <si>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</si>
  <si>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</si>
  <si>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</si>
  <si>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</si>
  <si>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</si>
  <si>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</si>
  <si>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</si>
  <si>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</si>
  <si>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</si>
  <si>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</si>
  <si>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</si>
  <si>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</si>
  <si>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</si>
  <si>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</si>
  <si>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</si>
  <si>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</si>
  <si>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</si>
  <si>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</si>
  <si>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</si>
  <si>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</si>
  <si>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</si>
  <si>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</si>
  <si>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</si>
  <si>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</si>
  <si>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</si>
  <si>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</si>
  <si>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</si>
  <si>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</si>
  <si>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</si>
  <si>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</si>
  <si>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</si>
  <si>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</si>
  <si>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</si>
  <si>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</si>
  <si>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</si>
  <si>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</si>
  <si>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</si>
  <si>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</si>
  <si>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</si>
  <si>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</si>
  <si>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</si>
  <si>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</si>
  <si>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</si>
  <si>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</si>
  <si>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</si>
  <si>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</si>
  <si>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</si>
  <si>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</si>
  <si>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</si>
  <si>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</si>
  <si>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</si>
  <si>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</si>
  <si>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</si>
  <si>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</si>
  <si>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</si>
  <si>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</si>
  <si>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</si>
  <si>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</si>
  <si>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</si>
  <si>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</si>
  <si>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</si>
  <si>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</si>
  <si>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</si>
  <si>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</si>
  <si>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</si>
  <si>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</si>
  <si>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</si>
  <si>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</si>
  <si>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</si>
  <si>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</si>
  <si>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</si>
  <si>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</si>
  <si>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</si>
  <si>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</si>
  <si>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</si>
  <si>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</si>
  <si>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</si>
  <si>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</si>
  <si>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</si>
  <si>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</si>
  <si>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</si>
  <si>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</si>
  <si>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</si>
  <si>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</si>
  <si>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</si>
  <si>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</si>
  <si>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</si>
  <si>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</si>
  <si>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</si>
  <si>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</si>
  <si>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</si>
  <si>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</si>
  <si>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</si>
  <si>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</si>
  <si>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</si>
  <si>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</si>
  <si>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</si>
  <si>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</si>
  <si>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</si>
  <si>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</si>
  <si>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</si>
  <si>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</si>
  <si>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</si>
  <si>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</si>
  <si>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</si>
  <si>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</si>
  <si>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</si>
  <si>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</si>
  <si>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</si>
  <si>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</si>
  <si>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</si>
  <si>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</si>
  <si>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</si>
  <si>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</si>
  <si>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</si>
  <si>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</si>
  <si>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</si>
  <si>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</si>
  <si>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</si>
  <si>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</si>
  <si>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</si>
  <si>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</si>
  <si>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</si>
  <si>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</si>
  <si>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</si>
  <si>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</si>
  <si>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</si>
  <si>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</si>
  <si>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</si>
  <si>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</si>
  <si>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</si>
  <si>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</si>
  <si>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</si>
  <si>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</si>
  <si>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</si>
  <si>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</si>
  <si>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</si>
  <si>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</si>
  <si>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</si>
  <si>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</si>
  <si>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</si>
  <si>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</si>
  <si>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</si>
  <si>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</si>
  <si>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</si>
  <si>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</si>
  <si>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</si>
  <si>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</si>
  <si>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</si>
  <si>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</si>
  <si>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</si>
  <si>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</si>
  <si>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</si>
  <si>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</si>
  <si>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</si>
  <si>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</si>
  <si>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</si>
  <si>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</si>
  <si>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</si>
  <si>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</si>
  <si>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</si>
  <si>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</si>
  <si>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</si>
  <si>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</si>
  <si>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</si>
  <si>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</si>
  <si>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</si>
  <si>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</si>
  <si>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</si>
  <si>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</si>
  <si>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</si>
  <si>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</si>
  <si>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</si>
  <si>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</si>
  <si>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</si>
  <si>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</si>
  <si>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</si>
  <si>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</si>
  <si>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</si>
  <si>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</si>
  <si>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</si>
  <si>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</si>
  <si>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</si>
  <si>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</si>
  <si>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</si>
  <si>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</si>
  <si>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</si>
  <si>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</si>
  <si>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</si>
  <si>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</si>
  <si>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</si>
  <si>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</si>
  <si>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</si>
  <si>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</si>
  <si>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</si>
  <si>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</si>
  <si>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</si>
  <si>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</si>
  <si>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</si>
  <si>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</si>
  <si>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</si>
  <si>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</si>
  <si>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</si>
  <si>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</si>
  <si>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</si>
  <si>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</si>
  <si>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</si>
  <si>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</si>
  <si>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</si>
  <si>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</si>
  <si>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</si>
  <si>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</si>
  <si>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</si>
  <si>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</si>
  <si>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</si>
  <si>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</si>
  <si>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</si>
  <si>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</si>
  <si>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</si>
  <si>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</si>
  <si>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</si>
  <si>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</si>
  <si>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</si>
  <si>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</si>
  <si>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</si>
  <si>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</si>
  <si>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</si>
  <si>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</si>
  <si>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</si>
  <si>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</si>
  <si>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</si>
  <si>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</si>
  <si>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</si>
  <si>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</si>
  <si>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</si>
  <si>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</si>
  <si>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</si>
  <si>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</si>
  <si>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</si>
  <si>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</si>
  <si>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</si>
  <si>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</si>
  <si>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</si>
  <si>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</si>
  <si>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</si>
  <si>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</si>
  <si>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</si>
  <si>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</si>
  <si>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</si>
  <si>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</si>
  <si>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</si>
  <si>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</si>
  <si>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</si>
  <si>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</si>
  <si>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</si>
  <si>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</si>
  <si>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</si>
  <si>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</si>
  <si>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</si>
  <si>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</si>
  <si>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</si>
  <si>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</si>
  <si>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</si>
  <si>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</si>
  <si>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</si>
  <si>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</si>
  <si>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</si>
  <si>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</si>
  <si>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</si>
  <si>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</si>
  <si>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</si>
  <si>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</si>
  <si>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</si>
  <si>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</si>
  <si>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</si>
  <si>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</si>
  <si>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</si>
  <si>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</si>
  <si>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</si>
  <si>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</si>
  <si>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</si>
  <si>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</si>
  <si>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</si>
  <si>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</si>
  <si>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</si>
  <si>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</si>
  <si>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</si>
  <si>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</si>
  <si>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</si>
  <si>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</si>
  <si>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</si>
  <si>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</si>
  <si>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</si>
  <si>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</si>
  <si>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</si>
  <si>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</si>
  <si>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</si>
  <si>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</si>
  <si>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</si>
  <si>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</si>
  <si>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</si>
  <si>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</si>
  <si>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</si>
  <si>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</si>
  <si>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</si>
  <si>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</si>
  <si>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</si>
  <si>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</si>
  <si>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</si>
  <si>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</si>
  <si>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</si>
  <si>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</si>
  <si>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</si>
  <si>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</si>
  <si>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</si>
  <si>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</si>
  <si>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</si>
  <si>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</si>
  <si>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</si>
  <si>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</si>
  <si>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</si>
  <si>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</si>
  <si>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</si>
  <si>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</si>
  <si>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</si>
  <si>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</si>
  <si>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</si>
  <si>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</si>
  <si>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</si>
  <si>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</si>
  <si>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</si>
  <si>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</si>
  <si>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</si>
  <si>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</si>
  <si>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</si>
  <si>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</si>
  <si>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</si>
  <si>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</si>
  <si>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</si>
  <si>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</si>
  <si>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</si>
  <si>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</si>
  <si>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</si>
  <si>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</si>
  <si>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</si>
  <si>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</si>
  <si>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</si>
  <si>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</si>
  <si>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</si>
  <si>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</si>
  <si>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</si>
  <si>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</si>
  <si>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</si>
  <si>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</si>
  <si>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</si>
  <si>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</si>
  <si>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</si>
  <si>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</si>
  <si>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</si>
  <si>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</si>
  <si>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</si>
  <si>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</si>
  <si>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</si>
  <si>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</si>
  <si>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</si>
  <si>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</si>
  <si>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</si>
  <si>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</si>
  <si>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</si>
  <si>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</si>
  <si>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</si>
  <si>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</si>
  <si>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</si>
  <si>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</si>
  <si>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</si>
  <si>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</si>
  <si>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</si>
  <si>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</si>
  <si>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</si>
  <si>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</si>
  <si>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</si>
  <si>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</si>
  <si>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</si>
  <si>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</si>
  <si>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</si>
  <si>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</si>
  <si>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</si>
  <si>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</si>
  <si>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</si>
  <si>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</si>
  <si>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</si>
  <si>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</si>
  <si>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</si>
  <si>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</si>
  <si>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</si>
  <si>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</si>
  <si>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</si>
  <si>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</si>
  <si>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</si>
  <si>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</si>
  <si>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</si>
  <si>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</si>
  <si>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</si>
  <si>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</si>
  <si>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</si>
  <si>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</si>
  <si>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</si>
  <si>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</si>
  <si>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</si>
  <si>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</si>
  <si>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</si>
  <si>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</si>
  <si>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</si>
  <si>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</si>
  <si>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</si>
  <si>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</si>
  <si>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</si>
  <si>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</si>
  <si>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</si>
  <si>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</si>
  <si>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</si>
  <si>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</si>
  <si>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</si>
  <si>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</si>
  <si>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</si>
  <si>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</si>
  <si>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</si>
  <si>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</si>
  <si>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</si>
  <si>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</si>
  <si>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</si>
  <si>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</si>
  <si>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</si>
  <si>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</si>
  <si>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</si>
  <si>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</si>
  <si>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</si>
  <si>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</si>
  <si>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</si>
  <si>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</si>
  <si>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</si>
  <si>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</si>
  <si>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</si>
  <si>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</si>
  <si>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</si>
  <si>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</si>
  <si>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</si>
  <si>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</si>
  <si>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</si>
  <si>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</si>
  <si>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</si>
  <si>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</si>
  <si>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</si>
  <si>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</si>
  <si>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</si>
  <si>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</si>
  <si>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</si>
  <si>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</si>
  <si>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</si>
  <si>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</si>
  <si>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</si>
  <si>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</si>
  <si>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</si>
  <si>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</si>
  <si>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</si>
  <si>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</si>
  <si>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</si>
  <si>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</si>
  <si>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</si>
  <si>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</si>
  <si>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</si>
  <si>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</si>
  <si>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</si>
  <si>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</si>
  <si>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</si>
  <si>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</si>
  <si>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</si>
  <si>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</si>
  <si>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</si>
  <si>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</si>
  <si>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</si>
  <si>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</si>
  <si>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</si>
  <si>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</si>
  <si>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</si>
  <si>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</si>
  <si>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</si>
  <si>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</si>
  <si>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</si>
  <si>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</si>
  <si>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</si>
  <si>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</si>
  <si>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</si>
  <si>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</si>
  <si>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</si>
  <si>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</si>
  <si>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</si>
  <si>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</si>
  <si>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</si>
  <si>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</si>
  <si>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</si>
  <si>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</si>
  <si>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</si>
  <si>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</si>
  <si>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</si>
  <si>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</si>
  <si>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</si>
  <si>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</si>
  <si>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</si>
  <si>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</si>
  <si>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</si>
  <si>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</si>
  <si>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</si>
  <si>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</si>
  <si>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</si>
  <si>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</si>
  <si>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</si>
  <si>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</si>
  <si>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</si>
  <si>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</si>
  <si>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</si>
  <si>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</si>
  <si>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</si>
  <si>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</si>
  <si>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</si>
  <si>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</si>
  <si>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</si>
  <si>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</si>
  <si>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</si>
  <si>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</si>
  <si>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</si>
  <si>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</si>
  <si>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</si>
  <si>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</si>
  <si>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</si>
  <si>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</si>
  <si>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</si>
  <si>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</si>
  <si>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</si>
  <si>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</si>
  <si>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</si>
  <si>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</si>
  <si>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</si>
  <si>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</si>
  <si>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</si>
  <si>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</si>
  <si>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</si>
  <si>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</si>
  <si>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</si>
  <si>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</si>
  <si>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</si>
  <si>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</si>
  <si>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</si>
  <si>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</si>
  <si>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</si>
  <si>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</si>
  <si>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</si>
  <si>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</si>
  <si>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</si>
  <si>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</si>
  <si>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</si>
  <si>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</si>
  <si>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</si>
  <si>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</si>
  <si>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</si>
  <si>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</si>
  <si>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</si>
  <si>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</si>
  <si>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</si>
  <si>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</si>
  <si>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</si>
  <si>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</si>
  <si>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</si>
  <si>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</si>
  <si>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</si>
  <si>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</si>
  <si>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</si>
  <si>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</si>
  <si>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</si>
  <si>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</si>
  <si>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</si>
  <si>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</si>
  <si>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</si>
  <si>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</si>
  <si>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</si>
  <si>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</si>
  <si>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</si>
  <si>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</si>
  <si>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</si>
  <si>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</si>
  <si>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</si>
  <si>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</si>
  <si>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</si>
  <si>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</si>
  <si>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</si>
  <si>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</si>
  <si>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</si>
  <si>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</si>
  <si>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</si>
  <si>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</si>
  <si>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</si>
  <si>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</si>
  <si>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</si>
  <si>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</si>
  <si>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</si>
  <si>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</si>
  <si>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</si>
  <si>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</si>
  <si>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</si>
  <si>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</si>
  <si>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</si>
  <si>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</si>
  <si>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</si>
  <si>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</si>
  <si>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</si>
  <si>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</si>
  <si>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</si>
  <si>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</si>
  <si>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</si>
  <si>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</si>
  <si>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</si>
  <si>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</si>
  <si>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</si>
  <si>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</si>
  <si>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</si>
  <si>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</si>
  <si>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</si>
  <si>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</si>
  <si>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</si>
  <si>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</si>
  <si>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</si>
  <si>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</si>
  <si>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</si>
  <si>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</si>
  <si>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</si>
  <si>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</si>
  <si>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</si>
  <si>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</si>
  <si>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</si>
  <si>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</si>
  <si>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</si>
  <si>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</si>
  <si>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</si>
  <si>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</si>
  <si>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</si>
  <si>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</si>
  <si>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</si>
  <si>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</si>
  <si>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</si>
  <si>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</si>
  <si>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</si>
  <si>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</si>
  <si>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</si>
  <si>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</si>
  <si>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</si>
  <si>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</si>
  <si>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</si>
  <si>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</si>
  <si>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</si>
  <si>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</si>
  <si>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</si>
  <si>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</si>
  <si>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</si>
  <si>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</si>
  <si>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</si>
  <si>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</si>
  <si>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</si>
  <si>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</si>
  <si>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</si>
  <si>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</si>
  <si>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</si>
  <si>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</si>
  <si>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</si>
  <si>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</si>
  <si>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</si>
  <si>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</si>
  <si>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</si>
  <si>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</si>
  <si>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</si>
  <si>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</si>
  <si>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</si>
  <si>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</si>
  <si>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</si>
  <si>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</si>
  <si>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</si>
  <si>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</si>
  <si>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</si>
  <si>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</si>
  <si>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</si>
  <si>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</si>
  <si>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</si>
  <si>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</si>
  <si>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</si>
  <si>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</si>
  <si>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</si>
  <si>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</si>
  <si>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</si>
  <si>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</si>
  <si>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</si>
  <si>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</si>
  <si>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</si>
  <si>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</si>
  <si>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</si>
  <si>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</si>
  <si>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</si>
  <si>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</si>
  <si>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</si>
  <si>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</si>
  <si>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</si>
  <si>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</si>
  <si>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</si>
  <si>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</si>
  <si>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</si>
  <si>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</si>
  <si>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</si>
  <si>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</si>
  <si>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</si>
  <si>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</si>
  <si>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</si>
  <si>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</si>
  <si>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</si>
  <si>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</si>
  <si>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</si>
  <si>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</si>
  <si>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</si>
  <si>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</si>
  <si>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</si>
  <si>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</si>
  <si>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</si>
  <si>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</si>
  <si>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</si>
  <si>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</si>
  <si>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</si>
  <si>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</si>
  <si>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</si>
  <si>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</si>
  <si>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</si>
  <si>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</si>
  <si>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</si>
  <si>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</si>
  <si>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</si>
  <si>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</si>
  <si>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</si>
  <si>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</si>
  <si>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</si>
  <si>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</si>
  <si>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</si>
  <si>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</si>
  <si>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</si>
  <si>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</si>
  <si>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</si>
  <si>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</si>
  <si>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</si>
  <si>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</si>
  <si>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</si>
  <si>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</si>
  <si>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</si>
  <si>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</si>
  <si>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</si>
  <si>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</si>
  <si>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</si>
  <si>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</si>
  <si>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</si>
  <si>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</si>
  <si>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</si>
  <si>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</si>
  <si>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</si>
  <si>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</si>
  <si>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</si>
  <si>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</si>
  <si>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</si>
  <si>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</si>
  <si>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</si>
  <si>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</si>
  <si>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</si>
  <si>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</si>
  <si>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</si>
  <si>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</si>
  <si>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</si>
  <si>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</si>
  <si>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</si>
  <si>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</si>
  <si>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</si>
  <si>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</si>
  <si>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</si>
  <si>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</si>
  <si>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</si>
  <si>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</si>
  <si>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</si>
  <si>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</si>
  <si>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</si>
  <si>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</si>
  <si>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</si>
  <si>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</si>
  <si>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</si>
  <si>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</si>
  <si>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</si>
  <si>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</si>
  <si>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</si>
  <si>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</si>
  <si>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</si>
  <si>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</si>
  <si>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</si>
  <si>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</si>
  <si>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</si>
  <si>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</si>
  <si>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</si>
  <si>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</si>
  <si>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</si>
  <si>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</si>
  <si>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</si>
  <si>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</si>
  <si>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</si>
  <si>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</si>
  <si>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</si>
  <si>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</si>
  <si>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</si>
  <si>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</si>
  <si>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</si>
  <si>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</si>
  <si>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</si>
  <si>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</si>
  <si>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</si>
  <si>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</si>
  <si>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</si>
  <si>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</si>
  <si>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</si>
  <si>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</si>
  <si>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</si>
  <si>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</si>
  <si>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</si>
  <si>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</si>
  <si>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</si>
  <si>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</si>
  <si>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</si>
  <si>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</si>
  <si>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</si>
  <si>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</si>
  <si>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</si>
  <si>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</si>
  <si>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</si>
  <si>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</si>
  <si>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</si>
  <si>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</si>
  <si>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</si>
  <si>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</si>
  <si>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</si>
  <si>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</si>
  <si>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</si>
  <si>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</si>
  <si>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</si>
  <si>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</si>
  <si>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</si>
  <si>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</si>
  <si>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</si>
  <si>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</si>
  <si>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</si>
  <si>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</si>
  <si>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</si>
  <si>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</si>
  <si>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</si>
  <si>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</si>
  <si>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</si>
  <si>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</si>
  <si>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</si>
  <si>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</si>
  <si>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</si>
  <si>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</si>
  <si>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</si>
  <si>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</si>
  <si>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</si>
  <si>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</si>
  <si>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</si>
  <si>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</si>
  <si>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</si>
  <si>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</si>
  <si>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</si>
  <si>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</si>
  <si>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</si>
  <si>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</si>
  <si>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</si>
  <si>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</si>
  <si>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</si>
  <si>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</si>
  <si>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</si>
  <si>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</si>
  <si>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</si>
  <si>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</si>
  <si>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</si>
  <si>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</si>
  <si>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</si>
  <si>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</si>
  <si>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</si>
  <si>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</si>
  <si>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</si>
  <si>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</si>
  <si>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</si>
  <si>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</si>
  <si>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</si>
  <si>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</si>
  <si>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</si>
  <si>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</si>
  <si>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</si>
  <si>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</si>
  <si>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</si>
  <si>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</si>
  <si>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</si>
  <si>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</si>
  <si>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</si>
  <si>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</si>
  <si>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</si>
  <si>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</si>
  <si>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</si>
  <si>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</si>
  <si>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</si>
  <si>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</si>
  <si>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</si>
  <si>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</si>
  <si>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</si>
  <si>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</si>
  <si>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</si>
  <si>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</si>
  <si>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</si>
  <si>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</si>
  <si>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</si>
  <si>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</si>
  <si>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</si>
  <si>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</si>
  <si>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</si>
  <si>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</si>
  <si>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</si>
  <si>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</si>
  <si>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</si>
  <si>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</si>
  <si>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</si>
  <si>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</si>
  <si>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</si>
  <si>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</si>
  <si>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</si>
  <si>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</si>
  <si>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</si>
  <si>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</si>
  <si>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</si>
  <si>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</si>
  <si>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</si>
  <si>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</si>
  <si>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</si>
  <si>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</si>
  <si>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</si>
  <si>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</si>
  <si>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</si>
  <si>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</si>
  <si>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</si>
  <si>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</si>
  <si>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</si>
  <si>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</si>
  <si>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</si>
  <si>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</si>
  <si>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</si>
  <si>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</si>
  <si>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</si>
  <si>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</si>
  <si>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</si>
  <si>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</si>
  <si>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</si>
  <si>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</si>
  <si>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</si>
  <si>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</si>
  <si>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</si>
  <si>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</si>
  <si>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</si>
  <si>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</si>
  <si>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</si>
  <si>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</si>
  <si>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</si>
  <si>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</si>
  <si>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</si>
  <si>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</si>
  <si>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</si>
  <si>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</si>
  <si>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</si>
  <si>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</si>
  <si>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</si>
  <si>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</si>
  <si>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</si>
  <si>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</si>
  <si>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</si>
  <si>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</si>
  <si>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</si>
  <si>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</si>
  <si>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</si>
  <si>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</si>
  <si>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</si>
  <si>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</si>
  <si>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</si>
  <si>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</si>
  <si>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</si>
  <si>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</si>
  <si>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</si>
  <si>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</si>
  <si>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</si>
  <si>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</si>
  <si>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</si>
  <si>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</si>
  <si>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</si>
  <si>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</si>
  <si>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</si>
  <si>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</si>
  <si>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</si>
  <si>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</si>
  <si>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</si>
  <si>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</si>
  <si>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</si>
  <si>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</si>
  <si>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</si>
  <si>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</si>
  <si>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</si>
  <si>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</si>
  <si>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</si>
  <si>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</si>
  <si>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</si>
  <si>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</si>
  <si>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</si>
  <si>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</si>
  <si>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</si>
  <si>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</si>
  <si>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</si>
  <si>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</si>
  <si>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</si>
  <si>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</si>
  <si>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</si>
  <si>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</si>
  <si>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</si>
  <si>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</si>
  <si>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</si>
  <si>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</si>
  <si>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</si>
  <si>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</si>
  <si>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</si>
  <si>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</si>
  <si>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</si>
  <si>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</si>
  <si>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</si>
  <si>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</si>
  <si>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</si>
  <si>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</si>
  <si>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</si>
  <si>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</si>
  <si>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</si>
  <si>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</si>
  <si>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</si>
  <si>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</si>
  <si>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</si>
  <si>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</si>
  <si>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</si>
  <si>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</si>
  <si>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</si>
  <si>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</si>
  <si>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</si>
  <si>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</si>
  <si>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</si>
  <si>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</si>
  <si>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</si>
  <si>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</si>
  <si>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</si>
  <si>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</si>
  <si>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</si>
  <si>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</si>
  <si>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</si>
  <si>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</si>
  <si>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</si>
  <si>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</si>
  <si>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</si>
  <si>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</si>
  <si>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</si>
  <si>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</si>
  <si>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</si>
  <si>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</si>
  <si>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</si>
  <si>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</si>
  <si>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</si>
  <si>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</si>
  <si>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</si>
  <si>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</si>
  <si>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</si>
  <si>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</si>
  <si>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</si>
  <si>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</si>
  <si>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</si>
  <si>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</si>
  <si>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</si>
  <si>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</si>
  <si>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</si>
  <si>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</si>
  <si>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</si>
  <si>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</si>
  <si>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</si>
  <si>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</si>
  <si>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</si>
  <si>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</si>
  <si>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</si>
  <si>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</si>
  <si>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</si>
  <si>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</si>
  <si>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</si>
  <si>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</si>
  <si>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</si>
  <si>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</si>
  <si>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</si>
  <si>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</si>
  <si>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</si>
  <si>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</si>
  <si>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</si>
  <si>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</si>
  <si>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</si>
  <si>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</si>
  <si>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</si>
  <si>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</si>
  <si>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</si>
  <si>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</si>
  <si>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</si>
  <si>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</si>
  <si>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</si>
  <si>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</si>
  <si>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</si>
  <si>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</si>
  <si>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</si>
  <si>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</si>
  <si>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</si>
  <si>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</si>
  <si>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</si>
  <si>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</si>
  <si>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</si>
  <si>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</si>
  <si>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</si>
  <si>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</si>
  <si>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</si>
  <si>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</si>
  <si>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</si>
  <si>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</si>
  <si>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</si>
  <si>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</si>
  <si>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</si>
  <si>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</si>
  <si>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</si>
  <si>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</si>
  <si>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</si>
  <si>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</si>
  <si>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</si>
  <si>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</si>
  <si>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</si>
  <si>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</si>
  <si>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</si>
  <si>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</si>
  <si>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</si>
  <si>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</si>
  <si>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</si>
  <si>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</si>
  <si>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</si>
  <si>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</si>
  <si>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</si>
  <si>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</si>
  <si>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</si>
  <si>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</si>
  <si>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</si>
  <si>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</si>
  <si>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</si>
  <si>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</si>
  <si>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</si>
  <si>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</si>
  <si>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</si>
  <si>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</si>
  <si>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</si>
  <si>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</si>
  <si>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</si>
  <si>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</si>
  <si>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</si>
  <si>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</si>
  <si>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</si>
  <si>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</si>
  <si>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</si>
  <si>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</si>
  <si>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</si>
  <si>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</si>
  <si>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</si>
  <si>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</si>
  <si>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</si>
  <si>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</si>
  <si>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</si>
  <si>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</si>
  <si>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</si>
  <si>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</si>
  <si>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</si>
  <si>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</si>
  <si>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</si>
  <si>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</si>
  <si>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</si>
  <si>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</si>
  <si>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</si>
  <si>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</si>
  <si>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</si>
  <si>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</si>
  <si>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</si>
  <si>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</si>
  <si>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</si>
  <si>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</si>
  <si>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</si>
  <si>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</si>
  <si>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</si>
  <si>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</si>
  <si>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</si>
  <si>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</si>
  <si>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</si>
  <si>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</si>
  <si>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</si>
  <si>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</si>
  <si>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</si>
  <si>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</si>
  <si>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</si>
  <si>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</si>
  <si>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</si>
  <si>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</si>
  <si>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</si>
  <si>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</si>
  <si>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</si>
  <si>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</si>
  <si>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</si>
  <si>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</si>
  <si>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</si>
  <si>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</si>
  <si>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</si>
  <si>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</si>
  <si>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</si>
  <si>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</si>
  <si>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</si>
  <si>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</si>
  <si>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</si>
  <si>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</si>
  <si>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</si>
  <si>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</si>
  <si>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</si>
  <si>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</si>
  <si>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</si>
  <si>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</si>
  <si>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</si>
  <si>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</si>
  <si>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</si>
  <si>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</si>
  <si>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</si>
  <si>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</si>
  <si>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</si>
  <si>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</si>
  <si>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</si>
  <si>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</si>
  <si>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</si>
  <si>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</si>
  <si>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</si>
  <si>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</si>
  <si>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</si>
  <si>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</si>
  <si>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</si>
  <si>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</si>
  <si>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</si>
  <si>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</si>
  <si>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</si>
  <si>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</si>
  <si>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</si>
  <si>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</si>
  <si>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</si>
  <si>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</si>
  <si>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</si>
  <si>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</si>
  <si>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</si>
  <si>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</si>
  <si>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</si>
  <si>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</si>
  <si>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</si>
  <si>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</si>
  <si>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</si>
  <si>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</si>
  <si>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</si>
  <si>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</si>
  <si>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</si>
  <si>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</si>
  <si>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</si>
  <si>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</si>
  <si>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</si>
  <si>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</si>
  <si>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</si>
  <si>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</si>
  <si>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</si>
  <si>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</si>
  <si>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</si>
  <si>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</si>
  <si>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</si>
  <si>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</si>
  <si>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</si>
  <si>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</si>
  <si>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</si>
  <si>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</si>
  <si>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</si>
  <si>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</si>
  <si>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</si>
  <si>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</si>
  <si>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</si>
  <si>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</si>
  <si>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</si>
  <si>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</si>
  <si>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</si>
  <si>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</si>
  <si>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</si>
  <si>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</si>
  <si>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</si>
  <si>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</si>
  <si>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</si>
  <si>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</si>
  <si>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</si>
  <si>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</si>
  <si>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</si>
  <si>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</si>
  <si>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</si>
  <si>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</si>
  <si>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</si>
  <si>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</si>
  <si>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</si>
  <si>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</si>
  <si>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</si>
  <si>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</si>
  <si>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</si>
  <si>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</si>
  <si>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</si>
  <si>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</si>
  <si>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</si>
  <si>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</si>
  <si>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</si>
  <si>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</si>
  <si>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</si>
  <si>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</si>
  <si>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</si>
  <si>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</si>
  <si>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</si>
  <si>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</si>
  <si>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</si>
  <si>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</si>
  <si>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</si>
  <si>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</si>
  <si>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</si>
  <si>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</si>
  <si>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</si>
  <si>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</si>
  <si>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</si>
  <si>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</si>
  <si>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</si>
  <si>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</si>
  <si>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</si>
  <si>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</si>
  <si>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</si>
  <si>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</si>
  <si>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</si>
  <si>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</si>
  <si>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</si>
  <si>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</si>
  <si>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</si>
  <si>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</si>
  <si>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</si>
  <si>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</si>
  <si>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</si>
  <si>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</si>
  <si>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</si>
  <si>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</si>
  <si>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</si>
  <si>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</si>
  <si>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</si>
  <si>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</si>
  <si>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</si>
  <si>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</si>
  <si>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</si>
  <si>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</si>
  <si>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</si>
  <si>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</si>
  <si>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</si>
  <si>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</si>
  <si>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</si>
  <si>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</si>
  <si>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</si>
  <si>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</si>
  <si>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</si>
  <si>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</si>
  <si>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</si>
  <si>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</si>
  <si>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</si>
  <si>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</si>
  <si>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</si>
  <si>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</si>
  <si>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</si>
  <si>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</si>
  <si>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</si>
  <si>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</si>
  <si>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</si>
  <si>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</si>
  <si>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</si>
  <si>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</si>
  <si>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</si>
  <si>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</si>
  <si>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</si>
  <si>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</si>
  <si>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</si>
  <si>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</si>
  <si>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</si>
  <si>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</si>
  <si>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</si>
  <si>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</si>
  <si>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</si>
  <si>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</si>
  <si>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</si>
  <si>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</si>
  <si>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</si>
  <si>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</si>
  <si>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</si>
  <si>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</si>
  <si>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</si>
  <si>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</si>
  <si>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</si>
  <si>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</si>
  <si>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</si>
  <si>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</si>
  <si>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</si>
  <si>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</si>
  <si>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</si>
  <si>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</si>
  <si>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</si>
  <si>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</si>
  <si>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</si>
  <si>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</si>
  <si>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</si>
  <si>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</si>
  <si>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</si>
  <si>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</si>
  <si>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</si>
  <si>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</si>
  <si>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</si>
  <si>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</si>
  <si>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</si>
  <si>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</si>
  <si>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</si>
  <si>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</si>
  <si>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</si>
  <si>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</si>
  <si>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</si>
  <si>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</si>
  <si>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</si>
  <si>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</si>
  <si>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</si>
  <si>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</si>
  <si>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</si>
  <si>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</si>
  <si>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</si>
  <si>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</si>
  <si>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</si>
  <si>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</si>
  <si>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</si>
  <si>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</si>
  <si>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</si>
  <si>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</si>
  <si>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</si>
  <si>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</si>
  <si>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</si>
  <si>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</si>
  <si>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</si>
  <si>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</si>
  <si>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</si>
  <si>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</si>
  <si>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</si>
  <si>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</si>
  <si>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</si>
  <si>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</si>
  <si>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</si>
  <si>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</si>
  <si>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</si>
  <si>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</si>
  <si>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</si>
  <si>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</si>
  <si>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</si>
  <si>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</si>
  <si>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</si>
  <si>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</si>
  <si>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</si>
  <si>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</si>
  <si>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</si>
  <si>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</si>
  <si>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</si>
  <si>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</si>
  <si>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</si>
  <si>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</si>
  <si>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</si>
  <si>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</si>
  <si>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</si>
  <si>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</si>
  <si>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</si>
  <si>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</si>
  <si>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</si>
  <si>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</si>
  <si>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</si>
  <si>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</si>
  <si>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</si>
  <si>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</si>
  <si>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</si>
  <si>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</si>
  <si>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</si>
  <si>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</si>
  <si>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</si>
  <si>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</si>
  <si>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</si>
  <si>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</si>
  <si>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</si>
  <si>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</si>
  <si>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</si>
  <si>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</si>
  <si>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</si>
  <si>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</si>
  <si>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</si>
  <si>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</si>
  <si>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</si>
  <si>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</si>
  <si>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</si>
  <si>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</si>
  <si>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</si>
  <si>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</si>
  <si>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</si>
  <si>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</si>
  <si>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</si>
  <si>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</si>
  <si>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</si>
  <si>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</si>
  <si>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</si>
  <si>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</si>
  <si>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</si>
  <si>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</si>
  <si>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</si>
  <si>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</si>
  <si>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</si>
  <si>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</si>
  <si>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</si>
  <si>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</si>
  <si>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</si>
  <si>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</si>
  <si>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</si>
  <si>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</si>
  <si>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</si>
  <si>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</si>
  <si>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</si>
  <si>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</si>
  <si>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</si>
  <si>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</si>
  <si>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</si>
  <si>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</si>
  <si>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</si>
  <si>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</si>
  <si>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</si>
  <si>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</si>
  <si>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</si>
  <si>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</si>
  <si>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</si>
  <si>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</si>
  <si>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</si>
  <si>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</si>
  <si>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</si>
  <si>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</si>
  <si>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</si>
  <si>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</si>
  <si>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</si>
  <si>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</si>
  <si>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</si>
  <si>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</si>
  <si>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</si>
  <si>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</si>
  <si>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</si>
  <si>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</si>
  <si>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</si>
  <si>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</si>
  <si>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</si>
  <si>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</si>
  <si>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</si>
  <si>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</si>
  <si>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</si>
  <si>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</si>
  <si>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</si>
  <si>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</si>
  <si>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</si>
  <si>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</si>
  <si>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</si>
  <si>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</si>
  <si>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</si>
  <si>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</si>
  <si>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</si>
  <si>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</si>
  <si>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</si>
  <si>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</si>
  <si>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</si>
  <si>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</si>
  <si>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</si>
  <si>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</si>
  <si>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</si>
  <si>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</si>
  <si>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</si>
  <si>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</si>
  <si>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</si>
  <si>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</si>
  <si>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</si>
  <si>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</si>
  <si>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</si>
  <si>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</si>
  <si>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</si>
  <si>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</si>
  <si>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</si>
  <si>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</si>
  <si>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</si>
  <si>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</si>
  <si>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</si>
  <si>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</si>
  <si>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</si>
  <si>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</si>
  <si>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</si>
  <si>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</si>
  <si>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</si>
  <si>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</si>
  <si>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</si>
  <si>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</si>
  <si>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</si>
  <si>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</si>
  <si>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</si>
  <si>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</si>
  <si>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</si>
  <si>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</si>
  <si>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</si>
  <si>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</si>
  <si>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</si>
  <si>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</si>
  <si>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</si>
  <si>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</si>
  <si>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</si>
  <si>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</si>
  <si>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</si>
  <si>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</si>
  <si>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</si>
  <si>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</si>
  <si>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</si>
  <si>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</si>
  <si>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</si>
  <si>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</si>
  <si>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</si>
  <si>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</si>
  <si>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</si>
  <si>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</si>
  <si>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</si>
  <si>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</si>
  <si>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</si>
  <si>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</si>
  <si>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</si>
  <si>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</si>
  <si>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</si>
  <si>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</si>
  <si>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</si>
  <si>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</si>
  <si>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</si>
  <si>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</si>
  <si>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</si>
  <si>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</si>
  <si>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</si>
  <si>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</si>
  <si>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</si>
  <si>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</si>
  <si>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</si>
  <si>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</si>
  <si>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</si>
  <si>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</si>
  <si>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</si>
  <si>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</si>
  <si>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</si>
  <si>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</si>
  <si>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</si>
  <si>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</si>
  <si>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</si>
  <si>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</si>
  <si>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</si>
  <si>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</si>
  <si>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</si>
  <si>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</si>
  <si>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</si>
  <si>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</si>
  <si>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</si>
  <si>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</si>
  <si>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</si>
  <si>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</si>
  <si>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</si>
  <si>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</si>
  <si>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</si>
  <si>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</si>
  <si>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</si>
  <si>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</si>
  <si>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</si>
  <si>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</si>
  <si>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</si>
  <si>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</si>
  <si>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</si>
  <si>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</si>
  <si>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</si>
  <si>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</si>
  <si>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</si>
  <si>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</si>
  <si>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</si>
  <si>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</si>
  <si>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</si>
  <si>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</si>
  <si>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</si>
  <si>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</si>
  <si>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</si>
  <si>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</si>
  <si>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</si>
  <si>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</si>
  <si>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</si>
  <si>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</si>
  <si>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</si>
  <si>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</si>
  <si>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</si>
  <si>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</si>
  <si>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</si>
  <si>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</si>
  <si>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</si>
  <si>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</si>
  <si>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</si>
  <si>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</si>
  <si>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</si>
  <si>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</si>
  <si>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</si>
  <si>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</si>
  <si>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</si>
  <si>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</si>
  <si>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</si>
  <si>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</si>
  <si>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</si>
  <si>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</si>
  <si>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</si>
  <si>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</si>
  <si>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</si>
  <si>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</si>
  <si>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</si>
  <si>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</si>
  <si>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</si>
  <si>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</si>
  <si>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</si>
  <si>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</si>
  <si>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</si>
  <si>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</si>
  <si>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</si>
  <si>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</si>
  <si>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</si>
  <si>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</si>
  <si>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</si>
  <si>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</si>
  <si>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</si>
  <si>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</si>
  <si>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</si>
  <si>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</si>
  <si>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</si>
  <si>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</si>
  <si>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</si>
  <si>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</si>
  <si>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</si>
  <si>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</si>
  <si>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</si>
  <si>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</si>
  <si>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</si>
  <si>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</si>
  <si>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</si>
  <si>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</si>
  <si>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</si>
  <si>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</si>
  <si>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</si>
  <si>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</si>
  <si>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</si>
  <si>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</si>
  <si>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</si>
  <si>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</si>
  <si>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</si>
  <si>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</si>
  <si>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</si>
  <si>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</si>
  <si>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</si>
  <si>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</si>
  <si>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</si>
  <si>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</si>
  <si>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</si>
  <si>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</si>
  <si>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</si>
  <si>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</si>
  <si>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</si>
  <si>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</si>
  <si>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</si>
  <si>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</si>
  <si>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</si>
  <si>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</si>
  <si>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</si>
  <si>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</si>
  <si>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</si>
  <si>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</si>
  <si>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</si>
  <si>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</si>
  <si>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</si>
  <si>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</si>
  <si>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</si>
  <si>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</si>
  <si>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</si>
  <si>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</si>
  <si>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</si>
  <si>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</si>
  <si>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</si>
  <si>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</si>
  <si>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</si>
  <si>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</si>
  <si>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</si>
  <si>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</si>
  <si>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</si>
  <si>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</si>
  <si>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</si>
  <si>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</si>
  <si>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</si>
  <si>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</si>
  <si>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</si>
  <si>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</si>
  <si>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</si>
  <si>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</si>
  <si>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</si>
  <si>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</si>
  <si>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</si>
  <si>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</si>
  <si>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</si>
  <si>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</si>
  <si>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</si>
  <si>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</si>
  <si>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</si>
  <si>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</si>
  <si>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</si>
  <si>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</si>
  <si>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</si>
  <si>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</si>
  <si>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</si>
  <si>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</si>
  <si>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</si>
  <si>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</si>
  <si>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</si>
  <si>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</si>
  <si>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</si>
  <si>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</si>
  <si>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</si>
  <si>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</si>
  <si>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</si>
  <si>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</si>
  <si>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</si>
  <si>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</si>
  <si>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</si>
  <si>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</si>
  <si>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</si>
  <si>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</si>
  <si>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</si>
  <si>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</si>
  <si>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</si>
  <si>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</si>
  <si>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</si>
  <si>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</si>
  <si>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</si>
  <si>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</si>
  <si>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</si>
  <si>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</si>
  <si>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</si>
  <si>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</si>
  <si>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</si>
  <si>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</si>
  <si>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</si>
  <si>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</si>
  <si>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</si>
  <si>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</si>
  <si>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</si>
  <si>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</si>
  <si>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</si>
  <si>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</si>
  <si>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</si>
  <si>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</si>
  <si>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</si>
  <si>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</si>
  <si>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</si>
  <si>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</si>
  <si>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</si>
  <si>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</si>
  <si>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</si>
  <si>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</si>
  <si>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</si>
  <si>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</si>
  <si>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</si>
  <si>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</si>
  <si>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</si>
  <si>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</si>
  <si>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</si>
  <si>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</si>
  <si>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</si>
  <si>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</si>
  <si>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</si>
  <si>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</si>
  <si>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</si>
  <si>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</si>
  <si>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</si>
  <si>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</si>
  <si>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</si>
  <si>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</si>
  <si>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</si>
  <si>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</si>
  <si>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</si>
  <si>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</si>
  <si>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</si>
  <si>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</si>
  <si>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</si>
  <si>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</si>
  <si>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</si>
  <si>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</si>
  <si>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</si>
  <si>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</si>
  <si>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</si>
  <si>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</si>
  <si>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</si>
  <si>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</si>
  <si>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</si>
  <si>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</si>
  <si>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</si>
  <si>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</si>
  <si>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</si>
  <si>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</si>
  <si>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</si>
  <si>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</si>
  <si>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</si>
  <si>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</si>
  <si>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</si>
  <si>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</si>
  <si>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</si>
  <si>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</si>
  <si>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</si>
  <si>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</si>
  <si>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</si>
  <si>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</si>
  <si>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</si>
  <si>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</si>
  <si>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</si>
  <si>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</si>
  <si>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</si>
  <si>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</si>
  <si>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</si>
  <si>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</si>
  <si>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</si>
  <si>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</si>
  <si>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</si>
  <si>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</si>
  <si>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</si>
  <si>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</si>
  <si>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</si>
  <si>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</si>
  <si>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</si>
  <si>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</si>
  <si>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</si>
  <si>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</si>
  <si>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</si>
  <si>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</si>
  <si>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</si>
  <si>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</si>
  <si>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</si>
  <si>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</si>
  <si>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</si>
  <si>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</si>
  <si>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</si>
  <si>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</si>
  <si>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</si>
  <si>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</si>
  <si>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</si>
  <si>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</si>
  <si>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</si>
  <si>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</si>
  <si>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</si>
  <si>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</si>
  <si>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</si>
  <si>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</si>
  <si>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</si>
  <si>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</si>
  <si>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</si>
  <si>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</si>
  <si>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</si>
  <si>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</si>
  <si>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</si>
  <si>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</si>
  <si>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</si>
  <si>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</si>
  <si>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</si>
  <si>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</si>
  <si>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</si>
  <si>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</si>
  <si>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</si>
  <si>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</si>
  <si>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</si>
  <si>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</si>
  <si>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</si>
  <si>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</si>
  <si>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</si>
  <si>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</si>
  <si>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</si>
  <si>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</si>
  <si>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</si>
  <si>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</si>
  <si>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</si>
  <si>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</si>
  <si>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</si>
  <si>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</si>
  <si>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</si>
  <si>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</si>
  <si>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</si>
  <si>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</si>
  <si>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</si>
  <si>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</si>
  <si>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</si>
  <si>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</si>
  <si>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</si>
  <si>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</si>
  <si>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</si>
  <si>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</si>
  <si>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</si>
  <si>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</si>
  <si>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</si>
  <si>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</si>
  <si>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</si>
  <si>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</si>
  <si>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</si>
  <si>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</si>
  <si>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</si>
  <si>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</si>
  <si>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</si>
  <si>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</si>
  <si>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</si>
  <si>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</si>
  <si>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</si>
  <si>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</si>
  <si>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</si>
  <si>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</si>
  <si>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</si>
  <si>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</si>
  <si>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</si>
  <si>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</si>
  <si>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</si>
  <si>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</si>
  <si>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</si>
  <si>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</si>
  <si>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</si>
  <si>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</si>
  <si>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</si>
  <si>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</si>
  <si>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</si>
  <si>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</si>
  <si>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</si>
  <si>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</si>
  <si>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</si>
  <si>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</si>
  <si>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</si>
  <si>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</si>
  <si>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</si>
  <si>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</si>
  <si>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</si>
  <si>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</si>
  <si>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</si>
  <si>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</si>
  <si>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</si>
  <si>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</si>
  <si>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</si>
  <si>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</si>
  <si>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</si>
  <si>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</si>
  <si>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</si>
  <si>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</si>
  <si>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</si>
  <si>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</si>
  <si>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</si>
  <si>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</si>
  <si>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</si>
  <si>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</si>
  <si>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</si>
  <si>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</si>
  <si>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</si>
  <si>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</si>
  <si>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</si>
  <si>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</si>
  <si>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</si>
  <si>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</si>
  <si>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</si>
  <si>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</si>
  <si>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</si>
  <si>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</si>
  <si>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</si>
  <si>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</si>
  <si>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</si>
  <si>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</si>
  <si>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</si>
  <si>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</si>
  <si>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</si>
  <si>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</si>
  <si>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</si>
  <si>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</si>
  <si>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</si>
  <si>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</si>
  <si>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</si>
  <si>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</si>
  <si>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</si>
  <si>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</si>
  <si>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</si>
  <si>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</si>
  <si>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</si>
  <si>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</si>
  <si>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</si>
  <si>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</si>
  <si>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</si>
  <si>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</si>
  <si>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</si>
  <si>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</si>
  <si>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</si>
  <si>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</si>
  <si>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</si>
  <si>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</si>
  <si>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</si>
  <si>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</si>
  <si>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</si>
  <si>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</si>
  <si>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</si>
  <si>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</si>
  <si>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</si>
  <si>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</si>
  <si>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</si>
  <si>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</si>
  <si>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</si>
  <si>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</si>
  <si>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</si>
  <si>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</si>
  <si>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</si>
  <si>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</si>
  <si>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</si>
  <si>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</si>
  <si>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</si>
  <si>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</si>
  <si>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</si>
  <si>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</si>
  <si>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</si>
  <si>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</si>
  <si>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</si>
  <si>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</si>
  <si>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</si>
  <si>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</si>
  <si>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</si>
  <si>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</si>
  <si>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</si>
  <si>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</si>
  <si>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</si>
  <si>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</si>
  <si>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</si>
  <si>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</si>
  <si>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</si>
  <si>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</si>
  <si>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</si>
  <si>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</si>
  <si>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</si>
  <si>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</si>
  <si>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</si>
  <si>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</si>
  <si>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</si>
  <si>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</si>
  <si>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</si>
  <si>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</si>
  <si>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</si>
  <si>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</si>
  <si>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</si>
  <si>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</si>
  <si>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</si>
  <si>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</si>
  <si>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</si>
  <si>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</si>
  <si>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</si>
  <si>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</si>
  <si>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</si>
  <si>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</si>
  <si>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</si>
  <si>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</si>
  <si>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</si>
  <si>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</si>
  <si>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</si>
  <si>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</si>
  <si>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</si>
  <si>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</si>
  <si>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</si>
  <si>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</si>
  <si>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</si>
  <si>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</si>
  <si>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</si>
  <si>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</si>
  <si>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</si>
  <si>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</si>
  <si>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</si>
  <si>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</si>
  <si>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</si>
  <si>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</si>
  <si>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</si>
  <si>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</si>
  <si>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</si>
  <si>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</si>
  <si>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</si>
  <si>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</si>
  <si>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</si>
  <si>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</si>
  <si>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</si>
  <si>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</si>
  <si>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</si>
  <si>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</si>
  <si>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</si>
  <si>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</si>
  <si>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</si>
  <si>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</si>
  <si>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</si>
  <si>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</si>
  <si>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</si>
  <si>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</si>
  <si>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</si>
  <si>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</si>
  <si>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</si>
  <si>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</si>
  <si>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</si>
  <si>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</si>
  <si>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</si>
  <si>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</si>
  <si>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</si>
  <si>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</si>
  <si>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</si>
  <si>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</si>
  <si>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</si>
  <si>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</si>
  <si>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</si>
  <si>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</si>
  <si>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</si>
  <si>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</si>
  <si>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</si>
  <si>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</si>
  <si>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</si>
  <si>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</si>
  <si>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</si>
  <si>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</si>
  <si>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</si>
  <si>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</si>
  <si>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</si>
  <si>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</si>
  <si>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</si>
  <si>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</si>
  <si>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</si>
  <si>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</si>
  <si>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</si>
  <si>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</si>
  <si>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</si>
  <si>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</si>
  <si>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</si>
  <si>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</si>
  <si>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</si>
  <si>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</si>
  <si>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</si>
  <si>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</si>
  <si>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</si>
  <si>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</si>
  <si>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</si>
  <si>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</si>
  <si>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</si>
  <si>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</si>
  <si>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</si>
  <si>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</si>
  <si>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</si>
  <si>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</si>
  <si>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</si>
  <si>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</si>
  <si>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</si>
  <si>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</si>
  <si>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</si>
  <si>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</si>
  <si>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</si>
  <si>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</si>
  <si>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</si>
  <si>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</si>
  <si>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</si>
  <si>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</si>
  <si>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</si>
  <si>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</si>
  <si>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</si>
  <si>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</si>
  <si>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</si>
  <si>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</si>
  <si>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</si>
  <si>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</si>
  <si>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</si>
  <si>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</si>
  <si>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</si>
  <si>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</si>
  <si>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</si>
  <si>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</si>
  <si>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</si>
  <si>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</si>
  <si>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</si>
  <si>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</si>
  <si>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</si>
  <si>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</si>
  <si>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</si>
  <si>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</si>
  <si>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</si>
  <si>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</si>
  <si>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</si>
  <si>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</si>
  <si>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</si>
  <si>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</si>
  <si>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</si>
  <si>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</si>
  <si>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</si>
  <si>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</si>
  <si>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</si>
  <si>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</si>
  <si>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</si>
  <si>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</si>
  <si>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</si>
  <si>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</si>
  <si>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</si>
  <si>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</si>
  <si>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</si>
  <si>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</si>
  <si>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</si>
  <si>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</si>
  <si>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</si>
  <si>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</si>
  <si>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</si>
  <si>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</si>
  <si>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</si>
  <si>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</si>
  <si>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</si>
  <si>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</si>
  <si>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</si>
  <si>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</si>
  <si>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</si>
  <si>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</si>
  <si>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</si>
  <si>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</si>
  <si>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</si>
  <si>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</si>
  <si>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</si>
  <si>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</si>
  <si>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</si>
  <si>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</si>
  <si>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</si>
  <si>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</si>
  <si>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</si>
  <si>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</si>
  <si>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</si>
  <si>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</si>
  <si>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</si>
  <si>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</si>
  <si>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</si>
  <si>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</si>
  <si>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</si>
  <si>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</si>
  <si>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</si>
  <si>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</si>
  <si>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</si>
  <si>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</si>
  <si>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</si>
  <si>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</si>
  <si>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</si>
  <si>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</si>
  <si>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</si>
  <si>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</si>
  <si>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</si>
  <si>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</si>
  <si>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</si>
  <si>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</si>
  <si>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</si>
  <si>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</si>
  <si>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</si>
  <si>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</si>
  <si>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</si>
  <si>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</si>
  <si>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</si>
  <si>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</si>
  <si>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</si>
  <si>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</si>
  <si>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</si>
  <si>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</si>
  <si>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</si>
  <si>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</si>
  <si>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</si>
  <si>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</si>
  <si>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</si>
  <si>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</si>
  <si>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</si>
  <si>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</si>
  <si>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</si>
  <si>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</si>
  <si>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</si>
  <si>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</si>
  <si>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</si>
  <si>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</si>
  <si>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</si>
  <si>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</si>
  <si>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</si>
  <si>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</si>
  <si>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</si>
  <si>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</si>
  <si>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</si>
  <si>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</si>
  <si>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</si>
  <si>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</si>
  <si>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</si>
  <si>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</si>
  <si>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</si>
  <si>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</si>
  <si>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</si>
  <si>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</si>
  <si>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</si>
  <si>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</si>
  <si>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</si>
  <si>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</si>
  <si>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</si>
  <si>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</si>
  <si>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</si>
  <si>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</si>
  <si>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</si>
  <si>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</si>
  <si>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</si>
  <si>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</si>
  <si>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</si>
  <si>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</si>
  <si>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</si>
  <si>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</si>
  <si>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</si>
  <si>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</si>
  <si>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</si>
  <si>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</si>
  <si>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</si>
  <si>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</si>
  <si>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</si>
  <si>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</si>
  <si>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</si>
  <si>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</si>
  <si>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</si>
  <si>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</si>
  <si>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</si>
  <si>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</si>
  <si>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</si>
  <si>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</si>
  <si>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</si>
  <si>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</si>
  <si>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</si>
  <si>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</si>
  <si>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</si>
  <si>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</si>
  <si>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</si>
  <si>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</si>
  <si>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</si>
  <si>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</si>
  <si>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</si>
  <si>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</si>
  <si>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</si>
  <si>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</si>
  <si>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</si>
  <si>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</si>
  <si>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</si>
  <si>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</si>
  <si>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</si>
  <si>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</si>
  <si>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</si>
  <si>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</si>
  <si>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</si>
  <si>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</si>
  <si>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</si>
  <si>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</si>
  <si>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</si>
  <si>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</si>
  <si>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</si>
  <si>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</si>
  <si>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</si>
  <si>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</si>
  <si>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</si>
  <si>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</si>
  <si>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</si>
  <si>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</si>
  <si>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</si>
  <si>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</si>
  <si>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</si>
  <si>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</si>
  <si>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</si>
  <si>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</si>
  <si>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</si>
  <si>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</si>
  <si>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</si>
  <si>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</si>
  <si>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</si>
  <si>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</si>
  <si>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</si>
  <si>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</si>
  <si>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</si>
  <si>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</si>
  <si>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</si>
  <si>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</si>
  <si>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</si>
  <si>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</si>
  <si>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</si>
  <si>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</si>
  <si>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</si>
  <si>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</si>
  <si>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</si>
  <si>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</si>
  <si>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</si>
  <si>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</si>
  <si>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</si>
  <si>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</si>
  <si>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</si>
  <si>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</si>
  <si>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</si>
  <si>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</si>
  <si>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</si>
  <si>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</si>
  <si>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</si>
  <si>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</si>
  <si>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</si>
  <si>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</si>
  <si>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</si>
  <si>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</si>
  <si>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</si>
  <si>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</si>
  <si>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</si>
  <si>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</si>
  <si>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</si>
  <si>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</si>
  <si>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</si>
  <si>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</si>
  <si>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</si>
  <si>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</si>
  <si>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</si>
  <si>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</si>
  <si>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</si>
  <si>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</si>
  <si>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</si>
  <si>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</si>
  <si>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</si>
  <si>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</si>
  <si>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</si>
  <si>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</si>
  <si>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</si>
  <si>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</si>
  <si>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</si>
  <si>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</si>
  <si>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</si>
  <si>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</si>
  <si>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</si>
  <si>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</si>
  <si>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</si>
  <si>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</si>
  <si>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</si>
  <si>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</si>
  <si>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</si>
  <si>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</si>
  <si>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</si>
  <si>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</si>
  <si>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</si>
  <si>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</si>
  <si>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</si>
  <si>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</si>
  <si>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</si>
  <si>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</si>
  <si>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</si>
  <si>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</si>
  <si>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</si>
  <si>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</si>
  <si>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</si>
  <si>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</si>
  <si>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</si>
  <si>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</si>
  <si>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</si>
  <si>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</si>
  <si>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</si>
  <si>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</si>
  <si>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</si>
  <si>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</si>
  <si>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</si>
  <si>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</si>
  <si>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</si>
  <si>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</si>
  <si>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</si>
  <si>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</si>
  <si>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</si>
  <si>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</si>
  <si>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</si>
  <si>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</si>
  <si>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</si>
  <si>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</si>
  <si>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</si>
  <si>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</si>
  <si>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</si>
  <si>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</si>
  <si>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</si>
  <si>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</si>
  <si>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</si>
  <si>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</si>
  <si>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</si>
  <si>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</si>
  <si>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</si>
  <si>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</si>
  <si>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</si>
  <si>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</si>
  <si>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</si>
  <si>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</si>
  <si>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</si>
  <si>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</si>
  <si>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</si>
  <si>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</si>
  <si>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</si>
  <si>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</si>
  <si>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</si>
  <si>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</si>
  <si>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</si>
  <si>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</si>
  <si>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</si>
  <si>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</si>
  <si>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</si>
  <si>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</si>
  <si>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</si>
  <si>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</si>
  <si>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</si>
  <si>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</si>
  <si>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</si>
  <si>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</si>
  <si>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</si>
  <si>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</si>
  <si>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</si>
  <si>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</si>
  <si>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</si>
  <si>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</si>
  <si>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</si>
  <si>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</si>
  <si>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</si>
  <si>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</si>
  <si>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</si>
  <si>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</si>
  <si>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</si>
  <si>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</si>
  <si>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</si>
  <si>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</si>
  <si>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</si>
  <si>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</si>
  <si>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</si>
  <si>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</si>
  <si>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</si>
  <si>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</si>
  <si>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</si>
  <si>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</si>
  <si>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</si>
  <si>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</si>
  <si>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</si>
  <si>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</si>
  <si>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</si>
  <si>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</si>
  <si>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</si>
  <si>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</si>
  <si>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</si>
  <si>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</si>
  <si>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</si>
  <si>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</si>
  <si>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</si>
  <si>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</si>
  <si>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</si>
  <si>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</si>
  <si>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</si>
  <si>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</si>
  <si>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</si>
  <si>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</si>
  <si>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</si>
  <si>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</si>
  <si>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</si>
  <si>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</si>
  <si>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</si>
  <si>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</si>
  <si>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</si>
  <si>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</si>
  <si>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</si>
  <si>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</si>
  <si>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</si>
  <si>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</si>
  <si>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</si>
  <si>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</si>
  <si>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</si>
  <si>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</si>
  <si>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</si>
  <si>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</si>
  <si>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</si>
  <si>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</si>
  <si>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</si>
  <si>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</si>
  <si>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</si>
  <si>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</si>
  <si>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</si>
  <si>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</si>
  <si>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</si>
  <si>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</si>
  <si>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</si>
  <si>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</si>
  <si>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</si>
  <si>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</si>
  <si>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</si>
  <si>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</si>
  <si>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</si>
  <si>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</si>
  <si>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</si>
  <si>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</si>
  <si>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</si>
  <si>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</si>
  <si>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</si>
  <si>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</si>
  <si>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</si>
  <si>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</si>
  <si>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</si>
  <si>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</si>
  <si>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</si>
  <si>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</si>
  <si>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</si>
  <si>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</si>
  <si>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</si>
  <si>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</si>
  <si>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</si>
  <si>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</si>
  <si>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</si>
  <si>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</si>
  <si>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</si>
  <si>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</si>
  <si>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</si>
  <si>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</si>
  <si>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</si>
  <si>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</si>
  <si>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</si>
  <si>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</si>
  <si>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</si>
  <si>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</si>
  <si>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</si>
  <si>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</si>
  <si>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</si>
  <si>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</si>
  <si>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</si>
  <si>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</si>
  <si>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</si>
  <si>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</si>
  <si>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</si>
  <si>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</si>
  <si>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</si>
  <si>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</si>
  <si>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</si>
  <si>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</si>
  <si>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</si>
  <si>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</si>
  <si>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</si>
  <si>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</si>
  <si>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</si>
  <si>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</si>
  <si>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</si>
  <si>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</si>
  <si>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</si>
  <si>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</si>
  <si>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</si>
  <si>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</si>
  <si>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</si>
  <si>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</si>
  <si>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</si>
  <si>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</si>
  <si>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</si>
  <si>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</si>
  <si>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</si>
  <si>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</si>
  <si>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</si>
  <si>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</si>
  <si>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</si>
  <si>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</si>
  <si>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</si>
  <si>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</si>
  <si>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</si>
  <si>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</si>
  <si>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</si>
  <si>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</si>
  <si>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</si>
  <si>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</si>
  <si>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</si>
  <si>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</si>
  <si>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</si>
  <si>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</si>
  <si>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</si>
  <si>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</si>
  <si>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</si>
  <si>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</si>
  <si>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</si>
  <si>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</si>
  <si>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</si>
  <si>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</si>
  <si>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</si>
  <si>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</si>
  <si>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</si>
  <si>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</si>
  <si>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</si>
  <si>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</si>
  <si>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</si>
  <si>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</si>
  <si>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</si>
  <si>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</si>
  <si>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</si>
  <si>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</si>
  <si>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</si>
  <si>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</si>
  <si>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</si>
  <si>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</si>
  <si>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</si>
  <si>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</si>
  <si>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</si>
  <si>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</si>
  <si>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</si>
  <si>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</si>
  <si>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</si>
  <si>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</si>
  <si>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</si>
  <si>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</si>
  <si>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</si>
  <si>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</si>
  <si>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</si>
  <si>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</si>
  <si>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</si>
  <si>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</si>
  <si>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</si>
  <si>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</si>
  <si>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</si>
  <si>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</si>
  <si>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</si>
  <si>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</si>
  <si>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</si>
  <si>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</si>
  <si>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</si>
  <si>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</si>
  <si>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</si>
  <si>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</si>
  <si>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</si>
  <si>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</si>
  <si>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</si>
  <si>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</si>
  <si>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</si>
  <si>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</si>
  <si>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</si>
  <si>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</si>
  <si>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</si>
  <si>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</si>
  <si>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</si>
  <si>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</si>
  <si>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</si>
  <si>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</si>
  <si>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</si>
  <si>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</si>
  <si>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</si>
  <si>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</si>
  <si>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</si>
  <si>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</si>
  <si>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</si>
  <si>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</si>
  <si>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</si>
  <si>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</si>
  <si>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</si>
  <si>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</si>
  <si>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</si>
  <si>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</si>
  <si>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</si>
  <si>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</si>
  <si>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</si>
  <si>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</si>
  <si>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</si>
  <si>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</si>
  <si>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</si>
  <si>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</si>
  <si>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</si>
  <si>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</si>
  <si>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</si>
  <si>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</si>
  <si>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</si>
  <si>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</si>
  <si>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</si>
  <si>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</si>
  <si>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</si>
  <si>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</si>
  <si>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</si>
  <si>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</si>
  <si>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</si>
  <si>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</si>
  <si>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</si>
  <si>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</si>
  <si>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</si>
  <si>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</si>
  <si>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</si>
  <si>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</si>
  <si>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</si>
  <si>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</si>
  <si>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</si>
  <si>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</si>
  <si>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</si>
  <si>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</si>
  <si>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</si>
  <si>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</si>
  <si>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</si>
  <si>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</si>
  <si>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</si>
  <si>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</si>
  <si>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</si>
  <si>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</si>
  <si>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</si>
  <si>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</si>
  <si>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</si>
  <si>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</si>
  <si>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</si>
  <si>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</si>
  <si>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</si>
  <si>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</si>
  <si>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</si>
  <si>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</si>
  <si>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</si>
  <si>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</si>
  <si>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</si>
  <si>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</si>
  <si>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</si>
  <si>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</si>
  <si>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</si>
  <si>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</si>
  <si>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</si>
  <si>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</si>
  <si>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</si>
  <si>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</si>
  <si>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</si>
  <si>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</si>
  <si>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</si>
  <si>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</si>
  <si>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</si>
  <si>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</si>
  <si>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</si>
  <si>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</si>
  <si>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</si>
  <si>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</si>
  <si>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</si>
  <si>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</si>
  <si>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</si>
  <si>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</si>
  <si>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</si>
  <si>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</si>
  <si>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</si>
  <si>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</si>
  <si>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</si>
  <si>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</si>
  <si>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</si>
  <si>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</si>
  <si>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</si>
  <si>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</si>
  <si>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</si>
  <si>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</si>
  <si>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</si>
  <si>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</si>
  <si>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</si>
  <si>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</si>
  <si>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</si>
  <si>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</si>
  <si>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</si>
  <si>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</si>
  <si>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</si>
  <si>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</si>
  <si>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</si>
  <si>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</si>
  <si>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</si>
  <si>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</si>
  <si>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</si>
  <si>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</si>
  <si>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</si>
  <si>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</si>
  <si>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</si>
  <si>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</si>
  <si>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</si>
  <si>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</si>
  <si>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</si>
  <si>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</si>
  <si>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</si>
  <si>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</si>
  <si>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</si>
  <si>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</si>
  <si>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</si>
  <si>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</si>
  <si>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</si>
  <si>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</si>
  <si>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</si>
  <si>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</si>
  <si>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</si>
  <si>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</si>
  <si>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</si>
  <si>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</si>
  <si>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</si>
  <si>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</si>
  <si>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</si>
  <si>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</si>
  <si>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</si>
  <si>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</si>
  <si>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</si>
  <si>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</si>
  <si>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</si>
  <si>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</si>
  <si>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</si>
  <si>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</si>
  <si>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</si>
  <si>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</si>
  <si>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</si>
  <si>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</si>
  <si>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</si>
  <si>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</si>
  <si>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</si>
  <si>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</si>
  <si>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</si>
  <si>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</si>
  <si>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</si>
  <si>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</si>
  <si>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</si>
  <si>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</si>
  <si>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</si>
  <si>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</si>
  <si>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</si>
  <si>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</si>
  <si>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</si>
  <si>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</si>
  <si>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</si>
  <si>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</si>
  <si>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</si>
  <si>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</si>
  <si>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</si>
  <si>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</si>
  <si>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</si>
  <si>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</si>
  <si>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</si>
  <si>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</si>
  <si>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</si>
  <si>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</si>
  <si>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</si>
  <si>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</si>
  <si>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</si>
  <si>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</si>
  <si>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</si>
  <si>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</si>
  <si>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</si>
  <si>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</si>
  <si>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</si>
  <si>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</si>
  <si>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</si>
  <si>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</si>
  <si>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</si>
  <si>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</si>
  <si>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</si>
  <si>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</si>
  <si>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</si>
  <si>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</si>
  <si>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</si>
  <si>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</si>
  <si>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</si>
  <si>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</si>
  <si>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</si>
  <si>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</si>
  <si>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</si>
  <si>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</si>
  <si>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</si>
  <si>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</si>
  <si>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</si>
  <si>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</si>
  <si>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</si>
  <si>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</si>
  <si>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</si>
  <si>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</si>
  <si>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</si>
  <si>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</si>
  <si>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</si>
  <si>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</si>
  <si>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</si>
  <si>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</si>
  <si>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</si>
  <si>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</si>
  <si>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</si>
  <si>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</si>
  <si>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</si>
  <si>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</si>
  <si>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</si>
  <si>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</si>
  <si>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</si>
  <si>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</si>
  <si>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</si>
  <si>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</si>
  <si>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</si>
  <si>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</si>
  <si>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</si>
  <si>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</si>
  <si>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</si>
  <si>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</si>
  <si>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</si>
  <si>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</si>
  <si>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</si>
  <si>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</si>
  <si>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</si>
  <si>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</si>
  <si>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</si>
  <si>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</si>
  <si>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</si>
  <si>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</si>
  <si>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</si>
  <si>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</si>
  <si>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</si>
  <si>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</si>
  <si>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</si>
  <si>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</si>
  <si>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</si>
  <si>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</si>
  <si>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</si>
  <si>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</si>
  <si>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</si>
  <si>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</si>
  <si>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</si>
  <si>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</si>
  <si>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</si>
  <si>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</si>
  <si>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</si>
  <si>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</si>
  <si>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</si>
  <si>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</si>
  <si>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</si>
  <si>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</si>
  <si>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</si>
  <si>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</si>
  <si>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</si>
  <si>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</si>
  <si>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</si>
  <si>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</si>
  <si>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</si>
  <si>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</si>
  <si>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</si>
  <si>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</si>
  <si>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</si>
  <si>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</si>
  <si>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</si>
  <si>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</si>
  <si>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</si>
  <si>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</si>
  <si>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</si>
  <si>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</si>
  <si>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</si>
  <si>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</si>
  <si>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</si>
  <si>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</si>
  <si>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</si>
  <si>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</si>
  <si>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</si>
  <si>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</si>
  <si>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</si>
  <si>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</si>
  <si>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</si>
  <si>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</si>
  <si>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</si>
  <si>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</si>
  <si>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</si>
  <si>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</si>
  <si>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</si>
  <si>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</si>
  <si>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</si>
  <si>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</si>
  <si>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</si>
  <si>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</si>
  <si>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</si>
  <si>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</si>
  <si>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</si>
  <si>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</si>
  <si>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</si>
  <si>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</si>
  <si>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</si>
  <si>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</si>
  <si>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</si>
  <si>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</si>
  <si>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</si>
  <si>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</si>
  <si>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</si>
  <si>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</si>
  <si>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</si>
  <si>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</si>
  <si>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</si>
  <si>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</si>
  <si>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</si>
  <si>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</si>
  <si>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</si>
  <si>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</si>
  <si>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</si>
  <si>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</si>
  <si>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</si>
  <si>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</si>
  <si>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</si>
  <si>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</si>
  <si>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</si>
  <si>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</si>
  <si>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</si>
  <si>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</si>
  <si>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</si>
  <si>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</si>
  <si>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</si>
  <si>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</si>
  <si>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</si>
  <si>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</si>
  <si>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</si>
  <si>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</si>
  <si>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</si>
  <si>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</si>
  <si>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</si>
  <si>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</si>
  <si>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</si>
  <si>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</si>
  <si>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</si>
  <si>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</si>
  <si>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</si>
  <si>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</si>
  <si>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</si>
  <si>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</si>
  <si>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</si>
  <si>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</si>
  <si>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</si>
  <si>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</si>
  <si>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</si>
  <si>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</si>
  <si>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</si>
  <si>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</si>
  <si>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</si>
  <si>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</si>
  <si>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</si>
  <si>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</si>
  <si>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</si>
  <si>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</si>
  <si>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</si>
  <si>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</si>
  <si>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</si>
  <si>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</si>
  <si>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</si>
  <si>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</si>
  <si>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</si>
  <si>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</si>
  <si>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</si>
  <si>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</si>
  <si>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</si>
  <si>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</si>
  <si>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</si>
  <si>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</si>
  <si>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</si>
  <si>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</si>
  <si>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</si>
  <si>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</si>
  <si>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</si>
  <si>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</si>
  <si>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</si>
  <si>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</si>
  <si>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</si>
  <si>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</si>
  <si>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</si>
  <si>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</si>
  <si>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</si>
  <si>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</si>
  <si>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</si>
  <si>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</si>
  <si>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</si>
  <si>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</si>
  <si>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</si>
  <si>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</si>
  <si>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</si>
  <si>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</si>
  <si>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</si>
  <si>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</si>
  <si>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</si>
  <si>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</si>
  <si>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</si>
  <si>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</si>
  <si>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</si>
  <si>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</si>
  <si>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</si>
  <si>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</si>
  <si>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</si>
  <si>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</si>
  <si>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</si>
  <si>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</si>
  <si>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</si>
  <si>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</si>
  <si>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</si>
  <si>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</si>
  <si>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</si>
  <si>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</si>
  <si>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</si>
  <si>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</si>
  <si>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</si>
  <si>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</si>
  <si>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</si>
  <si>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</si>
  <si>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</si>
  <si>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</si>
  <si>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</si>
  <si>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</si>
  <si>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</si>
  <si>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</si>
  <si>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</si>
  <si>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</si>
  <si>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</si>
  <si>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</si>
  <si>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</si>
  <si>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</si>
  <si>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</si>
  <si>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</si>
  <si>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</si>
  <si>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</si>
  <si>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</si>
  <si>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</si>
  <si>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</si>
  <si>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</si>
  <si>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</si>
  <si>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</si>
  <si>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</si>
  <si>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</si>
  <si>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</si>
  <si>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</si>
  <si>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</si>
  <si>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</si>
  <si>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</si>
  <si>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</si>
  <si>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</si>
  <si>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</si>
  <si>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</si>
  <si>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</si>
  <si>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</si>
  <si>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</si>
  <si>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</si>
  <si>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</si>
  <si>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</si>
  <si>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</si>
  <si>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</si>
  <si>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</si>
  <si>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</si>
  <si>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</si>
  <si>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</si>
  <si>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</si>
  <si>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</si>
  <si>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</si>
  <si>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</si>
  <si>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</si>
  <si>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</si>
  <si>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</si>
  <si>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</si>
  <si>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</si>
  <si>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</si>
  <si>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</si>
  <si>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</si>
  <si>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</si>
  <si>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</si>
  <si>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</si>
  <si>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</si>
  <si>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</si>
  <si>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</si>
  <si>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</si>
  <si>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</si>
  <si>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</si>
  <si>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</si>
  <si>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</si>
  <si>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</si>
  <si>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</si>
  <si>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</si>
  <si>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</si>
  <si>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</si>
  <si>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</si>
  <si>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</si>
  <si>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</si>
  <si>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</si>
  <si>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</si>
  <si>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</si>
  <si>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</si>
  <si>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</si>
  <si>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</si>
  <si>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</si>
  <si>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</si>
  <si>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</si>
  <si>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</si>
  <si>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</si>
  <si>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</si>
  <si>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</si>
  <si>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</si>
  <si>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</si>
  <si>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</si>
  <si>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</si>
  <si>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</si>
  <si>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</si>
  <si>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</si>
  <si>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</si>
  <si>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</si>
  <si>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</si>
  <si>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</si>
  <si>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</si>
  <si>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</si>
  <si>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</si>
  <si>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</si>
  <si>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</si>
  <si>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</si>
  <si>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</si>
  <si>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</si>
  <si>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</si>
  <si>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</si>
  <si>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</si>
  <si>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</si>
  <si>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</si>
  <si>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</si>
  <si>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</si>
  <si>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</si>
  <si>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</si>
  <si>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</si>
  <si>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</si>
  <si>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</si>
  <si>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</si>
  <si>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</si>
  <si>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</si>
  <si>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</si>
  <si>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</si>
  <si>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</si>
  <si>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</si>
  <si>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</si>
  <si>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</si>
  <si>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</si>
  <si>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</si>
  <si>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</si>
  <si>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</si>
  <si>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</si>
  <si>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</si>
  <si>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</si>
  <si>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</si>
  <si>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</si>
  <si>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</si>
  <si>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</si>
  <si>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</si>
  <si>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</si>
  <si>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</si>
  <si>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</si>
  <si>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</si>
  <si>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</si>
  <si>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</si>
  <si>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</si>
  <si>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</si>
  <si>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</si>
  <si>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</si>
  <si>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</si>
  <si>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</si>
  <si>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</si>
  <si>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</si>
  <si>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</si>
  <si>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</si>
  <si>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</si>
  <si>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</si>
  <si>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</si>
  <si>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</si>
  <si>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</si>
  <si>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</si>
  <si>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</si>
  <si>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</si>
  <si>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</si>
  <si>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</si>
  <si>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</si>
  <si>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</si>
  <si>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</si>
  <si>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</si>
  <si>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</si>
  <si>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</si>
  <si>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</si>
  <si>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</si>
  <si>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</si>
  <si>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</si>
  <si>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</si>
  <si>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</si>
  <si>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</si>
  <si>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</si>
  <si>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</si>
  <si>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</si>
  <si>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</si>
  <si>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</si>
  <si>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</si>
  <si>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</si>
  <si>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</si>
  <si>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</si>
  <si>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</si>
  <si>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</si>
  <si>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</si>
  <si>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</si>
  <si>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</si>
  <si>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</si>
  <si>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</si>
  <si>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</si>
  <si>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</si>
  <si>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</si>
  <si>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</si>
  <si>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</si>
  <si>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</si>
  <si>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</si>
  <si>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</si>
  <si>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</si>
  <si>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</si>
  <si>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</si>
  <si>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</si>
  <si>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</si>
  <si>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</si>
  <si>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</si>
  <si>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</si>
  <si>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</si>
  <si>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</si>
  <si>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</si>
  <si>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</si>
  <si>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</si>
  <si>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</si>
  <si>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</si>
  <si>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</si>
  <si>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</si>
  <si>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</si>
  <si>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</si>
  <si>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</si>
  <si>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</si>
  <si>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</si>
  <si>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</si>
  <si>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</si>
  <si>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</si>
  <si>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</si>
  <si>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</si>
  <si>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</si>
  <si>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</si>
  <si>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</si>
  <si>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</si>
  <si>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</si>
  <si>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</si>
  <si>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</si>
  <si>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</si>
  <si>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</si>
  <si>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</si>
  <si>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</si>
  <si>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</si>
  <si>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</si>
  <si>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</si>
  <si>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</si>
  <si>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</si>
  <si>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</si>
  <si>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</si>
  <si>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</si>
  <si>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</si>
  <si>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</si>
  <si>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</si>
  <si>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</si>
  <si>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</si>
  <si>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</si>
  <si>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</si>
  <si>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</si>
  <si>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</si>
  <si>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</si>
  <si>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</si>
  <si>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</si>
  <si>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</si>
  <si>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</si>
  <si>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</si>
  <si>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</si>
  <si>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</si>
  <si>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</si>
  <si>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</si>
  <si>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</si>
  <si>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</si>
  <si>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</si>
  <si>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</si>
  <si>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</si>
  <si>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</si>
  <si>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</si>
  <si>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</si>
  <si>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</si>
  <si>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</si>
  <si>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</si>
  <si>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</si>
  <si>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</si>
  <si>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</si>
  <si>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</si>
  <si>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</si>
  <si>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</si>
  <si>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</si>
  <si>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</si>
  <si>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</si>
  <si>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</si>
  <si>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</si>
  <si>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</si>
  <si>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</si>
  <si>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</si>
  <si>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</si>
  <si>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</si>
  <si>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</si>
  <si>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</si>
  <si>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</si>
  <si>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</si>
  <si>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</si>
  <si>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</si>
  <si>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</si>
  <si>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</si>
  <si>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</si>
  <si>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</si>
  <si>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</si>
  <si>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</si>
  <si>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</si>
  <si>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</si>
  <si>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</si>
  <si>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</si>
  <si>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</si>
  <si>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</si>
  <si>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</si>
  <si>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</si>
  <si>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</si>
  <si>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</si>
  <si>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</si>
  <si>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</si>
  <si>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</si>
  <si>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</si>
  <si>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</si>
  <si>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</si>
  <si>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</si>
  <si>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</si>
  <si>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</si>
  <si>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</si>
  <si>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</si>
  <si>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</si>
  <si>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</si>
  <si>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</si>
  <si>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</si>
  <si>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</si>
  <si>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</si>
  <si>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</si>
  <si>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</si>
  <si>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</si>
  <si>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</si>
  <si>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</si>
  <si>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</si>
  <si>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</si>
  <si>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</si>
  <si>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</si>
  <si>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</si>
  <si>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</si>
  <si>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</si>
  <si>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</si>
  <si>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</si>
  <si>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</si>
  <si>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</si>
  <si>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</si>
  <si>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</si>
  <si>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</si>
  <si>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</si>
  <si>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</si>
  <si>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</si>
  <si>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</si>
  <si>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</si>
  <si>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</si>
  <si>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</si>
  <si>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</si>
  <si>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</si>
  <si>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</si>
  <si>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</si>
  <si>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</si>
  <si>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</si>
  <si>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</si>
  <si>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</si>
  <si>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</si>
  <si>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</si>
  <si>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</si>
  <si>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</si>
  <si>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</si>
  <si>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</si>
  <si>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</si>
  <si>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</si>
  <si>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</si>
  <si>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</si>
  <si>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</si>
  <si>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</si>
  <si>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</si>
  <si>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</si>
  <si>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</si>
  <si>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</si>
  <si>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</si>
  <si>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</si>
  <si>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</si>
  <si>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</si>
  <si>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</si>
  <si>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</si>
  <si>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</si>
  <si>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</si>
  <si>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</si>
  <si>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</si>
  <si>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</si>
  <si>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</si>
  <si>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</si>
  <si>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</si>
  <si>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</si>
  <si>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</si>
  <si>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</si>
  <si>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</si>
  <si>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</si>
  <si>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</si>
  <si>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</si>
  <si>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</si>
  <si>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</si>
  <si>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</si>
  <si>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</si>
  <si>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</si>
  <si>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</si>
  <si>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</si>
  <si>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</si>
  <si>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</si>
  <si>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</si>
  <si>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</si>
  <si>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</si>
  <si>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</si>
  <si>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</si>
  <si>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</si>
  <si>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</si>
  <si>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</si>
  <si>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</si>
  <si>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</si>
  <si>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</si>
  <si>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</si>
  <si>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</si>
  <si>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</si>
  <si>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</si>
  <si>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</si>
  <si>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</si>
  <si>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</si>
  <si>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</si>
  <si>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</si>
  <si>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</si>
  <si>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</si>
  <si>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</si>
  <si>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</si>
  <si>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</si>
  <si>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</si>
  <si>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</si>
  <si>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</si>
  <si>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</si>
  <si>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</si>
  <si>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</si>
  <si>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</si>
  <si>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</si>
  <si>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</si>
  <si>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</si>
  <si>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</si>
  <si>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</si>
  <si>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</si>
  <si>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</si>
  <si>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</si>
  <si>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</si>
  <si>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</si>
  <si>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</si>
  <si>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</si>
  <si>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</si>
  <si>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</si>
  <si>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</si>
  <si>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</si>
  <si>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</si>
  <si>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</si>
  <si>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</si>
  <si>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</si>
  <si>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</si>
  <si>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</si>
  <si>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</si>
  <si>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</si>
  <si>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</si>
  <si>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</si>
  <si>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</si>
  <si>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</si>
  <si>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</si>
  <si>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</si>
  <si>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</si>
  <si>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</si>
  <si>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</si>
  <si>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</si>
  <si>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</si>
  <si>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</si>
  <si>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</si>
  <si>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</si>
  <si>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</si>
  <si>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</si>
  <si>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</si>
  <si>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</si>
  <si>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</si>
  <si>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</si>
  <si>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</si>
  <si>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</si>
  <si>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</si>
  <si>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</si>
  <si>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</si>
  <si>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</si>
  <si>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</si>
  <si>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</si>
  <si>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</si>
  <si>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</si>
  <si>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</si>
  <si>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</si>
  <si>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</si>
  <si>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</si>
  <si>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</si>
  <si>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</si>
  <si>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</si>
  <si>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</si>
  <si>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</si>
  <si>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</si>
  <si>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</si>
  <si>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</si>
  <si>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</si>
  <si>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</si>
  <si>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</si>
  <si>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</si>
  <si>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</si>
  <si>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</si>
  <si>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</si>
  <si>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</si>
  <si>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</si>
  <si>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</si>
  <si>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</si>
  <si>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</si>
  <si>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</si>
  <si>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</si>
  <si>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</si>
  <si>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</si>
  <si>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</si>
  <si>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</si>
  <si>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</si>
  <si>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</si>
  <si>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</si>
  <si>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</si>
  <si>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</si>
  <si>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</si>
  <si>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</si>
  <si>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</si>
  <si>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</si>
  <si>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</si>
  <si>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</si>
  <si>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</si>
  <si>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</si>
  <si>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</si>
  <si>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</si>
  <si>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</si>
  <si>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</si>
  <si>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</si>
  <si>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</si>
  <si>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</si>
  <si>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</si>
  <si>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</si>
  <si>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</si>
  <si>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</si>
  <si>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</si>
  <si>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</si>
  <si>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</si>
  <si>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</si>
  <si>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</si>
  <si>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</si>
  <si>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</si>
  <si>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</si>
  <si>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</si>
  <si>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</si>
  <si>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</si>
  <si>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</si>
  <si>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</si>
  <si>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</si>
  <si>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</si>
  <si>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</si>
  <si>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</si>
  <si>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</si>
  <si>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</si>
  <si>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</si>
  <si>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</si>
  <si>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</si>
  <si>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</si>
  <si>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</si>
  <si>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</si>
  <si>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</si>
  <si>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</si>
  <si>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</si>
  <si>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</si>
  <si>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</si>
  <si>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</si>
  <si>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</si>
  <si>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</si>
  <si>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</si>
  <si>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</si>
  <si>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</si>
  <si>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</si>
  <si>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</si>
  <si>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</si>
  <si>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</si>
  <si>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</si>
  <si>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</si>
  <si>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</si>
  <si>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</si>
  <si>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</si>
  <si>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</si>
  <si>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</si>
  <si>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</si>
  <si>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</si>
  <si>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</si>
  <si>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</si>
  <si>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</si>
  <si>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</si>
  <si>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</si>
  <si>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</si>
  <si>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</si>
  <si>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</si>
  <si>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</si>
  <si>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</si>
  <si>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</si>
  <si>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</si>
  <si>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</si>
  <si>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</si>
  <si>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</si>
  <si>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</si>
  <si>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</si>
  <si>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</si>
  <si>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</si>
  <si>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</si>
  <si>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</si>
  <si>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</si>
  <si>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</si>
  <si>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</si>
  <si>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</si>
  <si>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</si>
  <si>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</si>
  <si>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</si>
  <si>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</si>
  <si>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</si>
  <si>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</si>
  <si>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</si>
  <si>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</si>
  <si>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</si>
  <si>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</si>
  <si>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</si>
  <si>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</si>
  <si>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</si>
  <si>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</si>
  <si>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</si>
  <si>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</si>
  <si>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</si>
  <si>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</si>
  <si>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</si>
  <si>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</si>
  <si>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</si>
  <si>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</si>
  <si>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</si>
  <si>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</si>
  <si>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</si>
  <si>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</si>
  <si>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</si>
  <si>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</si>
  <si>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</si>
  <si>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</si>
  <si>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</si>
  <si>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</si>
  <si>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</si>
  <si>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</si>
  <si>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</si>
  <si>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</si>
  <si>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</si>
  <si>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</si>
  <si>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</si>
  <si>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</si>
  <si>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</si>
  <si>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</si>
  <si>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</si>
  <si>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</si>
  <si>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</si>
  <si>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</si>
  <si>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</si>
  <si>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</si>
  <si>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</si>
  <si>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</si>
  <si>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</si>
  <si>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</si>
  <si>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</si>
  <si>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</si>
  <si>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</si>
  <si>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</si>
  <si>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</si>
  <si>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</si>
  <si>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</si>
  <si>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</si>
  <si>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</si>
  <si>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</si>
  <si>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</si>
  <si>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</si>
  <si>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</si>
  <si>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</si>
  <si>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</si>
  <si>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</si>
  <si>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</si>
  <si>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</si>
  <si>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</si>
  <si>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</si>
  <si>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</si>
  <si>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</si>
  <si>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</si>
  <si>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</si>
  <si>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</si>
  <si>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</si>
  <si>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</si>
  <si>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</si>
  <si>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</si>
  <si>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</si>
  <si>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</si>
  <si>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</si>
  <si>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</si>
  <si>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</si>
  <si>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</si>
  <si>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</si>
  <si>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</si>
  <si>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</si>
  <si>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</si>
  <si>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</si>
  <si>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</si>
  <si>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</si>
  <si>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</si>
  <si>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</si>
  <si>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</si>
  <si>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</si>
  <si>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</si>
  <si>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</si>
  <si>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</si>
  <si>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</si>
  <si>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</si>
  <si>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</si>
  <si>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</si>
  <si>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</si>
  <si>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</si>
  <si>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</si>
  <si>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</si>
  <si>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</si>
  <si>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</si>
  <si>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</si>
  <si>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</si>
  <si>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</si>
  <si>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</si>
  <si>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</si>
  <si>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</si>
  <si>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</si>
  <si>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</si>
  <si>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</si>
  <si>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</si>
  <si>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</si>
  <si>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</si>
  <si>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</si>
  <si>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</si>
  <si>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</si>
  <si>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</si>
  <si>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</si>
  <si>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</si>
  <si>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</si>
  <si>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</si>
  <si>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</si>
  <si>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</si>
  <si>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</si>
  <si>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</si>
  <si>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</si>
  <si>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</si>
  <si>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</si>
  <si>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</si>
  <si>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</si>
  <si>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</si>
  <si>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</si>
  <si>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</si>
  <si>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</si>
  <si>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</si>
  <si>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</si>
  <si>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</si>
  <si>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</si>
  <si>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</si>
  <si>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</si>
  <si>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</si>
  <si>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</si>
  <si>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</si>
  <si>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</si>
  <si>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</si>
  <si>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</si>
  <si>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</si>
  <si>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</si>
  <si>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</si>
  <si>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</si>
  <si>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</si>
  <si>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</si>
  <si>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</si>
  <si>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</si>
  <si>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</si>
  <si>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</si>
  <si>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</si>
  <si>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</si>
  <si>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</si>
  <si>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</si>
  <si>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</si>
  <si>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</si>
  <si>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</si>
  <si>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</si>
  <si>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</si>
  <si>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</si>
  <si>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</si>
  <si>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</si>
  <si>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</si>
  <si>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</si>
  <si>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</si>
  <si>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</si>
  <si>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</si>
  <si>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</si>
  <si>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</si>
  <si>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</si>
  <si>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</si>
  <si>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</si>
  <si>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</si>
  <si>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</si>
  <si>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</si>
  <si>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</si>
  <si>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</si>
  <si>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</si>
  <si>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</si>
  <si>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</si>
  <si>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</si>
  <si>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</si>
  <si>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</si>
  <si>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</si>
  <si>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</si>
  <si>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</si>
  <si>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</si>
  <si>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</si>
  <si>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</si>
  <si>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</si>
  <si>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</si>
  <si>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</si>
  <si>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</si>
  <si>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</si>
  <si>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</si>
  <si>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</si>
  <si>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</si>
  <si>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</si>
  <si>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</si>
  <si>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</si>
  <si>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</si>
  <si>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</si>
  <si>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</si>
  <si>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</si>
  <si>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</si>
  <si>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</si>
  <si>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</si>
  <si>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</si>
  <si>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</si>
  <si>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</si>
  <si>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</si>
  <si>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</si>
  <si>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</si>
  <si>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</si>
  <si>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</si>
  <si>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</si>
  <si>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</si>
  <si>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</si>
  <si>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</si>
  <si>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</si>
  <si>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</si>
  <si>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</si>
  <si>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</si>
  <si>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</si>
  <si>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</si>
  <si>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</si>
  <si>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</si>
  <si>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</si>
  <si>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</si>
  <si>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</si>
  <si>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</si>
  <si>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</si>
  <si>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</si>
  <si>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</si>
  <si>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</si>
  <si>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</si>
  <si>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</si>
  <si>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</si>
  <si>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</si>
  <si>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</si>
  <si>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</si>
  <si>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</si>
  <si>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</si>
  <si>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</si>
  <si>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</si>
  <si>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</si>
  <si>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</si>
  <si>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</si>
  <si>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</si>
  <si>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</si>
  <si>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</si>
  <si>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</si>
  <si>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</si>
  <si>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</si>
  <si>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</si>
  <si>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</si>
  <si>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</si>
  <si>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</si>
  <si>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</si>
  <si>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</si>
  <si>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</si>
  <si>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</si>
  <si>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</si>
  <si>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</si>
  <si>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</si>
  <si>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</si>
  <si>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</si>
  <si>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</si>
  <si>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</si>
  <si>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</si>
  <si>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</si>
  <si>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</si>
  <si>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</si>
  <si>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</si>
  <si>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</si>
  <si>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</si>
  <si>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</si>
  <si>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</si>
  <si>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</si>
  <si>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</si>
  <si>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</si>
  <si>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</si>
  <si>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</si>
  <si>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</si>
  <si>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</si>
  <si>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</si>
  <si>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</si>
  <si>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</si>
  <si>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</si>
  <si>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</si>
  <si>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</si>
  <si>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</si>
  <si>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</si>
  <si>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</si>
  <si>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</si>
  <si>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</si>
  <si>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</si>
  <si>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</si>
  <si>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</si>
  <si>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</si>
  <si>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</si>
  <si>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</si>
  <si>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</si>
  <si>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</si>
  <si>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</si>
  <si>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</si>
  <si>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</si>
  <si>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</si>
  <si>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</si>
  <si>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</si>
  <si>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</si>
  <si>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</si>
  <si>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</si>
  <si>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</si>
  <si>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</si>
  <si>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</si>
  <si>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</si>
  <si>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</si>
  <si>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</si>
  <si>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</si>
  <si>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</si>
  <si>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</si>
  <si>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</si>
  <si>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</si>
  <si>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</si>
  <si>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</si>
  <si>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</si>
  <si>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</si>
  <si>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</si>
  <si>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</si>
  <si>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</si>
  <si>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</si>
  <si>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</si>
  <si>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</si>
  <si>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</si>
  <si>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</si>
  <si>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</si>
  <si>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</si>
  <si>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</si>
  <si>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</si>
  <si>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</si>
  <si>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</si>
  <si>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</si>
  <si>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</si>
  <si>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</si>
  <si>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</si>
  <si>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</si>
  <si>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</si>
  <si>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</si>
  <si>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</si>
  <si>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</si>
  <si>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</si>
  <si>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</si>
  <si>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</si>
  <si>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</si>
  <si>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</si>
  <si>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</si>
  <si>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</si>
  <si>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</si>
  <si>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</si>
  <si>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</si>
  <si>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</si>
  <si>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</si>
  <si>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</si>
  <si>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</si>
  <si>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</si>
  <si>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</si>
  <si>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</si>
  <si>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</si>
  <si>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</si>
  <si>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</si>
  <si>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</si>
  <si>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</si>
  <si>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</si>
  <si>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</si>
  <si>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</si>
  <si>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</si>
  <si>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</si>
  <si>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</si>
  <si>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</si>
  <si>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</si>
  <si>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</si>
  <si>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</si>
  <si>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</si>
  <si>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</si>
  <si>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</si>
  <si>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</si>
  <si>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</si>
  <si>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</si>
  <si>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</si>
  <si>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</si>
  <si>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</si>
  <si>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</si>
  <si>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</si>
  <si>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</si>
  <si>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</si>
  <si>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</si>
  <si>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</si>
  <si>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</si>
  <si>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</si>
  <si>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</si>
  <si>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</si>
  <si>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</si>
  <si>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</si>
  <si>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</si>
  <si>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</si>
  <si>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</si>
  <si>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</si>
  <si>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</si>
  <si>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</si>
  <si>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</si>
  <si>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</si>
  <si>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</si>
  <si>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</si>
  <si>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</si>
  <si>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</si>
  <si>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</si>
  <si>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</si>
  <si>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</si>
  <si>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</si>
  <si>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</si>
  <si>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</si>
  <si>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</si>
  <si>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</si>
  <si>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</si>
  <si>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</si>
  <si>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</si>
  <si>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</si>
  <si>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</si>
  <si>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</si>
  <si>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</si>
  <si>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</si>
  <si>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</si>
  <si>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</si>
  <si>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</si>
  <si>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</si>
  <si>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</si>
  <si>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</si>
  <si>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</si>
  <si>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</si>
  <si>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</si>
  <si>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</si>
  <si>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</si>
  <si>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</si>
  <si>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</si>
  <si>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</si>
  <si>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</si>
  <si>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</si>
  <si>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</si>
  <si>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</si>
  <si>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</si>
  <si>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</si>
  <si>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</si>
  <si>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</si>
  <si>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</si>
  <si>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</si>
  <si>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</si>
  <si>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</si>
  <si>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</si>
  <si>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</si>
  <si>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</si>
  <si>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</si>
  <si>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</si>
  <si>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</si>
  <si>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</si>
  <si>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</si>
  <si>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</si>
  <si>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</si>
  <si>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</si>
  <si>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</si>
  <si>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</si>
  <si>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</si>
  <si>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</si>
  <si>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</si>
  <si>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</si>
  <si>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</si>
  <si>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</si>
  <si>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</si>
  <si>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</si>
  <si>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</si>
  <si>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</si>
  <si>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</si>
  <si>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</si>
  <si>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</si>
  <si>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</si>
  <si>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</si>
  <si>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</si>
  <si>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</si>
  <si>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</si>
  <si>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</si>
  <si>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</si>
  <si>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</si>
  <si>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</si>
  <si>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</si>
  <si>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</si>
  <si>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</si>
  <si>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</si>
  <si>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</si>
  <si>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</si>
  <si>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</si>
  <si>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</si>
  <si>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</si>
  <si>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</si>
  <si>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</si>
  <si>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</si>
  <si>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</si>
  <si>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</si>
  <si>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</si>
  <si>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</si>
  <si>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</si>
  <si>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</si>
  <si>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</si>
  <si>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</si>
  <si>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</si>
  <si>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</si>
  <si>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</si>
  <si>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</si>
  <si>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</si>
  <si>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</si>
  <si>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</si>
  <si>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</si>
  <si>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</si>
  <si>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</si>
  <si>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</si>
  <si>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</si>
  <si>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</si>
  <si>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</si>
  <si>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</si>
  <si>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</si>
  <si>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</si>
  <si>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</si>
  <si>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</si>
  <si>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</si>
  <si>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</si>
  <si>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</si>
  <si>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</si>
  <si>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</si>
  <si>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</si>
  <si>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</si>
  <si>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</si>
  <si>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</si>
  <si>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</si>
  <si>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</si>
  <si>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</si>
  <si>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</si>
  <si>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</si>
  <si>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</si>
  <si>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</si>
  <si>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</si>
  <si>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</si>
  <si>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</si>
  <si>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</si>
  <si>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</si>
  <si>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</si>
  <si>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</si>
  <si>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</si>
  <si>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</si>
  <si>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</si>
  <si>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</si>
  <si>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</si>
  <si>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</si>
  <si>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</si>
  <si>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</si>
  <si>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</si>
  <si>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</si>
  <si>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</si>
  <si>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</si>
  <si>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</si>
  <si>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</si>
  <si>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</si>
  <si>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</si>
  <si>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</si>
  <si>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</si>
  <si>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</si>
  <si>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</si>
  <si>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</si>
  <si>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</si>
  <si>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</si>
  <si>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</si>
  <si>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</si>
  <si>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</si>
  <si>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</si>
  <si>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</si>
  <si>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</si>
  <si>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</si>
  <si>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</si>
  <si>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</si>
  <si>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</si>
  <si>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</si>
  <si>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</si>
  <si>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</si>
  <si>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</si>
  <si>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</si>
  <si>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</si>
  <si>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</si>
  <si>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</si>
  <si>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</si>
  <si>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</si>
  <si>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</si>
  <si>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</si>
  <si>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</si>
  <si>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</si>
  <si>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</si>
  <si>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</si>
  <si>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</si>
  <si>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</si>
  <si>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</si>
  <si>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</si>
  <si>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</si>
  <si>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</si>
  <si>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</si>
  <si>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</si>
  <si>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</si>
  <si>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</si>
  <si>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</si>
  <si>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</si>
  <si>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</si>
  <si>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</si>
  <si>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</si>
  <si>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</si>
  <si>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</si>
  <si>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</si>
  <si>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</si>
  <si>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</si>
  <si>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</si>
  <si>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</si>
  <si>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</si>
  <si>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</si>
  <si>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</si>
  <si>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</si>
  <si>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</si>
  <si>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</si>
  <si>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</si>
  <si>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</si>
  <si>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</si>
  <si>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</si>
  <si>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</si>
  <si>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</si>
  <si>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</si>
  <si>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</si>
  <si>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</si>
  <si>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</si>
  <si>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</si>
  <si>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</si>
  <si>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</si>
  <si>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</si>
  <si>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</si>
  <si>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</si>
  <si>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</si>
  <si>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</si>
  <si>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</si>
  <si>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</si>
  <si>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</si>
  <si>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</si>
  <si>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</si>
  <si>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</si>
  <si>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</si>
  <si>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</si>
  <si>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</si>
  <si>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</si>
  <si>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</si>
  <si>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</si>
  <si>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</si>
  <si>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</si>
  <si>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</si>
  <si>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</si>
  <si>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</si>
  <si>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</si>
  <si>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</si>
  <si>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</si>
  <si>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</si>
  <si>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</si>
  <si>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</si>
  <si>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</si>
  <si>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</si>
  <si>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</si>
  <si>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</si>
  <si>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</si>
  <si>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</si>
  <si>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</si>
  <si>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</si>
  <si>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</si>
  <si>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</si>
  <si>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</si>
  <si>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</si>
  <si>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</si>
  <si>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</si>
  <si>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</si>
  <si>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</si>
  <si>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</si>
  <si>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</si>
  <si>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</si>
  <si>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</si>
  <si>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</si>
  <si>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</si>
  <si>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</si>
  <si>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</si>
  <si>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</si>
  <si>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</si>
  <si>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</si>
  <si>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</si>
  <si>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</si>
  <si>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</si>
  <si>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</si>
  <si>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</si>
  <si>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</si>
  <si>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</si>
  <si>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</si>
  <si>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</si>
  <si>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</si>
  <si>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</si>
  <si>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</si>
  <si>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</si>
  <si>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</si>
  <si>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</si>
  <si>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</si>
  <si>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</si>
  <si>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</si>
  <si>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</si>
  <si>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</si>
  <si>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</si>
  <si>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</si>
  <si>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</si>
  <si>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</si>
  <si>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</si>
  <si>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</si>
  <si>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</si>
  <si>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</si>
  <si>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</si>
  <si>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</si>
  <si>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</si>
  <si>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</si>
  <si>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</si>
  <si>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</si>
  <si>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</si>
  <si>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</si>
  <si>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</si>
  <si>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</si>
  <si>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</si>
  <si>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</si>
  <si>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</si>
  <si>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</si>
  <si>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</si>
  <si>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</si>
  <si>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</si>
  <si>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</si>
  <si>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</si>
  <si>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</si>
  <si>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</si>
  <si>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</si>
  <si>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</si>
  <si>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</si>
  <si>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</si>
  <si>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</si>
  <si>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</si>
  <si>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</si>
  <si>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</si>
  <si>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</si>
  <si>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</si>
  <si>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</si>
  <si>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</si>
  <si>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</si>
  <si>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</si>
  <si>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</si>
  <si>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</si>
  <si>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</si>
  <si>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</si>
  <si>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</si>
  <si>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</si>
  <si>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</si>
  <si>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</si>
  <si>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</si>
  <si>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</si>
  <si>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</si>
  <si>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</si>
  <si>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</si>
  <si>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</si>
  <si>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</si>
  <si>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</si>
  <si>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</si>
  <si>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</si>
  <si>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</si>
  <si>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</si>
  <si>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</si>
  <si>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</si>
  <si>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</si>
  <si>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</si>
  <si>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</si>
  <si>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</si>
  <si>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</si>
  <si>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</si>
  <si>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</si>
  <si>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</si>
  <si>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</si>
  <si>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</si>
  <si>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</si>
  <si>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</si>
  <si>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</si>
  <si>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</si>
  <si>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</si>
  <si>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</si>
  <si>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</si>
  <si>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</si>
  <si>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</si>
  <si>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</si>
  <si>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</si>
  <si>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</si>
  <si>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</si>
  <si>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</si>
  <si>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</si>
  <si>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</si>
  <si>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</si>
  <si>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</si>
  <si>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</si>
  <si>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</si>
  <si>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</si>
  <si>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</si>
  <si>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</si>
  <si>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</si>
  <si>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</si>
  <si>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</si>
  <si>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</si>
  <si>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</si>
  <si>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</si>
  <si>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</si>
  <si>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</si>
  <si>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</si>
  <si>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</si>
  <si>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</si>
  <si>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</si>
  <si>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</si>
  <si>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</si>
  <si>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</si>
  <si>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</si>
  <si>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</si>
  <si>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</si>
  <si>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</si>
  <si>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</si>
  <si>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</si>
  <si>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</si>
  <si>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</si>
  <si>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</si>
  <si>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</si>
  <si>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</si>
  <si>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</si>
  <si>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</si>
  <si>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</si>
  <si>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</si>
  <si>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</si>
  <si>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</si>
  <si>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</si>
  <si>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</si>
  <si>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</si>
  <si>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</si>
  <si>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</si>
  <si>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</si>
  <si>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</si>
  <si>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</si>
  <si>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</si>
  <si>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</si>
  <si>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</si>
  <si>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</si>
  <si>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</si>
  <si>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</si>
  <si>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</si>
  <si>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</si>
  <si>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</si>
  <si>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</si>
  <si>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</si>
  <si>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</si>
  <si>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</si>
  <si>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</si>
  <si>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</si>
  <si>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</si>
  <si>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</si>
  <si>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</si>
  <si>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</si>
  <si>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</si>
  <si>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</si>
  <si>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</si>
  <si>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</si>
  <si>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</si>
  <si>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9/1</t>
  </si>
  <si>
    <t>2024 Activity at 10/15</t>
  </si>
  <si>
    <t>10/15/24 Est Bal</t>
  </si>
  <si>
    <t>9/1/24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</si>
  <si>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</si>
  <si>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</si>
  <si>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</si>
  <si>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</si>
  <si>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</si>
  <si>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</si>
  <si>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</si>
  <si>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</si>
  <si>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</si>
  <si>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</si>
  <si>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</si>
  <si>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</si>
  <si>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</si>
  <si>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</si>
  <si>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</si>
  <si>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</si>
  <si>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</si>
  <si>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</si>
  <si>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</si>
  <si>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</si>
  <si>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</si>
  <si>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</si>
  <si>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</si>
  <si>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</si>
  <si>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</si>
  <si>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</si>
  <si>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</si>
  <si>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</si>
  <si>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</si>
  <si>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</si>
  <si>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</si>
  <si>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</si>
  <si>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</si>
  <si>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</si>
  <si>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</si>
  <si>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</si>
  <si>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</si>
  <si>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</si>
  <si>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</si>
  <si>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</si>
  <si>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</si>
  <si>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</si>
  <si>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</si>
  <si>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</si>
  <si>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</si>
  <si>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</si>
  <si>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</si>
  <si>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</si>
  <si>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</si>
  <si>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</si>
  <si>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</si>
  <si>
    <t>Plant Regulatory Asset</t>
  </si>
  <si>
    <t>Amortization Revenues (NOT Tax Deductible)</t>
  </si>
  <si>
    <t>Common Equity</t>
  </si>
  <si>
    <t>Long-Term Debt</t>
  </si>
  <si>
    <t>Equity Return</t>
  </si>
  <si>
    <t>Debt Return</t>
  </si>
  <si>
    <t xml:space="preserve">Net Plant Balance </t>
  </si>
  <si>
    <t xml:space="preserve">Equity Return </t>
  </si>
  <si>
    <t xml:space="preserve">  Equity</t>
  </si>
  <si>
    <t xml:space="preserve">  Debt</t>
  </si>
  <si>
    <t>David Murray's Extension of Mitchell J. Lansford's ADIT Example for Traditonal Ratemaking vs. Securitization</t>
  </si>
  <si>
    <t>Start of David Murray's Additions to Mitchell Lansford's Schedule MJL-D5</t>
  </si>
  <si>
    <t>Traditional Ratemaking for Early Retirement:</t>
  </si>
  <si>
    <t>Securitization Revenue Requirement for Early Retirement:</t>
  </si>
  <si>
    <t>Principal Payment</t>
  </si>
  <si>
    <t>Interest Payment</t>
  </si>
  <si>
    <t>Bond Amount</t>
  </si>
  <si>
    <t>Present Value of Annual Revenue Requirements</t>
  </si>
  <si>
    <t>Total Traditional Ratemaking Annual Revenue Requirements</t>
  </si>
  <si>
    <t>Total Securitization Annual Revenue Requirements</t>
  </si>
  <si>
    <t>NPV Quantifiable NPV Benefits of Securitization</t>
  </si>
  <si>
    <t>Traditional Ratemaking for Continued Operation:</t>
  </si>
  <si>
    <t>Gross Annual Revenue Requirement Before ADIT Benefits</t>
  </si>
  <si>
    <t>ADIT Equity Return Credit to Ratepayer</t>
  </si>
  <si>
    <t>ADIT Debt Return Credit to Ratepayer</t>
  </si>
  <si>
    <t>ADIT Income Tax Benefit to Ratepayer</t>
  </si>
  <si>
    <t>Total ADIT Benefit to Ratepayer</t>
  </si>
  <si>
    <t>Net Revenue Requirement after ADIT (Row 47 - Row 51)</t>
  </si>
  <si>
    <t>Regulatory Asset</t>
  </si>
  <si>
    <t xml:space="preserve">Amortization </t>
  </si>
  <si>
    <t>Other Costs from Lansford Sched MJL-D1</t>
  </si>
  <si>
    <t>Total Regulatory Asset</t>
  </si>
  <si>
    <t>Total Traditional Revenue Requirement</t>
  </si>
  <si>
    <t>Present Value of Annual RR</t>
  </si>
  <si>
    <t>Ongoing Financing Costs</t>
  </si>
  <si>
    <t>Quantifiable NPV Benefits of Securitization</t>
  </si>
  <si>
    <t>Present Value of Annual Revenue Requirement</t>
  </si>
  <si>
    <t>(Rows 1 - 27 are fom Mitchell Lansford's Schedule MJL-D5, Rows 28 - 53 are David Murray Additions)</t>
  </si>
  <si>
    <t>Traditional Ratemaking Based on Allowed Pre-Tax ROR of 8.36% vs. Securitization Based on Rush Island Expected Account Balances at August 31, 2024</t>
  </si>
  <si>
    <t>Traditional Ratemaking Based on Allowed Return of 4.05% Based on Cost of Debt vs. Securitization Based on Rush Island Expected Account Balances at August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</si>
</sst>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0.000000%"/>
    <numFmt numFmtId="175" formatCode="0.0000000%"/>
    <numFmt numFmtId="176" formatCode="_(* #,##0.0_);_(* \(#,##0.0\);_(* &quot;-&quot;_);_(@_)"/>
    <numFmt numFmtId="177" formatCode="_(* #,##0.00_);_(* \(#,##0.00\);_(* &quot;-&quot;_);_(@_)"/>
    <numFmt numFmtId="178" formatCode="0.000%"/>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amily val="2"/>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amily val="2"/>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
      <sz val="16"/>
      <name val="Cambria"/>
      <family val="2"/>
      <scheme val="major"/>
    </font>
    <font>
      <b/>
      <sz val="14"/>
      <color theme="1"/>
      <name val="Arial"/>
      <family val="2"/>
    </font>
    <font>
      <sz val="14"/>
      <color theme="1"/>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0" tint="-0.149967955565050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right/>
      <top/>
      <bottom style="hair">
        <color theme="1" tint="0.499984740745262"/>
      </bottom>
      <diagonal/>
    </border>
  </borders>
  <cellStyleXfs count="7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20" fillId="23" borderId="7" applyNumberFormat="0" applyFont="0" applyAlignment="0" applyProtection="0"/>
    <xf numFmtId="0" fontId="29" fillId="20" borderId="8" applyNumberFormat="0" applyAlignment="0" applyProtection="0"/>
    <xf numFmtId="9" fontId="10"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54" fillId="0" borderId="0" applyFont="0" applyFill="0" applyBorder="0" applyAlignment="0" applyProtection="0"/>
    <xf numFmtId="44" fontId="54" fillId="0" borderId="0" applyFont="0" applyFill="0" applyBorder="0" applyAlignment="0" applyProtection="0"/>
    <xf numFmtId="0" fontId="57" fillId="0" borderId="0"/>
    <xf numFmtId="0" fontId="1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65" fillId="0" borderId="0"/>
    <xf numFmtId="0" fontId="2" fillId="0" borderId="0"/>
    <xf numFmtId="43" fontId="2" fillId="0" borderId="0" applyFont="0" applyFill="0" applyBorder="0" applyAlignment="0" applyProtection="0"/>
    <xf numFmtId="0" fontId="71" fillId="0" borderId="26" applyNumberFormat="0" applyFill="0" applyProtection="0">
      <alignment horizontal="left"/>
    </xf>
    <xf numFmtId="0" fontId="36" fillId="0" borderId="0">
      <alignment horizontal="right"/>
    </xf>
    <xf numFmtId="0" fontId="36" fillId="0" borderId="0" applyNumberFormat="0" applyFont="0" applyFill="0" applyBorder="0" applyProtection="0">
      <alignment horizontal="left" indent="5"/>
    </xf>
    <xf numFmtId="44" fontId="36" fillId="0" borderId="0" applyFont="0" applyFill="0" applyBorder="0" applyAlignment="0" applyProtection="0"/>
    <xf numFmtId="10" fontId="36" fillId="0" borderId="0" applyFont="0" applyFill="0" applyBorder="0" applyAlignment="0" applyProtection="0"/>
    <xf numFmtId="1" fontId="36" fillId="0" borderId="0" applyFont="0" applyFill="0" applyBorder="0" applyProtection="0">
      <alignment horizontal="right"/>
    </xf>
    <xf numFmtId="14" fontId="36" fillId="0" borderId="0" applyFont="0" applyFill="0" applyBorder="0">
      <alignment horizontal="right"/>
    </xf>
    <xf numFmtId="0" fontId="36" fillId="0" borderId="0" applyNumberFormat="0" applyFont="0" applyFill="0" applyBorder="0" applyProtection="0">
      <alignment horizontal="center" wrapText="1"/>
    </xf>
  </cellStyleXfs>
  <cellXfs count="396">
    <xf numFmtId="0" fontId="0" fillId="0" borderId="0" xfId="0"/>
    <xf numFmtId="0" fontId="9" fillId="0" borderId="0" xfId="0" applyFont="1" applyAlignment="1">
      <alignment horizontal="centerContinuous"/>
    </xf>
    <xf numFmtId="0" fontId="9"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166" fontId="0" fillId="0" borderId="0" xfId="0" applyNumberFormat="1"/>
    <xf numFmtId="0" fontId="10" fillId="0" borderId="0" xfId="0" applyFont="1"/>
    <xf numFmtId="166" fontId="10" fillId="0" borderId="0" xfId="0" applyNumberFormat="1" applyFont="1"/>
    <xf numFmtId="0" fontId="9" fillId="0" borderId="0" xfId="0" applyFont="1"/>
    <xf numFmtId="0" fontId="33" fillId="0" borderId="0" xfId="0" applyFont="1"/>
    <xf numFmtId="0" fontId="33" fillId="0" borderId="0" xfId="0" applyFont="1" applyAlignment="1">
      <alignment horizontal="center"/>
    </xf>
    <xf numFmtId="0" fontId="8" fillId="0" borderId="0" xfId="46"/>
    <xf numFmtId="0" fontId="33" fillId="25" borderId="0" xfId="46" applyFont="1" applyFill="1"/>
    <xf numFmtId="0" fontId="34" fillId="25" borderId="0" xfId="46" applyFont="1" applyFill="1" applyAlignment="1">
      <alignment horizontal="center"/>
    </xf>
    <xf numFmtId="0" fontId="8" fillId="26" borderId="0" xfId="46" applyFill="1" applyAlignment="1">
      <alignment horizontal="center"/>
    </xf>
    <xf numFmtId="49" fontId="34" fillId="25" borderId="0" xfId="46" applyNumberFormat="1" applyFont="1" applyFill="1" applyAlignment="1">
      <alignment horizontal="center"/>
    </xf>
    <xf numFmtId="0" fontId="8" fillId="25" borderId="0" xfId="46" applyFill="1" applyAlignment="1">
      <alignment horizontal="center"/>
    </xf>
    <xf numFmtId="0" fontId="8" fillId="27" borderId="0" xfId="46" quotePrefix="1" applyFill="1" applyAlignment="1">
      <alignment horizontal="center" wrapText="1"/>
    </xf>
    <xf numFmtId="0" fontId="33" fillId="0" borderId="0" xfId="46" applyFont="1" applyAlignment="1">
      <alignment horizontal="left"/>
    </xf>
    <xf numFmtId="0" fontId="33" fillId="0" borderId="0" xfId="46" applyFont="1"/>
    <xf numFmtId="14" fontId="8" fillId="0" borderId="0" xfId="46" applyNumberFormat="1"/>
    <xf numFmtId="0" fontId="33" fillId="0" borderId="13" xfId="46" applyFont="1" applyBorder="1" applyAlignment="1">
      <alignment horizontal="center"/>
    </xf>
    <xf numFmtId="0" fontId="8" fillId="28" borderId="0" xfId="46" applyFill="1"/>
    <xf numFmtId="0" fontId="33" fillId="29" borderId="0" xfId="46" applyFont="1" applyFill="1"/>
    <xf numFmtId="0" fontId="33" fillId="24" borderId="14" xfId="46" applyFont="1" applyFill="1" applyBorder="1" applyAlignment="1">
      <alignment horizontal="center"/>
    </xf>
    <xf numFmtId="0" fontId="8" fillId="0" borderId="15" xfId="46" applyBorder="1"/>
    <xf numFmtId="0" fontId="8" fillId="29" borderId="0" xfId="46" applyFill="1"/>
    <xf numFmtId="10" fontId="36" fillId="0" borderId="0" xfId="48" applyNumberFormat="1" applyFont="1" applyFill="1" applyBorder="1" applyAlignment="1"/>
    <xf numFmtId="10" fontId="36" fillId="28" borderId="0" xfId="48" applyNumberFormat="1" applyFont="1" applyFill="1" applyBorder="1" applyAlignment="1"/>
    <xf numFmtId="41" fontId="8" fillId="0" borderId="15" xfId="46" applyNumberFormat="1" applyBorder="1"/>
    <xf numFmtId="41" fontId="8" fillId="30" borderId="15" xfId="46" applyNumberFormat="1" applyFill="1" applyBorder="1"/>
    <xf numFmtId="0" fontId="8" fillId="31" borderId="0" xfId="46" applyFill="1"/>
    <xf numFmtId="0" fontId="7" fillId="0" borderId="0" xfId="49"/>
    <xf numFmtId="0" fontId="33" fillId="25" borderId="0" xfId="49" applyFont="1" applyFill="1"/>
    <xf numFmtId="0" fontId="33" fillId="32" borderId="0" xfId="49" applyFont="1" applyFill="1"/>
    <xf numFmtId="0" fontId="34" fillId="32" borderId="0" xfId="49" applyFont="1" applyFill="1" applyAlignment="1">
      <alignment horizontal="center"/>
    </xf>
    <xf numFmtId="0" fontId="7" fillId="32" borderId="0" xfId="49" applyFill="1" applyAlignment="1">
      <alignment horizontal="center"/>
    </xf>
    <xf numFmtId="0" fontId="34" fillId="32" borderId="0" xfId="49" quotePrefix="1" applyFont="1" applyFill="1" applyAlignment="1">
      <alignment horizontal="center"/>
    </xf>
    <xf numFmtId="0" fontId="7" fillId="32" borderId="0" xfId="49" quotePrefix="1" applyFill="1" applyAlignment="1">
      <alignment horizontal="center" wrapText="1"/>
    </xf>
    <xf numFmtId="0" fontId="9" fillId="26" borderId="0" xfId="49" applyFont="1" applyFill="1" applyAlignment="1">
      <alignment horizontal="center"/>
    </xf>
    <xf numFmtId="0" fontId="7" fillId="27" borderId="0" xfId="49" quotePrefix="1" applyFill="1" applyAlignment="1">
      <alignment horizontal="center" wrapText="1"/>
    </xf>
    <xf numFmtId="0" fontId="33" fillId="0" borderId="0" xfId="49" applyFont="1" applyAlignment="1">
      <alignment horizontal="left"/>
    </xf>
    <xf numFmtId="0" fontId="33" fillId="0" borderId="0" xfId="49" applyFont="1"/>
    <xf numFmtId="14" fontId="7" fillId="0" borderId="0" xfId="49" applyNumberFormat="1"/>
    <xf numFmtId="0" fontId="33" fillId="0" borderId="13" xfId="49" applyFont="1" applyBorder="1" applyAlignment="1">
      <alignment horizontal="center"/>
    </xf>
    <xf numFmtId="0" fontId="7" fillId="28" borderId="0" xfId="49" applyFill="1"/>
    <xf numFmtId="0" fontId="33" fillId="29" borderId="0" xfId="49" applyFont="1" applyFill="1"/>
    <xf numFmtId="0" fontId="33" fillId="24" borderId="14" xfId="49" applyFont="1" applyFill="1" applyBorder="1" applyAlignment="1">
      <alignment horizontal="center"/>
    </xf>
    <xf numFmtId="0" fontId="7" fillId="0" borderId="15" xfId="49" applyBorder="1"/>
    <xf numFmtId="0" fontId="7" fillId="29" borderId="0" xfId="49" applyFill="1"/>
    <xf numFmtId="10" fontId="36" fillId="0" borderId="0" xfId="51" applyNumberFormat="1" applyFont="1" applyFill="1" applyBorder="1" applyAlignment="1"/>
    <xf numFmtId="10" fontId="36" fillId="28" borderId="0" xfId="51" applyNumberFormat="1" applyFont="1" applyFill="1" applyBorder="1" applyAlignment="1"/>
    <xf numFmtId="41" fontId="7" fillId="0" borderId="15" xfId="49" applyNumberFormat="1" applyBorder="1"/>
    <xf numFmtId="41" fontId="7" fillId="30" borderId="15" xfId="49" applyNumberFormat="1" applyFill="1" applyBorder="1"/>
    <xf numFmtId="0" fontId="7" fillId="31" borderId="0" xfId="49" applyFill="1"/>
    <xf numFmtId="0" fontId="34"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6" fillId="0" borderId="0" xfId="52" applyFont="1"/>
    <xf numFmtId="0" fontId="33" fillId="0" borderId="0" xfId="53" applyFont="1"/>
    <xf numFmtId="0" fontId="6" fillId="0" borderId="0" xfId="53"/>
    <xf numFmtId="14" fontId="33" fillId="0" borderId="0" xfId="53" applyNumberFormat="1" applyFont="1" applyAlignment="1">
      <alignment horizontal="center"/>
    </xf>
    <xf numFmtId="0" fontId="40" fillId="0" borderId="0" xfId="53" applyFont="1"/>
    <xf numFmtId="166" fontId="0" fillId="0" borderId="0" xfId="54" applyNumberFormat="1" applyFont="1" applyFill="1"/>
    <xf numFmtId="0" fontId="41" fillId="0" borderId="0" xfId="53" applyFont="1"/>
    <xf numFmtId="166" fontId="6" fillId="0" borderId="11" xfId="53" applyNumberFormat="1" applyBorder="1"/>
    <xf numFmtId="0" fontId="42" fillId="0" borderId="0" xfId="53" applyFont="1" applyAlignment="1">
      <alignment horizontal="center"/>
    </xf>
    <xf numFmtId="0" fontId="43" fillId="0" borderId="0" xfId="53" applyFont="1" applyAlignment="1">
      <alignment horizontal="center" vertical="center" wrapText="1"/>
    </xf>
    <xf numFmtId="0" fontId="6" fillId="0" borderId="0" xfId="53" applyAlignment="1">
      <alignment horizontal="center"/>
    </xf>
    <xf numFmtId="0" fontId="43"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3" fillId="0" borderId="17" xfId="53" applyFont="1" applyBorder="1" applyAlignment="1">
      <alignment vertical="center" wrapText="1"/>
    </xf>
    <xf numFmtId="166" fontId="6" fillId="0" borderId="0" xfId="53" applyNumberFormat="1"/>
    <xf numFmtId="0" fontId="6" fillId="0" borderId="0" xfId="53" applyAlignment="1">
      <alignment horizontal="left" vertical="center" wrapText="1" indent="1"/>
    </xf>
    <xf numFmtId="166" fontId="0" fillId="0" borderId="0" xfId="54" applyNumberFormat="1" applyFont="1" applyAlignment="1">
      <alignment vertical="center" wrapText="1"/>
    </xf>
    <xf numFmtId="10" fontId="6" fillId="0" borderId="0" xfId="53" applyNumberFormat="1"/>
    <xf numFmtId="0" fontId="42" fillId="0" borderId="0" xfId="53" applyFont="1" applyAlignment="1">
      <alignment horizontal="left"/>
    </xf>
    <xf numFmtId="3" fontId="44" fillId="0" borderId="0" xfId="53" applyNumberFormat="1" applyFont="1" applyAlignment="1">
      <alignment vertical="center" wrapText="1"/>
    </xf>
    <xf numFmtId="0" fontId="44" fillId="0" borderId="0" xfId="53" applyFont="1" applyAlignment="1">
      <alignment vertical="center" wrapText="1"/>
    </xf>
    <xf numFmtId="0" fontId="45" fillId="0" borderId="0" xfId="53" applyFont="1" applyAlignment="1">
      <alignment vertical="center" wrapText="1"/>
    </xf>
    <xf numFmtId="166" fontId="33" fillId="0" borderId="18" xfId="53" applyNumberFormat="1" applyFont="1" applyBorder="1"/>
    <xf numFmtId="41" fontId="10"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3" fillId="0" borderId="17" xfId="0" applyFont="1" applyBorder="1" applyAlignment="1">
      <alignment horizontal="center"/>
    </xf>
    <xf numFmtId="0" fontId="0" fillId="0" borderId="17" xfId="0" applyBorder="1"/>
    <xf numFmtId="168" fontId="0" fillId="0" borderId="17" xfId="0" applyNumberFormat="1" applyBorder="1"/>
    <xf numFmtId="0" fontId="33"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9" fillId="0" borderId="0" xfId="0" applyFont="1" applyAlignment="1">
      <alignment horizontal="left"/>
    </xf>
    <xf numFmtId="0" fontId="46" fillId="0" borderId="0" xfId="55" applyFont="1"/>
    <xf numFmtId="0" fontId="5" fillId="0" borderId="0" xfId="55"/>
    <xf numFmtId="0" fontId="5" fillId="0" borderId="0" xfId="55" applyAlignment="1">
      <alignment horizontal="right"/>
    </xf>
    <xf numFmtId="0" fontId="33" fillId="0" borderId="19" xfId="55" applyFont="1" applyBorder="1"/>
    <xf numFmtId="0" fontId="33" fillId="0" borderId="19" xfId="55" applyFont="1" applyBorder="1" applyAlignment="1">
      <alignment horizontal="right"/>
    </xf>
    <xf numFmtId="0" fontId="5" fillId="0" borderId="19" xfId="55" applyBorder="1"/>
    <xf numFmtId="0" fontId="5" fillId="0" borderId="19" xfId="55" applyBorder="1" applyAlignment="1">
      <alignment horizontal="right"/>
    </xf>
    <xf numFmtId="168" fontId="5" fillId="0" borderId="19" xfId="55" applyNumberFormat="1" applyBorder="1"/>
    <xf numFmtId="168" fontId="5" fillId="0" borderId="20" xfId="55" applyNumberFormat="1" applyBorder="1"/>
    <xf numFmtId="0" fontId="5" fillId="0" borderId="21" xfId="55" applyBorder="1"/>
    <xf numFmtId="168" fontId="47" fillId="0" borderId="22" xfId="55" applyNumberFormat="1" applyFont="1" applyBorder="1"/>
    <xf numFmtId="10" fontId="33" fillId="0" borderId="19" xfId="41" applyNumberFormat="1" applyFont="1" applyBorder="1"/>
    <xf numFmtId="44" fontId="0" fillId="0" borderId="0" xfId="29" applyFont="1"/>
    <xf numFmtId="44" fontId="0" fillId="0" borderId="0" xfId="29" applyFont="1" applyFill="1"/>
    <xf numFmtId="0" fontId="33" fillId="0" borderId="0" xfId="0" applyFont="1" applyAlignment="1">
      <alignment horizontal="left"/>
    </xf>
    <xf numFmtId="0" fontId="33" fillId="0" borderId="23" xfId="0" applyFont="1" applyBorder="1" applyAlignment="1">
      <alignment horizontal="left"/>
    </xf>
    <xf numFmtId="0" fontId="33"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7" fillId="30" borderId="0" xfId="49" applyFill="1"/>
    <xf numFmtId="0" fontId="11" fillId="0" borderId="0" xfId="0" applyFont="1" applyAlignment="1">
      <alignment horizontal="center"/>
    </xf>
    <xf numFmtId="8" fontId="0" fillId="0" borderId="18" xfId="0" applyNumberFormat="1" applyBorder="1"/>
    <xf numFmtId="0" fontId="48" fillId="0" borderId="0" xfId="0" applyFont="1"/>
    <xf numFmtId="0" fontId="49" fillId="0" borderId="0" xfId="0" applyFont="1" applyAlignment="1">
      <alignment horizontal="center"/>
    </xf>
    <xf numFmtId="0" fontId="49"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48" fillId="0" borderId="0" xfId="0" applyFont="1" applyAlignment="1">
      <alignment horizontal="center"/>
    </xf>
    <xf numFmtId="166" fontId="48" fillId="0" borderId="0" xfId="28" applyNumberFormat="1" applyFont="1" applyFill="1" applyProtection="1">
      <protection locked="0"/>
    </xf>
    <xf numFmtId="166" fontId="48" fillId="0" borderId="0" xfId="0" applyNumberFormat="1" applyFont="1"/>
    <xf numFmtId="166" fontId="11" fillId="0" borderId="0" xfId="28" applyNumberFormat="1" applyFont="1" applyFill="1" applyProtection="1">
      <protection locked="0"/>
    </xf>
    <xf numFmtId="166" fontId="50" fillId="0" borderId="0" xfId="28" applyNumberFormat="1" applyFont="1" applyFill="1" applyProtection="1">
      <protection locked="0"/>
    </xf>
    <xf numFmtId="0" fontId="48" fillId="0" borderId="0" xfId="0" applyFont="1" applyAlignment="1">
      <alignment horizontal="left"/>
    </xf>
    <xf numFmtId="0" fontId="11" fillId="0" borderId="0" xfId="0" applyFont="1"/>
    <xf numFmtId="165" fontId="11" fillId="0" borderId="0" xfId="29" applyNumberFormat="1" applyFont="1" applyFill="1" applyProtection="1">
      <protection locked="0"/>
    </xf>
    <xf numFmtId="166" fontId="50" fillId="0" borderId="0" xfId="0" applyNumberFormat="1" applyFont="1"/>
    <xf numFmtId="166" fontId="48" fillId="0" borderId="0" xfId="0" applyNumberFormat="1" applyFont="1" applyAlignment="1">
      <alignment horizontal="left"/>
    </xf>
    <xf numFmtId="0" fontId="48" fillId="0" borderId="0" xfId="0" applyFont="1" applyAlignment="1">
      <alignment horizontal="center" vertical="center"/>
    </xf>
    <xf numFmtId="0" fontId="11" fillId="0" borderId="0" xfId="0" applyFont="1" applyAlignment="1">
      <alignment vertical="center"/>
    </xf>
    <xf numFmtId="165" fontId="51" fillId="0" borderId="0" xfId="29" applyNumberFormat="1" applyFont="1" applyFill="1" applyBorder="1" applyAlignment="1" applyProtection="1">
      <alignment vertical="center"/>
    </xf>
    <xf numFmtId="14" fontId="52" fillId="0" borderId="0" xfId="0" applyNumberFormat="1" applyFont="1" applyAlignment="1">
      <alignment horizontal="left"/>
    </xf>
    <xf numFmtId="165" fontId="11" fillId="0" borderId="18" xfId="29" applyNumberFormat="1" applyFont="1" applyFill="1" applyBorder="1" applyProtection="1">
      <protection locked="0"/>
    </xf>
    <xf numFmtId="44" fontId="33" fillId="0" borderId="17" xfId="29" applyFont="1" applyBorder="1" applyAlignment="1">
      <alignment horizontal="center"/>
    </xf>
    <xf numFmtId="0" fontId="55" fillId="0" borderId="0" xfId="0" applyFont="1"/>
    <xf numFmtId="14" fontId="55" fillId="0" borderId="0" xfId="0" applyNumberFormat="1" applyFont="1" applyAlignment="1">
      <alignment horizontal="left"/>
    </xf>
    <xf numFmtId="0" fontId="9" fillId="30" borderId="0" xfId="0" applyFont="1" applyFill="1"/>
    <xf numFmtId="43" fontId="33"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5" fillId="0" borderId="0" xfId="56" applyFont="1" applyFill="1"/>
    <xf numFmtId="169" fontId="9" fillId="0" borderId="0" xfId="0" applyNumberFormat="1" applyFont="1"/>
    <xf numFmtId="166" fontId="10" fillId="0" borderId="0" xfId="28" applyNumberFormat="1" applyFont="1" applyFill="1"/>
    <xf numFmtId="0" fontId="7" fillId="0" borderId="0" xfId="49" applyAlignment="1">
      <alignment horizontal="center"/>
    </xf>
    <xf numFmtId="0" fontId="8" fillId="0" borderId="0" xfId="46" applyAlignment="1">
      <alignment horizontal="center"/>
    </xf>
    <xf numFmtId="0" fontId="56" fillId="33" borderId="0" xfId="55" applyFont="1" applyFill="1"/>
    <xf numFmtId="10" fontId="36" fillId="33" borderId="0" xfId="51" applyNumberFormat="1" applyFont="1" applyFill="1" applyBorder="1" applyAlignment="1"/>
    <xf numFmtId="166" fontId="5" fillId="0" borderId="0" xfId="55" applyNumberFormat="1"/>
    <xf numFmtId="0" fontId="10" fillId="0" borderId="0" xfId="0" applyFont="1" applyAlignment="1">
      <alignment horizontal="centerContinuous"/>
    </xf>
    <xf numFmtId="0" fontId="0" fillId="0" borderId="0" xfId="0" applyAlignment="1">
      <alignment horizontal="centerContinuous"/>
    </xf>
    <xf numFmtId="0" fontId="58" fillId="0" borderId="0" xfId="0" applyFont="1" applyAlignment="1">
      <alignment horizontal="centerContinuous"/>
    </xf>
    <xf numFmtId="0" fontId="59" fillId="0" borderId="0" xfId="0" applyFont="1"/>
    <xf numFmtId="0" fontId="10" fillId="0" borderId="0" xfId="0" quotePrefix="1" applyFont="1" applyAlignment="1">
      <alignment horizontal="left"/>
    </xf>
    <xf numFmtId="0" fontId="10" fillId="0" borderId="0" xfId="0" applyFont="1" applyAlignment="1">
      <alignment horizontal="left"/>
    </xf>
    <xf numFmtId="170" fontId="10" fillId="0" borderId="0" xfId="0" quotePrefix="1" applyNumberFormat="1" applyFont="1" applyAlignment="1">
      <alignment horizontal="left"/>
    </xf>
    <xf numFmtId="165" fontId="60" fillId="0" borderId="0" xfId="58" applyNumberFormat="1" applyFont="1" applyProtection="1">
      <protection locked="0"/>
    </xf>
    <xf numFmtId="165" fontId="10" fillId="0" borderId="0" xfId="0" applyNumberFormat="1" applyFont="1" applyProtection="1">
      <protection locked="0"/>
    </xf>
    <xf numFmtId="166" fontId="60" fillId="0" borderId="0" xfId="58" applyNumberFormat="1" applyFont="1" applyProtection="1">
      <protection locked="0"/>
    </xf>
    <xf numFmtId="166" fontId="10" fillId="0" borderId="0" xfId="0" applyNumberFormat="1" applyFont="1" applyProtection="1">
      <protection locked="0"/>
    </xf>
    <xf numFmtId="49" fontId="9" fillId="0" borderId="0" xfId="0" applyNumberFormat="1" applyFont="1" applyAlignment="1">
      <alignment horizontal="center" vertical="top"/>
    </xf>
    <xf numFmtId="165" fontId="10" fillId="0" borderId="0" xfId="0" applyNumberFormat="1" applyFont="1"/>
    <xf numFmtId="166" fontId="61" fillId="0" borderId="0" xfId="58" applyNumberFormat="1" applyFont="1" applyProtection="1">
      <protection locked="0"/>
    </xf>
    <xf numFmtId="166" fontId="13" fillId="0" borderId="0" xfId="0" applyNumberFormat="1" applyFont="1" applyProtection="1">
      <protection locked="0"/>
    </xf>
    <xf numFmtId="166" fontId="13" fillId="0" borderId="0" xfId="0" applyNumberFormat="1" applyFont="1"/>
    <xf numFmtId="166" fontId="13" fillId="0" borderId="0" xfId="28" applyNumberFormat="1" applyFont="1" applyFill="1" applyBorder="1"/>
    <xf numFmtId="41" fontId="10" fillId="0" borderId="0" xfId="58" applyNumberFormat="1" applyFont="1" applyAlignment="1">
      <alignment horizontal="left"/>
    </xf>
    <xf numFmtId="41" fontId="10" fillId="0" borderId="0" xfId="0" applyNumberFormat="1" applyFont="1" applyAlignment="1">
      <alignment horizontal="left"/>
    </xf>
    <xf numFmtId="165" fontId="10" fillId="0" borderId="0" xfId="29" applyNumberFormat="1" applyFont="1" applyProtection="1"/>
    <xf numFmtId="5" fontId="10" fillId="0" borderId="0" xfId="0" applyNumberFormat="1" applyFont="1"/>
    <xf numFmtId="49" fontId="9" fillId="0" borderId="0" xfId="0" applyNumberFormat="1" applyFont="1" applyAlignment="1">
      <alignment horizontal="center"/>
    </xf>
    <xf numFmtId="14" fontId="62" fillId="0" borderId="0" xfId="0" applyNumberFormat="1" applyFont="1" applyAlignment="1" applyProtection="1">
      <alignment horizontal="center"/>
      <protection locked="0"/>
    </xf>
    <xf numFmtId="171" fontId="12" fillId="0" borderId="0" xfId="0" applyNumberFormat="1" applyFont="1" applyAlignment="1">
      <alignment horizontal="center"/>
    </xf>
    <xf numFmtId="42" fontId="10" fillId="0" borderId="0" xfId="0" applyNumberFormat="1" applyFont="1"/>
    <xf numFmtId="41" fontId="13" fillId="0" borderId="0" xfId="0" applyNumberFormat="1" applyFont="1"/>
    <xf numFmtId="166" fontId="60" fillId="0" borderId="0" xfId="0" applyNumberFormat="1" applyFont="1" applyProtection="1">
      <protection locked="0"/>
    </xf>
    <xf numFmtId="166" fontId="60" fillId="0" borderId="0" xfId="59" applyNumberFormat="1" applyFont="1" applyProtection="1">
      <protection locked="0"/>
    </xf>
    <xf numFmtId="172" fontId="60" fillId="0" borderId="0" xfId="0" applyNumberFormat="1" applyFont="1" applyProtection="1">
      <protection locked="0"/>
    </xf>
    <xf numFmtId="9" fontId="10" fillId="0" borderId="0" xfId="41" applyFont="1" applyProtection="1"/>
    <xf numFmtId="173" fontId="60" fillId="0" borderId="0" xfId="0" applyNumberFormat="1" applyFont="1" applyProtection="1">
      <protection locked="0"/>
    </xf>
    <xf numFmtId="166" fontId="61" fillId="0" borderId="0" xfId="0" applyNumberFormat="1" applyFont="1" applyProtection="1">
      <protection locked="0"/>
    </xf>
    <xf numFmtId="166" fontId="61" fillId="0" borderId="0" xfId="59" applyNumberFormat="1" applyFont="1" applyProtection="1">
      <protection locked="0"/>
    </xf>
    <xf numFmtId="165" fontId="13" fillId="0" borderId="0" xfId="0" applyNumberFormat="1" applyFont="1"/>
    <xf numFmtId="166" fontId="14" fillId="0" borderId="0" xfId="0" applyNumberFormat="1" applyFont="1"/>
    <xf numFmtId="173" fontId="10" fillId="0" borderId="0" xfId="0" applyNumberFormat="1" applyFont="1"/>
    <xf numFmtId="165" fontId="10" fillId="0" borderId="0" xfId="0" quotePrefix="1" applyNumberFormat="1" applyFont="1"/>
    <xf numFmtId="165" fontId="63" fillId="0" borderId="0" xfId="0" applyNumberFormat="1" applyFont="1"/>
    <xf numFmtId="0" fontId="64" fillId="0" borderId="0" xfId="0" applyFont="1"/>
    <xf numFmtId="44" fontId="0" fillId="30" borderId="0" xfId="0" applyNumberFormat="1" applyFill="1"/>
    <xf numFmtId="0" fontId="33" fillId="0" borderId="0" xfId="60" applyFont="1"/>
    <xf numFmtId="43" fontId="0" fillId="0" borderId="0" xfId="61" applyFont="1"/>
    <xf numFmtId="0" fontId="4" fillId="0" borderId="0" xfId="60"/>
    <xf numFmtId="43" fontId="33" fillId="0" borderId="0" xfId="61" applyFont="1"/>
    <xf numFmtId="0" fontId="33" fillId="0" borderId="0" xfId="60" applyFont="1" applyAlignment="1">
      <alignment horizontal="left" vertical="center" wrapText="1"/>
    </xf>
    <xf numFmtId="43" fontId="33" fillId="0" borderId="0" xfId="61" applyFont="1" applyAlignment="1">
      <alignment horizontal="center" vertical="center" wrapText="1"/>
    </xf>
    <xf numFmtId="43" fontId="33" fillId="0" borderId="0" xfId="61" applyFont="1" applyAlignment="1">
      <alignment horizontal="center" wrapText="1"/>
    </xf>
    <xf numFmtId="43" fontId="33" fillId="0" borderId="0" xfId="61" applyFont="1" applyAlignment="1">
      <alignment horizontal="center"/>
    </xf>
    <xf numFmtId="43" fontId="33" fillId="30" borderId="0" xfId="61" applyFont="1" applyFill="1" applyAlignment="1">
      <alignment horizontal="center"/>
    </xf>
    <xf numFmtId="0" fontId="4" fillId="0" borderId="0" xfId="60" applyAlignment="1">
      <alignment horizontal="left" indent="1"/>
    </xf>
    <xf numFmtId="10" fontId="0" fillId="0" borderId="0" xfId="61" applyNumberFormat="1" applyFont="1"/>
    <xf numFmtId="43" fontId="0" fillId="30" borderId="0" xfId="61" applyFont="1" applyFill="1"/>
    <xf numFmtId="10" fontId="0" fillId="0" borderId="0" xfId="62" applyNumberFormat="1" applyFont="1"/>
    <xf numFmtId="174" fontId="0" fillId="0" borderId="0" xfId="62" applyNumberFormat="1" applyFont="1"/>
    <xf numFmtId="0" fontId="4" fillId="0" borderId="0" xfId="60" applyAlignment="1">
      <alignment horizontal="left" indent="2"/>
    </xf>
    <xf numFmtId="175" fontId="0" fillId="0" borderId="0" xfId="62" applyNumberFormat="1" applyFont="1"/>
    <xf numFmtId="165" fontId="48" fillId="0" borderId="0" xfId="29" applyNumberFormat="1" applyFont="1" applyFill="1" applyProtection="1">
      <protection locked="0"/>
    </xf>
    <xf numFmtId="166" fontId="48" fillId="0" borderId="10" xfId="28" applyNumberFormat="1" applyFont="1" applyFill="1" applyBorder="1" applyProtection="1">
      <protection locked="0"/>
    </xf>
    <xf numFmtId="0" fontId="0" fillId="0" borderId="10" xfId="0" applyBorder="1"/>
    <xf numFmtId="0" fontId="65" fillId="0" borderId="0" xfId="65"/>
    <xf numFmtId="0" fontId="10" fillId="0" borderId="10" xfId="0" applyFont="1" applyBorder="1"/>
    <xf numFmtId="0" fontId="11" fillId="0" borderId="10" xfId="0" applyFont="1" applyBorder="1" applyAlignment="1">
      <alignment horizontal="center"/>
    </xf>
    <xf numFmtId="166" fontId="48" fillId="0" borderId="0" xfId="28" applyNumberFormat="1" applyFont="1" applyFill="1"/>
    <xf numFmtId="0" fontId="48" fillId="0" borderId="10" xfId="0" applyFont="1" applyBorder="1"/>
    <xf numFmtId="166" fontId="48" fillId="0" borderId="0" xfId="28" applyNumberFormat="1" applyFont="1" applyFill="1" applyBorder="1"/>
    <xf numFmtId="166" fontId="48" fillId="0" borderId="11" xfId="28" applyNumberFormat="1" applyFont="1" applyFill="1" applyBorder="1" applyAlignment="1">
      <alignment horizontal="left"/>
    </xf>
    <xf numFmtId="166" fontId="48" fillId="0" borderId="0" xfId="28" applyNumberFormat="1" applyFont="1" applyFill="1" applyBorder="1" applyAlignment="1">
      <alignment horizontal="left"/>
    </xf>
    <xf numFmtId="10" fontId="66" fillId="0" borderId="0" xfId="0" applyNumberFormat="1" applyFont="1"/>
    <xf numFmtId="0" fontId="40" fillId="0" borderId="0" xfId="0" applyFont="1"/>
    <xf numFmtId="0" fontId="48" fillId="34" borderId="0" xfId="0" applyFont="1" applyFill="1" applyAlignment="1">
      <alignment horizontal="left"/>
    </xf>
    <xf numFmtId="0" fontId="48" fillId="34" borderId="0" xfId="0" applyFont="1" applyFill="1"/>
    <xf numFmtId="43" fontId="48" fillId="34" borderId="0" xfId="0" applyNumberFormat="1" applyFont="1" applyFill="1"/>
    <xf numFmtId="0" fontId="11"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2" fillId="0" borderId="0" xfId="66"/>
    <xf numFmtId="0" fontId="2" fillId="0" borderId="0" xfId="66" applyAlignment="1">
      <alignment horizontal="center" wrapText="1"/>
    </xf>
    <xf numFmtId="0" fontId="2" fillId="0" borderId="0" xfId="66" applyAlignment="1">
      <alignment horizontal="left"/>
    </xf>
    <xf numFmtId="43" fontId="2" fillId="0" borderId="0" xfId="66" applyNumberFormat="1"/>
    <xf numFmtId="0" fontId="2" fillId="0" borderId="0" xfId="66" applyAlignment="1">
      <alignment wrapText="1"/>
    </xf>
    <xf numFmtId="0" fontId="2" fillId="0" borderId="0" xfId="66" applyAlignment="1">
      <alignment horizontal="center"/>
    </xf>
    <xf numFmtId="43" fontId="0" fillId="0" borderId="0" xfId="67" applyFont="1"/>
    <xf numFmtId="0" fontId="66" fillId="0" borderId="0" xfId="63" applyFont="1" applyAlignment="1">
      <alignment vertical="top" wrapText="1"/>
    </xf>
    <xf numFmtId="0" fontId="40" fillId="0" borderId="0" xfId="63" applyFont="1" applyAlignment="1">
      <alignment vertical="top" wrapText="1"/>
    </xf>
    <xf numFmtId="0" fontId="66" fillId="0" borderId="0" xfId="63" applyFont="1" applyAlignment="1">
      <alignment vertical="top"/>
    </xf>
    <xf numFmtId="0" fontId="67" fillId="0" borderId="0" xfId="63" applyFont="1" applyAlignment="1">
      <alignment vertical="top"/>
    </xf>
    <xf numFmtId="0" fontId="40" fillId="34" borderId="0" xfId="63" applyFont="1" applyFill="1" applyAlignment="1">
      <alignment vertical="top" wrapText="1"/>
    </xf>
    <xf numFmtId="0" fontId="66" fillId="34" borderId="0" xfId="63" applyFont="1" applyFill="1" applyAlignment="1">
      <alignment vertical="top" wrapText="1"/>
    </xf>
    <xf numFmtId="0" fontId="40" fillId="34" borderId="0" xfId="63" applyFont="1" applyFill="1" applyAlignment="1">
      <alignment horizontal="center" vertical="top" wrapText="1"/>
    </xf>
    <xf numFmtId="0" fontId="66" fillId="0" borderId="0" xfId="63" applyFont="1" applyAlignment="1">
      <alignment horizontal="center" vertical="top" wrapText="1"/>
    </xf>
    <xf numFmtId="176" fontId="66" fillId="0" borderId="0" xfId="63" applyNumberFormat="1" applyFont="1" applyAlignment="1">
      <alignment vertical="top" wrapText="1"/>
    </xf>
    <xf numFmtId="0" fontId="66" fillId="0" borderId="10" xfId="63" applyFont="1" applyBorder="1" applyAlignment="1">
      <alignment vertical="top" wrapText="1"/>
    </xf>
    <xf numFmtId="176" fontId="66" fillId="0" borderId="10" xfId="63" applyNumberFormat="1" applyFont="1" applyBorder="1" applyAlignment="1">
      <alignment vertical="top" wrapText="1"/>
    </xf>
    <xf numFmtId="9" fontId="66" fillId="0" borderId="10" xfId="64" applyFont="1" applyBorder="1" applyAlignment="1">
      <alignment vertical="top" wrapText="1"/>
    </xf>
    <xf numFmtId="9" fontId="66" fillId="0" borderId="0" xfId="64" applyFont="1" applyAlignment="1">
      <alignment vertical="top" wrapText="1"/>
    </xf>
    <xf numFmtId="0" fontId="66" fillId="0" borderId="0" xfId="63" applyFont="1" applyAlignment="1">
      <alignment horizontal="left" vertical="top"/>
    </xf>
    <xf numFmtId="0" fontId="67" fillId="0" borderId="0" xfId="63" applyFont="1" applyAlignment="1">
      <alignment horizontal="left" vertical="top"/>
    </xf>
    <xf numFmtId="176" fontId="67" fillId="0" borderId="0" xfId="63" applyNumberFormat="1" applyFont="1" applyAlignment="1">
      <alignment vertical="top" wrapText="1"/>
    </xf>
    <xf numFmtId="0" fontId="66" fillId="0" borderId="10" xfId="63" applyFont="1" applyBorder="1" applyAlignment="1">
      <alignment horizontal="left" vertical="top"/>
    </xf>
    <xf numFmtId="0" fontId="66" fillId="0" borderId="18" xfId="63" applyFont="1" applyBorder="1" applyAlignment="1">
      <alignment horizontal="left" vertical="top"/>
    </xf>
    <xf numFmtId="167" fontId="48" fillId="0" borderId="0" xfId="0" applyNumberFormat="1" applyFont="1" applyAlignment="1">
      <alignment horizontal="right" vertical="top"/>
    </xf>
    <xf numFmtId="0" fontId="48" fillId="0" borderId="0" xfId="0" applyFont="1" applyAlignment="1">
      <alignment vertical="top"/>
    </xf>
    <xf numFmtId="0" fontId="68" fillId="0" borderId="0" xfId="0" applyFont="1" applyAlignment="1">
      <alignment vertical="top"/>
    </xf>
    <xf numFmtId="0" fontId="48" fillId="0" borderId="0" xfId="0" applyFont="1" applyAlignment="1">
      <alignment horizontal="center" vertical="top"/>
    </xf>
    <xf numFmtId="0" fontId="11" fillId="0" borderId="0" xfId="0" applyFont="1" applyAlignment="1">
      <alignment horizontal="centerContinuous" vertical="top"/>
    </xf>
    <xf numFmtId="0" fontId="69" fillId="0" borderId="0" xfId="0" applyFont="1" applyAlignment="1">
      <alignment vertical="top"/>
    </xf>
    <xf numFmtId="0" fontId="49" fillId="0" borderId="0" xfId="0" applyFont="1" applyAlignment="1">
      <alignment horizontal="center" vertical="top"/>
    </xf>
    <xf numFmtId="0" fontId="49" fillId="0" borderId="0" xfId="0" applyFont="1" applyAlignment="1">
      <alignment horizontal="centerContinuous" vertical="top"/>
    </xf>
    <xf numFmtId="166" fontId="48" fillId="0" borderId="0" xfId="28" applyNumberFormat="1" applyFont="1" applyFill="1" applyAlignment="1">
      <alignment vertical="top"/>
    </xf>
    <xf numFmtId="166" fontId="48" fillId="0" borderId="0" xfId="0" applyNumberFormat="1" applyFont="1" applyAlignment="1">
      <alignment vertical="top"/>
    </xf>
    <xf numFmtId="164" fontId="48" fillId="0" borderId="12" xfId="41" applyNumberFormat="1" applyFont="1" applyBorder="1" applyAlignment="1">
      <alignment vertical="top"/>
    </xf>
    <xf numFmtId="0" fontId="48" fillId="0" borderId="0" xfId="0" applyFont="1" applyAlignment="1">
      <alignment horizontal="left" vertical="top"/>
    </xf>
    <xf numFmtId="167" fontId="48" fillId="0" borderId="0" xfId="0" applyNumberFormat="1" applyFont="1" applyAlignment="1">
      <alignment horizontal="center" vertical="top"/>
    </xf>
    <xf numFmtId="177" fontId="66" fillId="0" borderId="0" xfId="63" applyNumberFormat="1" applyFont="1" applyAlignment="1">
      <alignment vertical="top" wrapText="1"/>
    </xf>
    <xf numFmtId="177" fontId="66" fillId="0" borderId="10" xfId="63" applyNumberFormat="1" applyFont="1" applyBorder="1" applyAlignment="1">
      <alignment vertical="top" wrapText="1"/>
    </xf>
    <xf numFmtId="177" fontId="67" fillId="0" borderId="0" xfId="63" applyNumberFormat="1" applyFont="1" applyAlignment="1">
      <alignment vertical="top"/>
    </xf>
    <xf numFmtId="177" fontId="66" fillId="0" borderId="18" xfId="63" applyNumberFormat="1" applyFont="1" applyBorder="1" applyAlignment="1">
      <alignment vertical="top" wrapText="1"/>
    </xf>
    <xf numFmtId="177" fontId="11" fillId="0" borderId="0" xfId="0" applyNumberFormat="1" applyFont="1" applyAlignment="1">
      <alignment horizontal="centerContinuous" vertical="top"/>
    </xf>
    <xf numFmtId="177" fontId="11" fillId="0" borderId="0" xfId="0" applyNumberFormat="1" applyFont="1" applyAlignment="1">
      <alignment horizontal="center" vertical="top"/>
    </xf>
    <xf numFmtId="177" fontId="48" fillId="0" borderId="0" xfId="0" applyNumberFormat="1" applyFont="1" applyAlignment="1">
      <alignment vertical="top"/>
    </xf>
    <xf numFmtId="177" fontId="11" fillId="0" borderId="0" xfId="0" applyNumberFormat="1" applyFont="1" applyAlignment="1">
      <alignment vertical="top"/>
    </xf>
    <xf numFmtId="177" fontId="70" fillId="0" borderId="0" xfId="0" applyNumberFormat="1" applyFont="1" applyAlignment="1">
      <alignment vertical="top"/>
    </xf>
    <xf numFmtId="177" fontId="48" fillId="0" borderId="0" xfId="28" applyNumberFormat="1" applyFont="1" applyBorder="1" applyAlignment="1">
      <alignment vertical="top"/>
    </xf>
    <xf numFmtId="41" fontId="48" fillId="0" borderId="0" xfId="28" applyNumberFormat="1" applyFont="1" applyFill="1" applyAlignment="1">
      <alignment vertical="top"/>
    </xf>
    <xf numFmtId="41" fontId="48" fillId="0" borderId="0" xfId="29" applyNumberFormat="1" applyFont="1" applyAlignment="1">
      <alignment vertical="top"/>
    </xf>
    <xf numFmtId="41" fontId="48" fillId="0" borderId="0" xfId="28" applyNumberFormat="1" applyFont="1" applyAlignment="1">
      <alignment vertical="top"/>
    </xf>
    <xf numFmtId="41" fontId="40" fillId="0" borderId="0" xfId="29" applyNumberFormat="1" applyFont="1" applyBorder="1" applyAlignment="1">
      <alignment vertical="top"/>
    </xf>
    <xf numFmtId="41" fontId="48" fillId="0" borderId="11" xfId="29" applyNumberFormat="1" applyFont="1" applyFill="1" applyBorder="1" applyAlignment="1">
      <alignment vertical="top"/>
    </xf>
    <xf numFmtId="41" fontId="48" fillId="0" borderId="0" xfId="29" applyNumberFormat="1" applyFont="1" applyBorder="1" applyAlignment="1">
      <alignment vertical="top"/>
    </xf>
    <xf numFmtId="41" fontId="48" fillId="0" borderId="10" xfId="28" applyNumberFormat="1" applyFont="1" applyBorder="1" applyAlignment="1">
      <alignment vertical="top"/>
    </xf>
    <xf numFmtId="42" fontId="48" fillId="0" borderId="0" xfId="28" applyNumberFormat="1" applyFont="1" applyFill="1" applyAlignment="1">
      <alignment vertical="top"/>
    </xf>
    <xf numFmtId="42" fontId="40" fillId="0" borderId="18" xfId="29" applyNumberFormat="1" applyFont="1" applyBorder="1" applyAlignment="1">
      <alignment vertical="top"/>
    </xf>
    <xf numFmtId="0" fontId="11" fillId="0" borderId="0" xfId="0" applyFont="1" applyAlignment="1">
      <alignment horizontal="left" vertical="top"/>
    </xf>
    <xf numFmtId="0" fontId="11" fillId="0" borderId="0" xfId="0" applyFont="1" applyAlignment="1">
      <alignment vertical="top"/>
    </xf>
    <xf numFmtId="0" fontId="70" fillId="0" borderId="0" xfId="0" applyFont="1" applyAlignment="1">
      <alignment vertical="top"/>
    </xf>
    <xf numFmtId="166" fontId="0" fillId="0" borderId="10" xfId="54" applyNumberFormat="1" applyFont="1" applyBorder="1" applyAlignment="1">
      <alignment vertical="center" wrapText="1"/>
    </xf>
    <xf numFmtId="166" fontId="6" fillId="0" borderId="10" xfId="53" applyNumberFormat="1" applyBorder="1"/>
    <xf numFmtId="0" fontId="42" fillId="0" borderId="0" xfId="0" applyFont="1" applyAlignment="1">
      <alignment horizontal="right"/>
    </xf>
    <xf numFmtId="166" fontId="48" fillId="0" borderId="0" xfId="0" applyNumberFormat="1" applyFont="1" applyProtection="1">
      <protection locked="0"/>
    </xf>
    <xf numFmtId="166" fontId="48" fillId="0" borderId="10" xfId="0" applyNumberFormat="1" applyFont="1" applyBorder="1" applyProtection="1">
      <protection locked="0"/>
    </xf>
    <xf numFmtId="166" fontId="48" fillId="0" borderId="10" xfId="0" applyNumberFormat="1" applyFont="1" applyBorder="1"/>
    <xf numFmtId="10" fontId="48" fillId="0" borderId="0" xfId="41" applyNumberFormat="1" applyFont="1" applyFill="1"/>
    <xf numFmtId="41" fontId="48" fillId="0" borderId="0" xfId="29" applyNumberFormat="1" applyFont="1" applyFill="1" applyAlignment="1">
      <alignment vertical="top"/>
    </xf>
    <xf numFmtId="41" fontId="48" fillId="0" borderId="10" xfId="28" applyNumberFormat="1" applyFont="1" applyFill="1" applyBorder="1" applyAlignment="1">
      <alignment horizontal="right" vertical="top"/>
    </xf>
    <xf numFmtId="164" fontId="48" fillId="0" borderId="0" xfId="41" applyNumberFormat="1" applyFont="1" applyFill="1" applyAlignment="1">
      <alignment vertical="top"/>
    </xf>
    <xf numFmtId="164" fontId="48" fillId="0" borderId="10" xfId="41" applyNumberFormat="1" applyFont="1" applyFill="1" applyBorder="1" applyAlignment="1">
      <alignment vertical="top"/>
    </xf>
    <xf numFmtId="0" fontId="1" fillId="0" borderId="0" xfId="66" applyFont="1"/>
    <xf numFmtId="41" fontId="1" fillId="0" borderId="15" xfId="50" applyNumberFormat="1" applyFont="1" applyBorder="1" applyAlignment="1">
      <alignment horizontal="right"/>
    </xf>
    <xf numFmtId="0" fontId="1" fillId="30" borderId="0" xfId="49" applyFont="1" applyFill="1"/>
    <xf numFmtId="41" fontId="1" fillId="30" borderId="15" xfId="50" applyNumberFormat="1" applyFont="1" applyFill="1" applyBorder="1" applyAlignment="1">
      <alignment horizontal="right"/>
    </xf>
    <xf numFmtId="0" fontId="1" fillId="29" borderId="0" xfId="49" applyFont="1" applyFill="1"/>
    <xf numFmtId="41" fontId="1" fillId="0" borderId="15" xfId="47" applyNumberFormat="1" applyFont="1" applyBorder="1" applyAlignment="1">
      <alignment horizontal="right"/>
    </xf>
    <xf numFmtId="41" fontId="1" fillId="30" borderId="15" xfId="47" applyNumberFormat="1" applyFont="1" applyFill="1" applyBorder="1" applyAlignment="1">
      <alignment horizontal="right"/>
    </xf>
    <xf numFmtId="0" fontId="35" fillId="35" borderId="0" xfId="0" applyFont="1" applyFill="1"/>
    <xf numFmtId="0" fontId="35" fillId="35" borderId="24" xfId="0" applyFont="1" applyFill="1" applyBorder="1"/>
    <xf numFmtId="0" fontId="35" fillId="0" borderId="24" xfId="0" applyFont="1" applyBorder="1" applyAlignment="1">
      <alignment horizontal="left"/>
    </xf>
    <xf numFmtId="166" fontId="35" fillId="0" borderId="24" xfId="0" applyNumberFormat="1" applyFont="1" applyBorder="1"/>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3"/>
    </xf>
    <xf numFmtId="0" fontId="35" fillId="35" borderId="25" xfId="0" applyFont="1" applyFill="1" applyBorder="1" applyAlignment="1">
      <alignment horizontal="left"/>
    </xf>
    <xf numFmtId="166" fontId="35" fillId="35" borderId="25" xfId="0" applyNumberFormat="1" applyFont="1" applyFill="1" applyBorder="1"/>
    <xf numFmtId="10" fontId="1" fillId="0" borderId="19" xfId="41" applyNumberFormat="1" applyFont="1" applyBorder="1"/>
    <xf numFmtId="10" fontId="1" fillId="0" borderId="20" xfId="41" applyNumberFormat="1" applyFont="1" applyBorder="1"/>
    <xf numFmtId="8" fontId="66" fillId="0" borderId="0" xfId="63" applyNumberFormat="1" applyFont="1" applyAlignment="1">
      <alignment vertical="top" wrapText="1"/>
    </xf>
    <xf numFmtId="0" fontId="72" fillId="0" borderId="0" xfId="63" applyFont="1" applyAlignment="1">
      <alignment horizontal="centerContinuous" vertical="top"/>
    </xf>
    <xf numFmtId="0" fontId="66" fillId="0" borderId="0" xfId="63" applyFont="1" applyAlignment="1">
      <alignment horizontal="centerContinuous" vertical="top" wrapText="1"/>
    </xf>
    <xf numFmtId="43" fontId="66" fillId="0" borderId="0" xfId="63" applyNumberFormat="1" applyFont="1" applyFill="1" applyBorder="1" applyAlignment="1">
      <alignment vertical="top" wrapText="1"/>
    </xf>
    <xf numFmtId="0" fontId="72" fillId="0" borderId="0" xfId="63" applyFont="1" applyAlignment="1">
      <alignment horizontal="centerContinuous" vertical="top" wrapText="1"/>
    </xf>
    <xf numFmtId="3" fontId="66" fillId="0" borderId="10" xfId="63" applyNumberFormat="1" applyFont="1" applyFill="1" applyBorder="1" applyAlignment="1">
      <alignment vertical="top" wrapText="1"/>
    </xf>
    <xf numFmtId="3" fontId="66" fillId="0" borderId="0" xfId="63" applyNumberFormat="1" applyFont="1" applyAlignment="1">
      <alignment vertical="top" wrapText="1"/>
    </xf>
    <xf numFmtId="3" fontId="66" fillId="0" borderId="0" xfId="63" applyNumberFormat="1" applyFont="1" applyAlignment="1">
      <alignment horizontal="centerContinuous" vertical="top" wrapText="1"/>
    </xf>
    <xf numFmtId="3" fontId="66" fillId="0" borderId="0" xfId="63" applyNumberFormat="1" applyFont="1" applyFill="1" applyAlignment="1">
      <alignment vertical="top" wrapText="1"/>
    </xf>
    <xf numFmtId="3" fontId="66" fillId="0" borderId="0" xfId="63" applyNumberFormat="1" applyFont="1" applyFill="1" applyBorder="1" applyAlignment="1">
      <alignment vertical="top" wrapText="1"/>
    </xf>
    <xf numFmtId="0" fontId="66" fillId="0" borderId="0" xfId="63" applyFont="1" applyFill="1" applyAlignment="1">
      <alignment vertical="top" wrapText="1"/>
    </xf>
    <xf numFmtId="0" fontId="72" fillId="0" borderId="0" xfId="63" applyFont="1" applyFill="1" applyAlignment="1">
      <alignment horizontal="centerContinuous" vertical="top" wrapText="1"/>
    </xf>
    <xf numFmtId="3" fontId="66" fillId="0" borderId="0" xfId="63" applyNumberFormat="1" applyFont="1" applyAlignment="1">
      <alignment vertical="top"/>
    </xf>
    <xf numFmtId="8" fontId="66" fillId="0" borderId="0" xfId="63" applyNumberFormat="1" applyFont="1" applyFill="1" applyBorder="1" applyAlignment="1">
      <alignment vertical="top" wrapText="1"/>
    </xf>
    <xf numFmtId="10" fontId="66" fillId="0" borderId="0" xfId="63" applyNumberFormat="1" applyFont="1" applyAlignment="1">
      <alignment vertical="top" wrapText="1"/>
    </xf>
    <xf numFmtId="10" fontId="66" fillId="0" borderId="10" xfId="63" applyNumberFormat="1" applyFont="1" applyBorder="1" applyAlignment="1">
      <alignment vertical="top" wrapText="1"/>
    </xf>
    <xf numFmtId="0" fontId="66" fillId="0" borderId="0" xfId="63" applyFont="1" applyFill="1" applyAlignment="1">
      <alignment vertical="top"/>
    </xf>
    <xf numFmtId="0" fontId="67" fillId="0" borderId="0" xfId="63" applyFont="1" applyFill="1" applyAlignment="1">
      <alignment vertical="top"/>
    </xf>
    <xf numFmtId="0" fontId="66" fillId="0" borderId="0" xfId="63" applyFont="1" applyFill="1" applyAlignment="1">
      <alignment horizontal="centerContinuous" vertical="top" wrapText="1"/>
    </xf>
    <xf numFmtId="0" fontId="40" fillId="32" borderId="0" xfId="63" applyFont="1" applyFill="1" applyAlignment="1">
      <alignment horizontal="center" vertical="top" wrapText="1"/>
    </xf>
    <xf numFmtId="0" fontId="66" fillId="32" borderId="0" xfId="63" applyFont="1" applyFill="1" applyAlignment="1">
      <alignment vertical="top" wrapText="1"/>
    </xf>
    <xf numFmtId="177" fontId="66" fillId="32" borderId="0" xfId="63" applyNumberFormat="1" applyFont="1" applyFill="1" applyAlignment="1">
      <alignment vertical="top" wrapText="1"/>
    </xf>
    <xf numFmtId="177" fontId="66" fillId="32" borderId="10" xfId="63" applyNumberFormat="1" applyFont="1" applyFill="1" applyBorder="1" applyAlignment="1">
      <alignment vertical="top" wrapText="1"/>
    </xf>
    <xf numFmtId="176" fontId="66" fillId="32" borderId="0" xfId="63" applyNumberFormat="1" applyFont="1" applyFill="1" applyAlignment="1">
      <alignment vertical="top" wrapText="1"/>
    </xf>
    <xf numFmtId="176" fontId="66" fillId="32" borderId="10" xfId="63" applyNumberFormat="1" applyFont="1" applyFill="1" applyBorder="1" applyAlignment="1">
      <alignment vertical="top" wrapText="1"/>
    </xf>
    <xf numFmtId="176" fontId="67" fillId="32" borderId="0" xfId="63" applyNumberFormat="1" applyFont="1" applyFill="1" applyAlignment="1">
      <alignment vertical="top" wrapText="1"/>
    </xf>
    <xf numFmtId="177" fontId="67" fillId="32" borderId="0" xfId="63" applyNumberFormat="1" applyFont="1" applyFill="1" applyAlignment="1">
      <alignment vertical="top"/>
    </xf>
    <xf numFmtId="177" fontId="66" fillId="32" borderId="18" xfId="63" applyNumberFormat="1" applyFont="1" applyFill="1" applyBorder="1" applyAlignment="1">
      <alignment vertical="top" wrapText="1"/>
    </xf>
    <xf numFmtId="0" fontId="72" fillId="34" borderId="0" xfId="63" applyFont="1" applyFill="1" applyAlignment="1">
      <alignment horizontal="centerContinuous" vertical="top"/>
    </xf>
    <xf numFmtId="0" fontId="66" fillId="34" borderId="0" xfId="63" applyFont="1" applyFill="1" applyAlignment="1">
      <alignment horizontal="centerContinuous" vertical="top" wrapText="1"/>
    </xf>
    <xf numFmtId="0" fontId="67" fillId="34" borderId="0" xfId="63" applyFont="1" applyFill="1" applyAlignment="1">
      <alignment vertical="top"/>
    </xf>
    <xf numFmtId="0" fontId="66" fillId="34" borderId="0" xfId="63" applyFont="1" applyFill="1" applyAlignment="1">
      <alignment vertical="top"/>
    </xf>
    <xf numFmtId="177" fontId="66" fillId="34" borderId="0" xfId="63" applyNumberFormat="1" applyFont="1" applyFill="1" applyAlignment="1">
      <alignment vertical="top" wrapText="1"/>
    </xf>
    <xf numFmtId="43" fontId="66" fillId="34" borderId="0" xfId="63" applyNumberFormat="1" applyFont="1" applyFill="1" applyAlignment="1">
      <alignment vertical="top" wrapText="1"/>
    </xf>
    <xf numFmtId="43" fontId="66" fillId="34" borderId="0" xfId="63" applyNumberFormat="1" applyFont="1" applyFill="1" applyAlignment="1">
      <alignment vertical="top"/>
    </xf>
    <xf numFmtId="0" fontId="66" fillId="34" borderId="10" xfId="63" applyFont="1" applyFill="1" applyBorder="1" applyAlignment="1">
      <alignment vertical="top"/>
    </xf>
    <xf numFmtId="0" fontId="66" fillId="34" borderId="10" xfId="63" applyFont="1" applyFill="1" applyBorder="1" applyAlignment="1">
      <alignment vertical="top" wrapText="1"/>
    </xf>
    <xf numFmtId="8" fontId="66" fillId="34" borderId="10" xfId="63" applyNumberFormat="1" applyFont="1" applyFill="1" applyBorder="1" applyAlignment="1">
      <alignment vertical="top" wrapText="1"/>
    </xf>
    <xf numFmtId="43" fontId="66" fillId="34" borderId="10" xfId="63" applyNumberFormat="1" applyFont="1" applyFill="1" applyBorder="1" applyAlignment="1">
      <alignment vertical="top" wrapText="1"/>
    </xf>
    <xf numFmtId="0" fontId="66" fillId="34" borderId="0" xfId="63" applyFont="1" applyFill="1" applyAlignment="1">
      <alignment horizontal="right" vertical="top"/>
    </xf>
    <xf numFmtId="8" fontId="66" fillId="34" borderId="0" xfId="63" applyNumberFormat="1" applyFont="1" applyFill="1" applyAlignment="1">
      <alignment vertical="top" wrapText="1"/>
    </xf>
    <xf numFmtId="7" fontId="40" fillId="34" borderId="0" xfId="63" applyNumberFormat="1" applyFont="1" applyFill="1" applyAlignment="1">
      <alignment vertical="top"/>
    </xf>
    <xf numFmtId="8" fontId="66" fillId="34" borderId="0" xfId="63" applyNumberFormat="1" applyFont="1" applyFill="1" applyAlignment="1">
      <alignment horizontal="right" vertical="top"/>
    </xf>
    <xf numFmtId="43" fontId="66" fillId="34" borderId="0" xfId="63" applyNumberFormat="1" applyFont="1" applyFill="1" applyBorder="1" applyAlignment="1">
      <alignment vertical="top" wrapText="1"/>
    </xf>
    <xf numFmtId="8" fontId="66" fillId="34" borderId="0" xfId="63" applyNumberFormat="1" applyFont="1" applyFill="1" applyBorder="1" applyAlignment="1">
      <alignment vertical="top" wrapText="1"/>
    </xf>
    <xf numFmtId="0" fontId="72" fillId="34" borderId="0" xfId="63" applyFont="1" applyFill="1" applyAlignment="1">
      <alignment horizontal="centerContinuous" vertical="top" wrapText="1"/>
    </xf>
    <xf numFmtId="0" fontId="40" fillId="0" borderId="0" xfId="63" applyFont="1" applyAlignment="1">
      <alignment horizontal="centerContinuous" vertical="top"/>
    </xf>
    <xf numFmtId="0" fontId="40" fillId="0" borderId="0" xfId="63" applyFont="1" applyAlignment="1">
      <alignment horizontal="centerContinuous" vertical="top" wrapText="1"/>
    </xf>
    <xf numFmtId="0" fontId="40" fillId="0" borderId="0" xfId="63" applyFont="1" applyFill="1" applyAlignment="1">
      <alignment horizontal="centerContinuous" vertical="top" wrapText="1"/>
    </xf>
    <xf numFmtId="0" fontId="66" fillId="0" borderId="0" xfId="63" applyFont="1" applyAlignment="1">
      <alignment horizontal="centerContinuous" vertical="top"/>
    </xf>
    <xf numFmtId="0" fontId="40" fillId="0" borderId="0" xfId="63" applyFont="1" applyFill="1" applyAlignment="1">
      <alignment horizontal="centerContinuous" vertical="top"/>
    </xf>
    <xf numFmtId="0" fontId="66" fillId="34" borderId="0" xfId="63" applyFont="1" applyFill="1" applyAlignment="1">
      <alignment horizontal="center" vertical="center" wrapText="1"/>
    </xf>
    <xf numFmtId="0" fontId="66" fillId="34" borderId="0" xfId="63" applyFont="1" applyFill="1" applyAlignment="1">
      <alignment horizontal="center" vertical="top" wrapText="1"/>
    </xf>
    <xf numFmtId="0" fontId="66" fillId="36" borderId="0" xfId="63" applyFont="1" applyFill="1" applyAlignment="1">
      <alignment horizontal="center" vertical="top" wrapText="1"/>
    </xf>
    <xf numFmtId="0" fontId="66" fillId="0" borderId="0" xfId="63" applyFont="1" applyFill="1" applyBorder="1" applyAlignment="1">
      <alignment horizontal="centerContinuous" vertical="top" wrapText="1"/>
    </xf>
    <xf numFmtId="0" fontId="66" fillId="0" borderId="0" xfId="63" applyFont="1" applyFill="1" applyBorder="1" applyAlignment="1">
      <alignment horizontal="center" vertical="top" wrapText="1"/>
    </xf>
    <xf numFmtId="0" fontId="66" fillId="0" borderId="0" xfId="63" applyFont="1" applyFill="1" applyBorder="1" applyAlignment="1">
      <alignment vertical="top" wrapText="1"/>
    </xf>
    <xf numFmtId="43" fontId="66" fillId="0" borderId="0" xfId="63" applyNumberFormat="1" applyFont="1" applyFill="1" applyBorder="1" applyAlignment="1">
      <alignment vertical="top"/>
    </xf>
    <xf numFmtId="3" fontId="66" fillId="0" borderId="0" xfId="63" applyNumberFormat="1" applyFont="1" applyFill="1" applyAlignment="1">
      <alignment horizontal="centerContinuous" vertical="top" wrapText="1"/>
    </xf>
    <xf numFmtId="3" fontId="40" fillId="0" borderId="0" xfId="63" applyNumberFormat="1" applyFont="1" applyFill="1" applyAlignment="1">
      <alignment vertical="top" wrapText="1"/>
    </xf>
    <xf numFmtId="178" fontId="66" fillId="0" borderId="10" xfId="64" applyNumberFormat="1" applyFont="1" applyFill="1" applyBorder="1" applyAlignment="1">
      <alignment vertical="top" wrapText="1"/>
    </xf>
    <xf numFmtId="14" fontId="66" fillId="0" borderId="10" xfId="63" applyNumberFormat="1" applyFont="1" applyFill="1" applyBorder="1" applyAlignment="1">
      <alignment vertical="top" wrapText="1"/>
    </xf>
    <xf numFmtId="0" fontId="66" fillId="0" borderId="0" xfId="63" applyFont="1" applyBorder="1" applyAlignment="1">
      <alignment vertical="top" wrapText="1"/>
    </xf>
    <xf numFmtId="3" fontId="66" fillId="0" borderId="0" xfId="63" applyNumberFormat="1" applyFont="1" applyBorder="1" applyAlignment="1">
      <alignment vertical="top" wrapText="1"/>
    </xf>
    <xf numFmtId="164" fontId="66" fillId="0" borderId="10" xfId="64" applyNumberFormat="1" applyFont="1" applyFill="1" applyBorder="1" applyAlignment="1">
      <alignment vertical="top" wrapText="1"/>
    </xf>
    <xf numFmtId="0" fontId="73" fillId="0" borderId="0" xfId="63" applyFont="1" applyAlignment="1">
      <alignment horizontal="centerContinuous" vertical="top" wrapText="1"/>
    </xf>
    <xf numFmtId="0" fontId="66" fillId="34" borderId="0" xfId="63" applyFont="1" applyFill="1" applyBorder="1" applyAlignment="1">
      <alignment vertical="top"/>
    </xf>
    <xf numFmtId="0" fontId="66" fillId="34" borderId="0" xfId="63" applyFont="1" applyFill="1" applyBorder="1" applyAlignment="1">
      <alignment vertical="top" wrapText="1"/>
    </xf>
    <xf numFmtId="0" fontId="11" fillId="0" borderId="0" xfId="0" applyFont="1" applyAlignment="1">
      <alignment horizontal="center"/>
    </xf>
    <xf numFmtId="0" fontId="11" fillId="0" borderId="0" xfId="0" applyFont="1" applyAlignment="1">
      <alignment horizontal="center" vertical="top"/>
    </xf>
    <xf numFmtId="14" fontId="11" fillId="0" borderId="0" xfId="0" applyNumberFormat="1" applyFont="1" applyAlignment="1">
      <alignment horizontal="center" vertical="top"/>
    </xf>
    <xf numFmtId="0" fontId="48" fillId="0" borderId="0" xfId="0" applyFont="1" applyAlignment="1">
      <alignment horizontal="left" vertical="top" wrapText="1"/>
    </xf>
    <xf numFmtId="0" fontId="39" fillId="0" borderId="0" xfId="52" applyFont="1" applyAlignment="1">
      <alignment horizontal="center"/>
    </xf>
    <xf numFmtId="169" fontId="0" fillId="0" borderId="0" xfId="61" applyNumberFormat="1" applyFont="1" applyAlignment="1">
      <alignment horizontal="center"/>
    </xf>
    <xf numFmtId="169" fontId="4" fillId="0" borderId="0" xfId="60" applyNumberFormat="1" applyAlignment="1">
      <alignment horizontal="center"/>
    </xf>
    <xf numFmtId="0" fontId="33" fillId="30" borderId="0" xfId="0" applyFont="1" applyFill="1" applyAlignment="1">
      <alignment horizontal="center" wrapText="1"/>
    </xf>
  </cellXfs>
  <cellStyles count="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Comma 3" xfId="50" xr:uid="{00000000-0005-0000-0000-00001D000000}"/>
    <cellStyle name="Comma 4" xfId="54" xr:uid="{00000000-0005-0000-0000-00001E000000}"/>
    <cellStyle name="Comma 5" xfId="56" xr:uid="{00000000-0005-0000-0000-00001F000000}"/>
    <cellStyle name="Comma 6" xfId="61" xr:uid="{00000000-0005-0000-0000-000020000000}"/>
    <cellStyle name="Comma 7" xfId="67" xr:uid="{00000000-0005-0000-0000-000021000000}"/>
    <cellStyle name="Comma 8" xfId="73" xr:uid="{8A1B8641-40F2-4574-A5A9-A648B28FE10A}"/>
    <cellStyle name="Currency" xfId="29" builtinId="4"/>
    <cellStyle name="Currency 2" xfId="57" xr:uid="{00000000-0005-0000-0000-000023000000}"/>
    <cellStyle name="Currency 3" xfId="71" xr:uid="{2A7872DC-0E8B-4841-86BC-FF5103749FA2}"/>
    <cellStyle name="Date" xfId="74" xr:uid="{0833DEFA-BEE4-454F-93C3-19DA8AF32E87}"/>
    <cellStyle name="Explanatory Text" xfId="30" builtinId="53" customBuiltin="1"/>
    <cellStyle name="Good" xfId="31" builtinId="26" customBuiltin="1"/>
    <cellStyle name="Heading 1" xfId="32" builtinId="16" customBuiltin="1"/>
    <cellStyle name="Heading 2" xfId="33" builtinId="17" customBuiltin="1"/>
    <cellStyle name="Heading 2 2" xfId="70" xr:uid="{02D5BF77-A452-462B-8E61-81129EC06C64}"/>
    <cellStyle name="Heading 3" xfId="34" builtinId="18" customBuiltin="1"/>
    <cellStyle name="Heading 3 2" xfId="75" xr:uid="{F578FE27-ACE3-4C88-A3BF-98B82411C317}"/>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xr:uid="{00000000-0005-0000-0000-00002E000000}"/>
    <cellStyle name="Normal 11" xfId="66" xr:uid="{00000000-0005-0000-0000-00002F000000}"/>
    <cellStyle name="Normal 12" xfId="69" xr:uid="{35BE70DD-EA12-4D43-9D1D-7F33D3BEE46B}"/>
    <cellStyle name="Normal 2" xfId="45" xr:uid="{00000000-0005-0000-0000-000030000000}"/>
    <cellStyle name="Normal 2 2" xfId="52" xr:uid="{00000000-0005-0000-0000-000031000000}"/>
    <cellStyle name="Normal 3" xfId="46" xr:uid="{00000000-0005-0000-0000-000032000000}"/>
    <cellStyle name="Normal 4" xfId="49" xr:uid="{00000000-0005-0000-0000-000033000000}"/>
    <cellStyle name="Normal 42" xfId="58" xr:uid="{00000000-0005-0000-0000-000034000000}"/>
    <cellStyle name="Normal 5" xfId="53" xr:uid="{00000000-0005-0000-0000-000035000000}"/>
    <cellStyle name="Normal 6" xfId="55" xr:uid="{00000000-0005-0000-0000-000036000000}"/>
    <cellStyle name="Normal 7" xfId="60" xr:uid="{00000000-0005-0000-0000-000037000000}"/>
    <cellStyle name="Normal 8" xfId="63" xr:uid="{00000000-0005-0000-0000-000038000000}"/>
    <cellStyle name="Normal 9" xfId="65" xr:uid="{00000000-0005-0000-0000-000039000000}"/>
    <cellStyle name="Note" xfId="39" builtinId="10" customBuiltin="1"/>
    <cellStyle name="Output" xfId="40" builtinId="21" customBuiltin="1"/>
    <cellStyle name="Percent" xfId="41" builtinId="5"/>
    <cellStyle name="Percent 2" xfId="48" xr:uid="{00000000-0005-0000-0000-00003D000000}"/>
    <cellStyle name="Percent 3" xfId="51" xr:uid="{00000000-0005-0000-0000-00003E000000}"/>
    <cellStyle name="Percent 4" xfId="62" xr:uid="{00000000-0005-0000-0000-00003F000000}"/>
    <cellStyle name="Percent 5" xfId="64" xr:uid="{00000000-0005-0000-0000-000040000000}"/>
    <cellStyle name="Percent 6" xfId="72" xr:uid="{B93FEA92-967B-4B20-AA0A-8BC3B286802B}"/>
    <cellStyle name="Title" xfId="42" builtinId="15" customBuiltin="1"/>
    <cellStyle name="Title 2" xfId="68" xr:uid="{B58E8D42-29FB-4055-96C4-E379F16D122F}"/>
    <cellStyle name="Total" xfId="43" builtinId="25" customBuiltin="1"/>
    <cellStyle name="Warning Text" xfId="44" builtinId="11" customBuiltin="1"/>
  </cellStyles>
  <dxfs count="14">
    <dxf>
      <alignment horizontal="center"/>
    </dxf>
    <dxf>
      <alignment horizontal="center"/>
    </dxf>
    <dxf>
      <alignment wrapText="1"/>
    </dxf>
    <dxf>
      <alignment wrapText="1"/>
    </dxf>
    <dxf>
      <numFmt numFmtId="35" formatCode="_(* #,##0.00_);_(* \(#,##0.00\);_(* &quot;-&quot;??_);_(@_)"/>
    </dxf>
    <dxf>
      <alignment wrapText="1"/>
    </dxf>
    <dxf>
      <alignment wrapText="1"/>
    </dxf>
    <dxf>
      <alignment horizontal="center"/>
    </dxf>
    <dxf>
      <alignment wrapText="1"/>
    </dxf>
    <dxf>
      <numFmt numFmtId="35" formatCode="_(* #,##0.00_);_(* \(#,##0.00\);_(* &quot;-&quot;??_);_(@_)"/>
    </dxf>
    <dxf>
      <fill>
        <patternFill patternType="none">
          <bgColor auto="1"/>
        </patternFill>
      </fill>
    </dxf>
    <dxf>
      <font>
        <b/>
        <i val="0"/>
        <color auto="1"/>
      </font>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style="thin">
          <color theme="4" tint="0.39994506668294322"/>
        </vertical>
        <horizontal style="thin">
          <color theme="4" tint="0.39994506668294322"/>
        </horizontal>
      </border>
    </dxf>
    <dxf>
      <border>
        <top style="medium">
          <color theme="4"/>
        </top>
      </border>
    </dxf>
    <dxf>
      <border diagonalUp="0" diagonalDown="0">
        <left style="thin">
          <color theme="4" tint="0.59996337778862885"/>
        </left>
        <right style="thin">
          <color theme="4" tint="0.59996337778862885"/>
        </right>
        <top style="thin">
          <color theme="4" tint="0.59996337778862885"/>
        </top>
        <bottom style="thin">
          <color theme="4" tint="0.59996337778862885"/>
        </bottom>
        <vertical style="thin">
          <color theme="4" tint="0.59996337778862885"/>
        </vertical>
        <horizontal style="thin">
          <color theme="4" tint="0.59996337778862885"/>
        </horizontal>
      </border>
    </dxf>
  </dxfs>
  <tableStyles count="1" defaultTableStyle="TableStyleMedium2" defaultPivotStyle="PivotStyleLight16">
    <tableStyle name="Light Table" pivot="0" count="4" xr9:uid="{A6A0EE80-DF8A-407C-85C8-5BCCB3102E4F}">
      <tableStyleElement type="wholeTable" dxfId="13"/>
      <tableStyleElement type="headerRow" dxfId="12"/>
      <tableStyleElement type="lastColumn" dxfId="11"/>
      <tableStyleElement type="lastHeaderCell"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MJL-D4"/>
      <sheetName val="Book1"/>
      <sheetName val="Sheet1"/>
    </sheetNames>
    <definedNames>
      <definedName name="Header_Row" refersTo="#REF!"/>
      <definedName name="Interest_Rate" refersTo="#REF!"/>
      <definedName name="Loan_Amount" refersTo="#REF!"/>
      <definedName name="Loan_Start" refersTo="#REF!"/>
      <definedName name="Number_of_Payments" refersTo="#REF!"/>
    </definedNames>
    <sheetDataSet>
      <sheetData sheetId="0">
        <row r="14">
          <cell r="D14">
            <v>5.5910000000000001E-2</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9128703701" createdVersion="6" refreshedVersion="6" minRefreshableVersion="3" recordCount="14" xr:uid="{00000000-000A-0000-FFFF-FFFF06000000}">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4748726854" createdVersion="6" refreshedVersion="6" minRefreshableVersion="3" recordCount="126" xr:uid="{00000000-000A-0000-FFFF-FFFF07000000}">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1000000}" name="PivotTable4"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4">
      <pivotArea outline="0" collapsedLevelsAreSubtotals="1" fieldPosition="0"/>
    </format>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1"/>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PivotTable3"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9">
      <pivotArea outline="0" collapsedLevelsAreSubtotals="1" fieldPosition="0"/>
    </format>
    <format dxfId="8">
      <pivotArea dataOnly="0" labelOnly="1" outline="0" fieldPosition="0">
        <references count="1">
          <reference field="4294967294" count="1">
            <x v="2"/>
          </reference>
        </references>
      </pivotArea>
    </format>
    <format dxfId="7">
      <pivotArea dataOnly="0" labelOnly="1" outline="0" fieldPosition="0">
        <references count="1">
          <reference field="4294967294" count="1">
            <x v="2"/>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D97"/>
  <sheetViews>
    <sheetView view="pageBreakPreview" zoomScale="60" zoomScaleNormal="80" workbookViewId="0">
      <selection activeCell="R87" sqref="R87"/>
    </sheetView>
  </sheetViews>
  <sheetFormatPr defaultColWidth="9.21875" defaultRowHeight="15" x14ac:dyDescent="0.25"/>
  <cols>
    <col min="1" max="1" width="9.21875" style="238" bestFit="1" customWidth="1"/>
    <col min="2" max="2" width="33.44140625" style="238" customWidth="1"/>
    <col min="3" max="3" width="13.77734375" style="238" customWidth="1"/>
    <col min="4" max="4" width="11.21875" style="238" bestFit="1" customWidth="1"/>
    <col min="5" max="5" width="12.6640625" style="238" customWidth="1"/>
    <col min="6" max="7" width="11.21875" style="238" bestFit="1" customWidth="1"/>
    <col min="8" max="8" width="11.21875" style="330" bestFit="1" customWidth="1"/>
    <col min="9" max="23" width="11.21875" style="238" bestFit="1" customWidth="1"/>
    <col min="24" max="24" width="3.77734375" style="238" customWidth="1"/>
    <col min="25" max="25" width="9.21875" style="238" bestFit="1" customWidth="1"/>
    <col min="26" max="16384" width="9.21875" style="238"/>
  </cols>
  <sheetData>
    <row r="1" spans="1:23" ht="17.399999999999999" x14ac:dyDescent="0.25">
      <c r="A1" s="321" t="s">
        <v>39362</v>
      </c>
      <c r="B1" s="322"/>
      <c r="C1" s="367"/>
      <c r="D1" s="367"/>
      <c r="E1" s="367"/>
      <c r="F1" s="367"/>
      <c r="G1" s="367"/>
      <c r="H1" s="368"/>
      <c r="I1" s="367"/>
      <c r="J1" s="367"/>
      <c r="K1" s="367"/>
      <c r="L1" s="367"/>
      <c r="M1" s="322"/>
      <c r="N1" s="322"/>
      <c r="O1" s="322"/>
      <c r="P1" s="322"/>
      <c r="Q1" s="322"/>
      <c r="R1" s="322"/>
      <c r="S1" s="322"/>
      <c r="T1" s="322"/>
      <c r="U1" s="322"/>
      <c r="V1" s="322"/>
      <c r="W1" s="322"/>
    </row>
    <row r="2" spans="1:23" ht="15.6" x14ac:dyDescent="0.25">
      <c r="A2" s="369" t="s">
        <v>39389</v>
      </c>
      <c r="B2" s="322"/>
      <c r="C2" s="366"/>
      <c r="D2" s="366"/>
      <c r="E2" s="366"/>
      <c r="F2" s="366"/>
      <c r="G2" s="366"/>
      <c r="H2" s="370"/>
      <c r="I2" s="366"/>
      <c r="J2" s="366"/>
      <c r="K2" s="366"/>
      <c r="L2" s="366"/>
      <c r="M2" s="322"/>
      <c r="N2" s="322"/>
      <c r="O2" s="322"/>
      <c r="P2" s="322"/>
      <c r="Q2" s="322"/>
      <c r="R2" s="322"/>
      <c r="S2" s="322"/>
      <c r="T2" s="322"/>
      <c r="U2" s="322"/>
      <c r="V2" s="322"/>
      <c r="W2" s="322"/>
    </row>
    <row r="3" spans="1:23" x14ac:dyDescent="0.25">
      <c r="B3" s="240"/>
      <c r="C3" s="240"/>
      <c r="D3" s="240"/>
      <c r="E3" s="240"/>
      <c r="F3" s="240"/>
      <c r="G3" s="240"/>
      <c r="H3" s="336"/>
      <c r="I3" s="240"/>
      <c r="J3" s="240"/>
      <c r="K3" s="240"/>
      <c r="L3" s="240"/>
    </row>
    <row r="4" spans="1:23" ht="15.6" x14ac:dyDescent="0.25">
      <c r="A4" s="241" t="s">
        <v>84</v>
      </c>
      <c r="C4" s="241"/>
      <c r="D4" s="241"/>
      <c r="E4" s="241"/>
      <c r="F4" s="241"/>
      <c r="G4" s="241"/>
      <c r="H4" s="337"/>
      <c r="I4" s="241"/>
      <c r="J4" s="241"/>
      <c r="K4" s="241"/>
      <c r="L4" s="241"/>
    </row>
    <row r="6" spans="1:23" ht="31.2" x14ac:dyDescent="0.25">
      <c r="A6" s="242" t="s">
        <v>85</v>
      </c>
      <c r="B6" s="243"/>
      <c r="C6" s="244">
        <v>1</v>
      </c>
      <c r="D6" s="244">
        <v>2</v>
      </c>
      <c r="E6" s="244">
        <v>3</v>
      </c>
      <c r="F6" s="244">
        <v>4</v>
      </c>
      <c r="G6" s="244">
        <v>5</v>
      </c>
      <c r="H6" s="339">
        <v>6</v>
      </c>
      <c r="I6" s="244">
        <v>7</v>
      </c>
      <c r="J6" s="244">
        <v>8</v>
      </c>
      <c r="K6" s="244">
        <v>9</v>
      </c>
      <c r="L6" s="244">
        <v>10</v>
      </c>
      <c r="M6" s="244">
        <v>11</v>
      </c>
      <c r="N6" s="244">
        <v>12</v>
      </c>
      <c r="O6" s="244">
        <v>13</v>
      </c>
      <c r="P6" s="244">
        <v>14</v>
      </c>
      <c r="Q6" s="244">
        <v>15</v>
      </c>
      <c r="R6" s="244">
        <v>16</v>
      </c>
      <c r="S6" s="244">
        <v>17</v>
      </c>
      <c r="T6" s="244">
        <v>18</v>
      </c>
      <c r="U6" s="244">
        <v>19</v>
      </c>
      <c r="V6" s="244">
        <v>20</v>
      </c>
      <c r="W6" s="244">
        <v>21</v>
      </c>
    </row>
    <row r="7" spans="1:23" x14ac:dyDescent="0.25">
      <c r="H7" s="340"/>
      <c r="M7" s="245"/>
      <c r="N7" s="245"/>
      <c r="O7" s="245"/>
      <c r="P7" s="245"/>
      <c r="Q7" s="245"/>
      <c r="R7" s="245"/>
      <c r="S7" s="245"/>
      <c r="T7" s="245"/>
      <c r="U7" s="245"/>
      <c r="V7" s="245"/>
      <c r="W7" s="245"/>
    </row>
    <row r="8" spans="1:23" x14ac:dyDescent="0.25">
      <c r="A8" s="245">
        <v>1</v>
      </c>
      <c r="B8" s="238" t="s">
        <v>86</v>
      </c>
      <c r="C8" s="269">
        <v>1000</v>
      </c>
      <c r="D8" s="269">
        <v>1000</v>
      </c>
      <c r="E8" s="269">
        <v>1000</v>
      </c>
      <c r="F8" s="269">
        <v>1000</v>
      </c>
      <c r="G8" s="269">
        <v>1000</v>
      </c>
      <c r="H8" s="341">
        <v>1000</v>
      </c>
      <c r="I8" s="269">
        <v>1000</v>
      </c>
      <c r="J8" s="269">
        <v>1000</v>
      </c>
      <c r="K8" s="269">
        <v>1000</v>
      </c>
      <c r="L8" s="269">
        <v>1000</v>
      </c>
      <c r="M8" s="269">
        <v>1000</v>
      </c>
      <c r="N8" s="269">
        <v>1000</v>
      </c>
      <c r="O8" s="269">
        <v>1000</v>
      </c>
      <c r="P8" s="269">
        <v>1000</v>
      </c>
      <c r="Q8" s="269">
        <v>1000</v>
      </c>
      <c r="R8" s="269">
        <v>1000</v>
      </c>
      <c r="S8" s="269">
        <v>1000</v>
      </c>
      <c r="T8" s="269">
        <v>1000</v>
      </c>
      <c r="U8" s="269">
        <v>1000</v>
      </c>
      <c r="V8" s="269">
        <v>1000</v>
      </c>
      <c r="W8" s="269">
        <v>1000</v>
      </c>
    </row>
    <row r="9" spans="1:23" x14ac:dyDescent="0.25">
      <c r="A9" s="245">
        <v>2</v>
      </c>
      <c r="B9" s="247" t="s">
        <v>87</v>
      </c>
      <c r="C9" s="270">
        <v>0</v>
      </c>
      <c r="D9" s="270">
        <f t="shared" ref="D9:M9" si="0">C9+C25</f>
        <v>50</v>
      </c>
      <c r="E9" s="270">
        <f t="shared" si="0"/>
        <v>100</v>
      </c>
      <c r="F9" s="270">
        <f t="shared" si="0"/>
        <v>150</v>
      </c>
      <c r="G9" s="270">
        <f t="shared" si="0"/>
        <v>200</v>
      </c>
      <c r="H9" s="342">
        <f t="shared" si="0"/>
        <v>250</v>
      </c>
      <c r="I9" s="270">
        <f t="shared" si="0"/>
        <v>300</v>
      </c>
      <c r="J9" s="270">
        <f t="shared" si="0"/>
        <v>350</v>
      </c>
      <c r="K9" s="270">
        <f t="shared" si="0"/>
        <v>400</v>
      </c>
      <c r="L9" s="270">
        <f t="shared" si="0"/>
        <v>450</v>
      </c>
      <c r="M9" s="270">
        <f t="shared" si="0"/>
        <v>500</v>
      </c>
      <c r="N9" s="270">
        <f>M9+M25</f>
        <v>550</v>
      </c>
      <c r="O9" s="270">
        <f t="shared" ref="O9:W9" si="1">N9+N25</f>
        <v>600</v>
      </c>
      <c r="P9" s="270">
        <f t="shared" si="1"/>
        <v>650</v>
      </c>
      <c r="Q9" s="270">
        <f t="shared" si="1"/>
        <v>700</v>
      </c>
      <c r="R9" s="270">
        <f t="shared" si="1"/>
        <v>750</v>
      </c>
      <c r="S9" s="270">
        <f t="shared" si="1"/>
        <v>800</v>
      </c>
      <c r="T9" s="270">
        <f t="shared" si="1"/>
        <v>850</v>
      </c>
      <c r="U9" s="270">
        <f t="shared" si="1"/>
        <v>900</v>
      </c>
      <c r="V9" s="270">
        <f t="shared" si="1"/>
        <v>950</v>
      </c>
      <c r="W9" s="270">
        <f t="shared" si="1"/>
        <v>1000</v>
      </c>
    </row>
    <row r="10" spans="1:23" x14ac:dyDescent="0.25">
      <c r="A10" s="245">
        <v>3</v>
      </c>
      <c r="B10" s="238" t="s">
        <v>88</v>
      </c>
      <c r="C10" s="269">
        <f t="shared" ref="C10:L10" si="2">C8-C9</f>
        <v>1000</v>
      </c>
      <c r="D10" s="269">
        <f t="shared" si="2"/>
        <v>950</v>
      </c>
      <c r="E10" s="269">
        <f t="shared" si="2"/>
        <v>900</v>
      </c>
      <c r="F10" s="269">
        <f t="shared" si="2"/>
        <v>850</v>
      </c>
      <c r="G10" s="269">
        <f t="shared" si="2"/>
        <v>800</v>
      </c>
      <c r="H10" s="341">
        <f t="shared" si="2"/>
        <v>750</v>
      </c>
      <c r="I10" s="269">
        <f t="shared" si="2"/>
        <v>700</v>
      </c>
      <c r="J10" s="269">
        <f t="shared" si="2"/>
        <v>650</v>
      </c>
      <c r="K10" s="269">
        <f t="shared" si="2"/>
        <v>600</v>
      </c>
      <c r="L10" s="269">
        <f t="shared" si="2"/>
        <v>550</v>
      </c>
      <c r="M10" s="269">
        <f>M8-M9</f>
        <v>500</v>
      </c>
      <c r="N10" s="269">
        <f t="shared" ref="N10:W10" si="3">N8-N9</f>
        <v>450</v>
      </c>
      <c r="O10" s="269">
        <f t="shared" si="3"/>
        <v>400</v>
      </c>
      <c r="P10" s="269">
        <f t="shared" si="3"/>
        <v>350</v>
      </c>
      <c r="Q10" s="269">
        <f t="shared" si="3"/>
        <v>300</v>
      </c>
      <c r="R10" s="269">
        <f t="shared" si="3"/>
        <v>250</v>
      </c>
      <c r="S10" s="269">
        <f t="shared" si="3"/>
        <v>200</v>
      </c>
      <c r="T10" s="269">
        <f t="shared" si="3"/>
        <v>150</v>
      </c>
      <c r="U10" s="269">
        <f t="shared" si="3"/>
        <v>100</v>
      </c>
      <c r="V10" s="269">
        <f t="shared" si="3"/>
        <v>50</v>
      </c>
      <c r="W10" s="269">
        <f t="shared" si="3"/>
        <v>0</v>
      </c>
    </row>
    <row r="11" spans="1:23" x14ac:dyDescent="0.25">
      <c r="A11" s="245"/>
      <c r="C11" s="269"/>
      <c r="D11" s="269"/>
      <c r="E11" s="269"/>
      <c r="F11" s="269"/>
      <c r="G11" s="269"/>
      <c r="H11" s="341"/>
      <c r="I11" s="269"/>
      <c r="J11" s="269"/>
      <c r="K11" s="269"/>
      <c r="L11" s="269"/>
      <c r="M11" s="269"/>
      <c r="N11" s="269"/>
      <c r="O11" s="269"/>
      <c r="P11" s="269"/>
      <c r="Q11" s="269"/>
      <c r="R11" s="269"/>
      <c r="S11" s="269"/>
      <c r="T11" s="269"/>
      <c r="U11" s="269"/>
      <c r="V11" s="269"/>
      <c r="W11" s="269"/>
    </row>
    <row r="12" spans="1:23" x14ac:dyDescent="0.25">
      <c r="A12" s="245">
        <v>4</v>
      </c>
      <c r="B12" s="238" t="s">
        <v>89</v>
      </c>
      <c r="C12" s="269">
        <f t="shared" ref="C12:L12" si="4">C10</f>
        <v>1000</v>
      </c>
      <c r="D12" s="269">
        <f t="shared" si="4"/>
        <v>950</v>
      </c>
      <c r="E12" s="269">
        <f t="shared" si="4"/>
        <v>900</v>
      </c>
      <c r="F12" s="269">
        <f t="shared" si="4"/>
        <v>850</v>
      </c>
      <c r="G12" s="269">
        <f t="shared" si="4"/>
        <v>800</v>
      </c>
      <c r="H12" s="341">
        <f t="shared" si="4"/>
        <v>750</v>
      </c>
      <c r="I12" s="269">
        <f t="shared" si="4"/>
        <v>700</v>
      </c>
      <c r="J12" s="269">
        <f t="shared" si="4"/>
        <v>650</v>
      </c>
      <c r="K12" s="269">
        <f t="shared" si="4"/>
        <v>600</v>
      </c>
      <c r="L12" s="269">
        <f t="shared" si="4"/>
        <v>550</v>
      </c>
      <c r="M12" s="269">
        <f>M10</f>
        <v>500</v>
      </c>
      <c r="N12" s="269">
        <f t="shared" ref="N12:W12" si="5">N10</f>
        <v>450</v>
      </c>
      <c r="O12" s="269">
        <f t="shared" si="5"/>
        <v>400</v>
      </c>
      <c r="P12" s="269">
        <f t="shared" si="5"/>
        <v>350</v>
      </c>
      <c r="Q12" s="269">
        <f t="shared" si="5"/>
        <v>300</v>
      </c>
      <c r="R12" s="269">
        <f t="shared" si="5"/>
        <v>250</v>
      </c>
      <c r="S12" s="269">
        <f t="shared" si="5"/>
        <v>200</v>
      </c>
      <c r="T12" s="269">
        <f t="shared" si="5"/>
        <v>150</v>
      </c>
      <c r="U12" s="269">
        <f t="shared" si="5"/>
        <v>100</v>
      </c>
      <c r="V12" s="269">
        <f t="shared" si="5"/>
        <v>50</v>
      </c>
      <c r="W12" s="269">
        <f t="shared" si="5"/>
        <v>0</v>
      </c>
    </row>
    <row r="13" spans="1:23" x14ac:dyDescent="0.25">
      <c r="A13" s="245">
        <v>5</v>
      </c>
      <c r="B13" s="247" t="s">
        <v>90</v>
      </c>
      <c r="C13" s="270">
        <v>1000</v>
      </c>
      <c r="D13" s="270">
        <v>800</v>
      </c>
      <c r="E13" s="270">
        <v>600</v>
      </c>
      <c r="F13" s="270">
        <v>400</v>
      </c>
      <c r="G13" s="270">
        <v>200</v>
      </c>
      <c r="H13" s="342">
        <v>0</v>
      </c>
      <c r="I13" s="270">
        <v>0</v>
      </c>
      <c r="J13" s="270">
        <v>0</v>
      </c>
      <c r="K13" s="270">
        <v>0</v>
      </c>
      <c r="L13" s="270">
        <v>0</v>
      </c>
      <c r="M13" s="270">
        <v>0</v>
      </c>
      <c r="N13" s="270">
        <v>0</v>
      </c>
      <c r="O13" s="270">
        <v>0</v>
      </c>
      <c r="P13" s="270">
        <v>0</v>
      </c>
      <c r="Q13" s="270">
        <v>0</v>
      </c>
      <c r="R13" s="270">
        <v>0</v>
      </c>
      <c r="S13" s="270">
        <v>0</v>
      </c>
      <c r="T13" s="270">
        <v>0</v>
      </c>
      <c r="U13" s="270">
        <v>0</v>
      </c>
      <c r="V13" s="270">
        <v>0</v>
      </c>
      <c r="W13" s="270">
        <v>0</v>
      </c>
    </row>
    <row r="14" spans="1:23" ht="30" x14ac:dyDescent="0.25">
      <c r="A14" s="245">
        <v>6</v>
      </c>
      <c r="B14" s="238" t="s">
        <v>91</v>
      </c>
      <c r="C14" s="269">
        <f t="shared" ref="C14:L14" si="6">C12-C13</f>
        <v>0</v>
      </c>
      <c r="D14" s="269">
        <f t="shared" si="6"/>
        <v>150</v>
      </c>
      <c r="E14" s="269">
        <f t="shared" si="6"/>
        <v>300</v>
      </c>
      <c r="F14" s="269">
        <f t="shared" si="6"/>
        <v>450</v>
      </c>
      <c r="G14" s="269">
        <f t="shared" si="6"/>
        <v>600</v>
      </c>
      <c r="H14" s="341">
        <f t="shared" si="6"/>
        <v>750</v>
      </c>
      <c r="I14" s="269">
        <f t="shared" si="6"/>
        <v>700</v>
      </c>
      <c r="J14" s="269">
        <f t="shared" si="6"/>
        <v>650</v>
      </c>
      <c r="K14" s="269">
        <f t="shared" si="6"/>
        <v>600</v>
      </c>
      <c r="L14" s="269">
        <f t="shared" si="6"/>
        <v>550</v>
      </c>
      <c r="M14" s="269">
        <f>M12-M13</f>
        <v>500</v>
      </c>
      <c r="N14" s="269">
        <f t="shared" ref="N14:W14" si="7">N12-N13</f>
        <v>450</v>
      </c>
      <c r="O14" s="269">
        <f t="shared" si="7"/>
        <v>400</v>
      </c>
      <c r="P14" s="269">
        <f t="shared" si="7"/>
        <v>350</v>
      </c>
      <c r="Q14" s="269">
        <f t="shared" si="7"/>
        <v>300</v>
      </c>
      <c r="R14" s="269">
        <f t="shared" si="7"/>
        <v>250</v>
      </c>
      <c r="S14" s="269">
        <f t="shared" si="7"/>
        <v>200</v>
      </c>
      <c r="T14" s="269">
        <f t="shared" si="7"/>
        <v>150</v>
      </c>
      <c r="U14" s="269">
        <f t="shared" si="7"/>
        <v>100</v>
      </c>
      <c r="V14" s="269">
        <f t="shared" si="7"/>
        <v>50</v>
      </c>
      <c r="W14" s="269">
        <f t="shared" si="7"/>
        <v>0</v>
      </c>
    </row>
    <row r="15" spans="1:23" x14ac:dyDescent="0.25">
      <c r="A15" s="245"/>
      <c r="C15" s="246"/>
      <c r="D15" s="246"/>
      <c r="E15" s="246"/>
      <c r="F15" s="246"/>
      <c r="G15" s="246"/>
      <c r="H15" s="343"/>
      <c r="I15" s="246"/>
      <c r="J15" s="246"/>
      <c r="K15" s="246"/>
      <c r="L15" s="246"/>
      <c r="M15" s="246"/>
      <c r="N15" s="246"/>
      <c r="O15" s="246"/>
      <c r="P15" s="246"/>
      <c r="Q15" s="246"/>
      <c r="R15" s="246"/>
      <c r="S15" s="246"/>
      <c r="T15" s="246"/>
      <c r="U15" s="246"/>
      <c r="V15" s="246"/>
      <c r="W15" s="246"/>
    </row>
    <row r="16" spans="1:23" x14ac:dyDescent="0.25">
      <c r="A16" s="245">
        <v>7</v>
      </c>
      <c r="B16" s="247" t="s">
        <v>92</v>
      </c>
      <c r="C16" s="249">
        <v>0.25</v>
      </c>
      <c r="D16" s="248"/>
      <c r="E16" s="248"/>
      <c r="F16" s="248"/>
      <c r="G16" s="248"/>
      <c r="H16" s="344"/>
      <c r="I16" s="248"/>
      <c r="J16" s="248"/>
      <c r="K16" s="248"/>
      <c r="L16" s="248"/>
      <c r="M16" s="248"/>
      <c r="N16" s="248"/>
      <c r="O16" s="248"/>
      <c r="P16" s="248"/>
      <c r="Q16" s="248"/>
      <c r="R16" s="248"/>
      <c r="S16" s="248"/>
      <c r="T16" s="248"/>
      <c r="U16" s="248"/>
      <c r="V16" s="248"/>
      <c r="W16" s="248"/>
    </row>
    <row r="17" spans="1:30" x14ac:dyDescent="0.25">
      <c r="A17" s="245">
        <v>8</v>
      </c>
      <c r="B17" s="238" t="s">
        <v>93</v>
      </c>
      <c r="C17" s="269">
        <f t="shared" ref="C17:W17" si="8">C14*$C$16</f>
        <v>0</v>
      </c>
      <c r="D17" s="269">
        <f>D14*$C$16</f>
        <v>37.5</v>
      </c>
      <c r="E17" s="269">
        <f t="shared" si="8"/>
        <v>75</v>
      </c>
      <c r="F17" s="269">
        <f t="shared" si="8"/>
        <v>112.5</v>
      </c>
      <c r="G17" s="269">
        <f t="shared" si="8"/>
        <v>150</v>
      </c>
      <c r="H17" s="341">
        <f t="shared" si="8"/>
        <v>187.5</v>
      </c>
      <c r="I17" s="269">
        <f t="shared" si="8"/>
        <v>175</v>
      </c>
      <c r="J17" s="269">
        <f t="shared" si="8"/>
        <v>162.5</v>
      </c>
      <c r="K17" s="269">
        <f t="shared" si="8"/>
        <v>150</v>
      </c>
      <c r="L17" s="269">
        <f t="shared" si="8"/>
        <v>137.5</v>
      </c>
      <c r="M17" s="269">
        <f t="shared" si="8"/>
        <v>125</v>
      </c>
      <c r="N17" s="269">
        <f t="shared" si="8"/>
        <v>112.5</v>
      </c>
      <c r="O17" s="269">
        <f t="shared" si="8"/>
        <v>100</v>
      </c>
      <c r="P17" s="269">
        <f t="shared" si="8"/>
        <v>87.5</v>
      </c>
      <c r="Q17" s="269">
        <f t="shared" si="8"/>
        <v>75</v>
      </c>
      <c r="R17" s="269">
        <f t="shared" si="8"/>
        <v>62.5</v>
      </c>
      <c r="S17" s="269">
        <f t="shared" si="8"/>
        <v>50</v>
      </c>
      <c r="T17" s="269">
        <f t="shared" si="8"/>
        <v>37.5</v>
      </c>
      <c r="U17" s="269">
        <f t="shared" si="8"/>
        <v>25</v>
      </c>
      <c r="V17" s="269">
        <f t="shared" si="8"/>
        <v>12.5</v>
      </c>
      <c r="W17" s="269">
        <f t="shared" si="8"/>
        <v>0</v>
      </c>
    </row>
    <row r="18" spans="1:30" x14ac:dyDescent="0.25">
      <c r="A18" s="245"/>
      <c r="B18" s="247"/>
      <c r="C18" s="248"/>
      <c r="D18" s="248"/>
      <c r="E18" s="248"/>
      <c r="F18" s="248"/>
      <c r="G18" s="248"/>
      <c r="H18" s="344"/>
      <c r="I18" s="248"/>
      <c r="J18" s="248"/>
      <c r="K18" s="248"/>
      <c r="L18" s="248"/>
      <c r="M18" s="248"/>
      <c r="N18" s="248"/>
      <c r="O18" s="248"/>
      <c r="P18" s="248"/>
      <c r="Q18" s="248"/>
      <c r="R18" s="248"/>
      <c r="S18" s="248"/>
      <c r="T18" s="248"/>
      <c r="U18" s="248"/>
      <c r="V18" s="248"/>
      <c r="W18" s="248"/>
    </row>
    <row r="19" spans="1:30" x14ac:dyDescent="0.25">
      <c r="A19" s="245">
        <v>9</v>
      </c>
      <c r="B19" s="238" t="s">
        <v>94</v>
      </c>
      <c r="C19" s="269">
        <f t="shared" ref="C19:L19" si="9">C10-C17</f>
        <v>1000</v>
      </c>
      <c r="D19" s="269">
        <f t="shared" si="9"/>
        <v>912.5</v>
      </c>
      <c r="E19" s="269">
        <f t="shared" si="9"/>
        <v>825</v>
      </c>
      <c r="F19" s="269">
        <f t="shared" si="9"/>
        <v>737.5</v>
      </c>
      <c r="G19" s="269">
        <f t="shared" si="9"/>
        <v>650</v>
      </c>
      <c r="H19" s="341">
        <f t="shared" si="9"/>
        <v>562.5</v>
      </c>
      <c r="I19" s="269">
        <f t="shared" si="9"/>
        <v>525</v>
      </c>
      <c r="J19" s="269">
        <f t="shared" si="9"/>
        <v>487.5</v>
      </c>
      <c r="K19" s="269">
        <f t="shared" si="9"/>
        <v>450</v>
      </c>
      <c r="L19" s="269">
        <f t="shared" si="9"/>
        <v>412.5</v>
      </c>
      <c r="M19" s="269">
        <f>M10-M17</f>
        <v>375</v>
      </c>
      <c r="N19" s="269">
        <f t="shared" ref="N19:W19" si="10">N10-N17</f>
        <v>337.5</v>
      </c>
      <c r="O19" s="269">
        <f t="shared" si="10"/>
        <v>300</v>
      </c>
      <c r="P19" s="269">
        <f t="shared" si="10"/>
        <v>262.5</v>
      </c>
      <c r="Q19" s="269">
        <f t="shared" si="10"/>
        <v>225</v>
      </c>
      <c r="R19" s="269">
        <f t="shared" si="10"/>
        <v>187.5</v>
      </c>
      <c r="S19" s="269">
        <f t="shared" si="10"/>
        <v>150</v>
      </c>
      <c r="T19" s="269">
        <f t="shared" si="10"/>
        <v>112.5</v>
      </c>
      <c r="U19" s="269">
        <f t="shared" si="10"/>
        <v>75</v>
      </c>
      <c r="V19" s="269">
        <f t="shared" si="10"/>
        <v>37.5</v>
      </c>
      <c r="W19" s="269">
        <f t="shared" si="10"/>
        <v>0</v>
      </c>
    </row>
    <row r="20" spans="1:30" x14ac:dyDescent="0.25">
      <c r="A20" s="245"/>
      <c r="C20" s="246"/>
      <c r="D20" s="246"/>
      <c r="E20" s="246"/>
      <c r="F20" s="246"/>
      <c r="G20" s="246"/>
      <c r="H20" s="343"/>
      <c r="I20" s="246"/>
      <c r="J20" s="246"/>
      <c r="K20" s="246"/>
      <c r="L20" s="246"/>
      <c r="M20" s="246"/>
      <c r="N20" s="246"/>
      <c r="O20" s="246"/>
      <c r="P20" s="246"/>
      <c r="Q20" s="246"/>
      <c r="R20" s="246"/>
      <c r="S20" s="246"/>
      <c r="T20" s="246"/>
      <c r="U20" s="246"/>
      <c r="V20" s="246"/>
      <c r="W20" s="246"/>
      <c r="Z20" s="238" t="s">
        <v>82</v>
      </c>
    </row>
    <row r="21" spans="1:30" x14ac:dyDescent="0.25">
      <c r="A21" s="245">
        <v>10</v>
      </c>
      <c r="B21" s="238" t="s">
        <v>82</v>
      </c>
      <c r="C21" s="250">
        <v>7.0000000000000007E-2</v>
      </c>
      <c r="D21" s="246"/>
      <c r="E21" s="246"/>
      <c r="F21" s="246"/>
      <c r="G21" s="246"/>
      <c r="H21" s="343"/>
      <c r="I21" s="246"/>
      <c r="J21" s="246"/>
      <c r="K21" s="246"/>
      <c r="L21" s="246"/>
      <c r="M21" s="246"/>
      <c r="N21" s="246"/>
      <c r="O21" s="246"/>
      <c r="P21" s="246"/>
      <c r="Q21" s="246"/>
      <c r="R21" s="246"/>
      <c r="S21" s="246"/>
      <c r="T21" s="246"/>
      <c r="U21" s="246"/>
      <c r="V21" s="246"/>
      <c r="W21" s="246"/>
      <c r="Z21" s="240" t="s">
        <v>39354</v>
      </c>
      <c r="AB21" s="238">
        <v>0.5</v>
      </c>
      <c r="AC21" s="238">
        <v>9.5000000000000001E-2</v>
      </c>
      <c r="AD21" s="238">
        <f>AB21*AC21</f>
        <v>4.7500000000000001E-2</v>
      </c>
    </row>
    <row r="22" spans="1:30" x14ac:dyDescent="0.25">
      <c r="A22" s="245"/>
      <c r="C22" s="246"/>
      <c r="D22" s="246"/>
      <c r="E22" s="246"/>
      <c r="F22" s="246"/>
      <c r="G22" s="246"/>
      <c r="H22" s="343"/>
      <c r="I22" s="246"/>
      <c r="J22" s="246"/>
      <c r="K22" s="246"/>
      <c r="L22" s="246"/>
      <c r="M22" s="246"/>
      <c r="N22" s="246"/>
      <c r="O22" s="246"/>
      <c r="P22" s="246"/>
      <c r="Q22" s="246"/>
      <c r="R22" s="246"/>
      <c r="S22" s="246"/>
      <c r="T22" s="246"/>
      <c r="U22" s="246"/>
      <c r="V22" s="246"/>
      <c r="W22" s="246"/>
      <c r="Z22" s="240" t="s">
        <v>39355</v>
      </c>
      <c r="AB22" s="238">
        <v>0.5</v>
      </c>
      <c r="AC22" s="238">
        <f>AD22/AB22</f>
        <v>4.5000000000000012E-2</v>
      </c>
      <c r="AD22" s="238">
        <f>AD23-AD21</f>
        <v>2.2500000000000006E-2</v>
      </c>
    </row>
    <row r="23" spans="1:30" x14ac:dyDescent="0.25">
      <c r="A23" s="245">
        <v>11</v>
      </c>
      <c r="B23" s="238" t="s">
        <v>95</v>
      </c>
      <c r="C23" s="269">
        <f t="shared" ref="C23:W23" si="11">C19*$C$21</f>
        <v>70</v>
      </c>
      <c r="D23" s="269">
        <f t="shared" si="11"/>
        <v>63.875000000000007</v>
      </c>
      <c r="E23" s="269">
        <f t="shared" si="11"/>
        <v>57.750000000000007</v>
      </c>
      <c r="F23" s="269">
        <f t="shared" si="11"/>
        <v>51.625000000000007</v>
      </c>
      <c r="G23" s="269">
        <f t="shared" si="11"/>
        <v>45.500000000000007</v>
      </c>
      <c r="H23" s="341">
        <f t="shared" si="11"/>
        <v>39.375000000000007</v>
      </c>
      <c r="I23" s="269">
        <f t="shared" si="11"/>
        <v>36.75</v>
      </c>
      <c r="J23" s="269">
        <f t="shared" si="11"/>
        <v>34.125</v>
      </c>
      <c r="K23" s="269">
        <f t="shared" si="11"/>
        <v>31.500000000000004</v>
      </c>
      <c r="L23" s="269">
        <f t="shared" si="11"/>
        <v>28.875000000000004</v>
      </c>
      <c r="M23" s="269">
        <f t="shared" si="11"/>
        <v>26.250000000000004</v>
      </c>
      <c r="N23" s="269">
        <f t="shared" si="11"/>
        <v>23.625000000000004</v>
      </c>
      <c r="O23" s="269">
        <f t="shared" si="11"/>
        <v>21.000000000000004</v>
      </c>
      <c r="P23" s="269">
        <f t="shared" si="11"/>
        <v>18.375</v>
      </c>
      <c r="Q23" s="269">
        <f t="shared" si="11"/>
        <v>15.750000000000002</v>
      </c>
      <c r="R23" s="269">
        <f t="shared" si="11"/>
        <v>13.125000000000002</v>
      </c>
      <c r="S23" s="269">
        <f t="shared" si="11"/>
        <v>10.500000000000002</v>
      </c>
      <c r="T23" s="269">
        <f t="shared" si="11"/>
        <v>7.8750000000000009</v>
      </c>
      <c r="U23" s="269">
        <f t="shared" si="11"/>
        <v>5.2500000000000009</v>
      </c>
      <c r="V23" s="269">
        <f t="shared" si="11"/>
        <v>2.6250000000000004</v>
      </c>
      <c r="W23" s="269">
        <f t="shared" si="11"/>
        <v>0</v>
      </c>
      <c r="X23" s="269"/>
      <c r="Y23" s="269"/>
      <c r="AD23" s="238">
        <v>7.0000000000000007E-2</v>
      </c>
    </row>
    <row r="24" spans="1:30" x14ac:dyDescent="0.25">
      <c r="A24" s="245">
        <v>12</v>
      </c>
      <c r="B24" s="238" t="s">
        <v>96</v>
      </c>
      <c r="C24" s="269">
        <v>0</v>
      </c>
      <c r="D24" s="269">
        <v>0</v>
      </c>
      <c r="E24" s="269">
        <v>0</v>
      </c>
      <c r="F24" s="269">
        <v>0</v>
      </c>
      <c r="G24" s="269">
        <v>0</v>
      </c>
      <c r="H24" s="341">
        <v>0</v>
      </c>
      <c r="I24" s="269">
        <v>0</v>
      </c>
      <c r="J24" s="269">
        <v>0</v>
      </c>
      <c r="K24" s="269">
        <v>0</v>
      </c>
      <c r="L24" s="269">
        <v>0</v>
      </c>
      <c r="M24" s="269">
        <v>0</v>
      </c>
      <c r="N24" s="269">
        <v>0</v>
      </c>
      <c r="O24" s="269">
        <v>0</v>
      </c>
      <c r="P24" s="269">
        <v>0</v>
      </c>
      <c r="Q24" s="269">
        <v>0</v>
      </c>
      <c r="R24" s="269">
        <v>0</v>
      </c>
      <c r="S24" s="269">
        <v>0</v>
      </c>
      <c r="T24" s="269">
        <v>0</v>
      </c>
      <c r="U24" s="269">
        <v>0</v>
      </c>
      <c r="V24" s="269">
        <v>0</v>
      </c>
      <c r="W24" s="269">
        <v>0</v>
      </c>
      <c r="X24" s="269"/>
      <c r="Y24" s="269"/>
    </row>
    <row r="25" spans="1:30" x14ac:dyDescent="0.25">
      <c r="A25" s="245">
        <v>13</v>
      </c>
      <c r="B25" s="238" t="s">
        <v>97</v>
      </c>
      <c r="C25" s="269">
        <f t="shared" ref="C25:V25" si="12">$C8/20</f>
        <v>50</v>
      </c>
      <c r="D25" s="269">
        <f t="shared" si="12"/>
        <v>50</v>
      </c>
      <c r="E25" s="269">
        <f t="shared" si="12"/>
        <v>50</v>
      </c>
      <c r="F25" s="269">
        <f t="shared" si="12"/>
        <v>50</v>
      </c>
      <c r="G25" s="269">
        <f t="shared" si="12"/>
        <v>50</v>
      </c>
      <c r="H25" s="341">
        <f t="shared" si="12"/>
        <v>50</v>
      </c>
      <c r="I25" s="269">
        <f t="shared" si="12"/>
        <v>50</v>
      </c>
      <c r="J25" s="269">
        <f t="shared" si="12"/>
        <v>50</v>
      </c>
      <c r="K25" s="269">
        <f t="shared" si="12"/>
        <v>50</v>
      </c>
      <c r="L25" s="269">
        <f t="shared" si="12"/>
        <v>50</v>
      </c>
      <c r="M25" s="269">
        <f t="shared" si="12"/>
        <v>50</v>
      </c>
      <c r="N25" s="269">
        <f t="shared" si="12"/>
        <v>50</v>
      </c>
      <c r="O25" s="269">
        <f t="shared" si="12"/>
        <v>50</v>
      </c>
      <c r="P25" s="269">
        <f t="shared" si="12"/>
        <v>50</v>
      </c>
      <c r="Q25" s="269">
        <f t="shared" si="12"/>
        <v>50</v>
      </c>
      <c r="R25" s="269">
        <f t="shared" si="12"/>
        <v>50</v>
      </c>
      <c r="S25" s="269">
        <f t="shared" si="12"/>
        <v>50</v>
      </c>
      <c r="T25" s="269">
        <f t="shared" si="12"/>
        <v>50</v>
      </c>
      <c r="U25" s="269">
        <f t="shared" si="12"/>
        <v>50</v>
      </c>
      <c r="V25" s="269">
        <f t="shared" si="12"/>
        <v>50</v>
      </c>
      <c r="W25" s="269">
        <v>0</v>
      </c>
      <c r="X25" s="269"/>
      <c r="Y25" s="269"/>
    </row>
    <row r="26" spans="1:30" x14ac:dyDescent="0.25">
      <c r="A26" s="245">
        <v>14</v>
      </c>
      <c r="B26" s="247" t="s">
        <v>98</v>
      </c>
      <c r="C26" s="270">
        <f>C23*1/(1-0.25)-C23</f>
        <v>23.333333333333329</v>
      </c>
      <c r="D26" s="270">
        <f t="shared" ref="D26:L26" si="13">D23*1/(1-0.25)-D23</f>
        <v>21.291666666666664</v>
      </c>
      <c r="E26" s="270">
        <f t="shared" si="13"/>
        <v>19.250000000000007</v>
      </c>
      <c r="F26" s="270">
        <f t="shared" si="13"/>
        <v>17.208333333333336</v>
      </c>
      <c r="G26" s="270">
        <f t="shared" si="13"/>
        <v>15.166666666666671</v>
      </c>
      <c r="H26" s="342">
        <f t="shared" si="13"/>
        <v>13.125</v>
      </c>
      <c r="I26" s="270">
        <f t="shared" si="13"/>
        <v>12.25</v>
      </c>
      <c r="J26" s="270">
        <f t="shared" si="13"/>
        <v>11.375</v>
      </c>
      <c r="K26" s="270">
        <f t="shared" si="13"/>
        <v>10.500000000000004</v>
      </c>
      <c r="L26" s="270">
        <f t="shared" si="13"/>
        <v>9.6250000000000036</v>
      </c>
      <c r="M26" s="270">
        <f>M23*1/(1-0.25)-M23</f>
        <v>8.7500000000000036</v>
      </c>
      <c r="N26" s="270">
        <f t="shared" ref="N26:W26" si="14">N23*1/(1-0.25)-N23</f>
        <v>7.875</v>
      </c>
      <c r="O26" s="270">
        <f t="shared" si="14"/>
        <v>7</v>
      </c>
      <c r="P26" s="270">
        <f t="shared" si="14"/>
        <v>6.125</v>
      </c>
      <c r="Q26" s="270">
        <f t="shared" si="14"/>
        <v>5.2500000000000018</v>
      </c>
      <c r="R26" s="270">
        <f t="shared" si="14"/>
        <v>4.3750000000000018</v>
      </c>
      <c r="S26" s="270">
        <f t="shared" si="14"/>
        <v>3.5</v>
      </c>
      <c r="T26" s="270">
        <f t="shared" si="14"/>
        <v>2.6250000000000009</v>
      </c>
      <c r="U26" s="270">
        <f t="shared" si="14"/>
        <v>1.75</v>
      </c>
      <c r="V26" s="270">
        <f t="shared" si="14"/>
        <v>0.875</v>
      </c>
      <c r="W26" s="270">
        <f t="shared" si="14"/>
        <v>0</v>
      </c>
      <c r="X26" s="269"/>
      <c r="Y26" s="269">
        <f>SUM(C26:W26)</f>
        <v>201.25</v>
      </c>
    </row>
    <row r="27" spans="1:30" x14ac:dyDescent="0.25">
      <c r="A27" s="245">
        <v>15</v>
      </c>
      <c r="B27" s="238" t="s">
        <v>99</v>
      </c>
      <c r="C27" s="269">
        <f t="shared" ref="C27:L27" si="15">SUM(C23:C26)</f>
        <v>143.33333333333331</v>
      </c>
      <c r="D27" s="269">
        <f t="shared" si="15"/>
        <v>135.16666666666666</v>
      </c>
      <c r="E27" s="269">
        <f t="shared" si="15"/>
        <v>127</v>
      </c>
      <c r="F27" s="269">
        <f t="shared" si="15"/>
        <v>118.83333333333334</v>
      </c>
      <c r="G27" s="269">
        <f t="shared" si="15"/>
        <v>110.66666666666667</v>
      </c>
      <c r="H27" s="341">
        <f t="shared" si="15"/>
        <v>102.5</v>
      </c>
      <c r="I27" s="269">
        <f t="shared" si="15"/>
        <v>99</v>
      </c>
      <c r="J27" s="269">
        <f t="shared" si="15"/>
        <v>95.5</v>
      </c>
      <c r="K27" s="269">
        <f t="shared" si="15"/>
        <v>92</v>
      </c>
      <c r="L27" s="269">
        <f t="shared" si="15"/>
        <v>88.5</v>
      </c>
      <c r="M27" s="269">
        <f>SUM(M23:M26)</f>
        <v>85</v>
      </c>
      <c r="N27" s="269">
        <f t="shared" ref="N27:W27" si="16">SUM(N23:N26)</f>
        <v>81.5</v>
      </c>
      <c r="O27" s="269">
        <f t="shared" si="16"/>
        <v>78</v>
      </c>
      <c r="P27" s="269">
        <f t="shared" si="16"/>
        <v>74.5</v>
      </c>
      <c r="Q27" s="269">
        <f t="shared" si="16"/>
        <v>71</v>
      </c>
      <c r="R27" s="269">
        <f t="shared" si="16"/>
        <v>67.5</v>
      </c>
      <c r="S27" s="269">
        <f t="shared" si="16"/>
        <v>64</v>
      </c>
      <c r="T27" s="269">
        <f t="shared" si="16"/>
        <v>60.5</v>
      </c>
      <c r="U27" s="269">
        <f t="shared" si="16"/>
        <v>57</v>
      </c>
      <c r="V27" s="269">
        <f t="shared" si="16"/>
        <v>53.5</v>
      </c>
      <c r="W27" s="269">
        <f t="shared" si="16"/>
        <v>0</v>
      </c>
      <c r="X27" s="269"/>
      <c r="Y27" s="269"/>
    </row>
    <row r="28" spans="1:30" x14ac:dyDescent="0.25">
      <c r="B28" s="251"/>
      <c r="C28" s="246"/>
      <c r="D28" s="246"/>
      <c r="E28" s="246"/>
      <c r="F28" s="246"/>
      <c r="G28" s="246"/>
      <c r="H28" s="343"/>
      <c r="I28" s="246"/>
      <c r="J28" s="246"/>
      <c r="K28" s="246"/>
      <c r="L28" s="246"/>
      <c r="M28" s="246"/>
      <c r="N28" s="246"/>
      <c r="O28" s="246"/>
      <c r="P28" s="246"/>
      <c r="Q28" s="246"/>
      <c r="R28" s="246"/>
      <c r="S28" s="246"/>
      <c r="T28" s="246"/>
      <c r="U28" s="246"/>
      <c r="V28" s="246"/>
      <c r="W28" s="246"/>
    </row>
    <row r="29" spans="1:30" ht="15.6" x14ac:dyDescent="0.25">
      <c r="A29" s="252" t="s">
        <v>100</v>
      </c>
      <c r="C29" s="253"/>
      <c r="D29" s="253"/>
      <c r="E29" s="253"/>
      <c r="F29" s="253"/>
      <c r="G29" s="253"/>
      <c r="H29" s="345"/>
      <c r="I29" s="253"/>
      <c r="J29" s="253"/>
      <c r="K29" s="253"/>
      <c r="L29" s="246"/>
      <c r="M29" s="246"/>
      <c r="N29" s="246"/>
      <c r="O29" s="246"/>
      <c r="P29" s="246"/>
      <c r="Q29" s="246"/>
      <c r="R29" s="246"/>
      <c r="S29" s="246"/>
      <c r="T29" s="246"/>
      <c r="U29" s="246"/>
      <c r="V29" s="246"/>
      <c r="W29" s="246"/>
    </row>
    <row r="30" spans="1:30" x14ac:dyDescent="0.25">
      <c r="B30" s="251"/>
      <c r="C30" s="246"/>
      <c r="D30" s="246"/>
      <c r="E30" s="246"/>
      <c r="F30" s="246"/>
      <c r="G30" s="246"/>
      <c r="H30" s="343"/>
      <c r="I30" s="246"/>
      <c r="J30" s="246"/>
      <c r="K30" s="246"/>
      <c r="L30" s="246"/>
      <c r="M30" s="246"/>
      <c r="N30" s="246"/>
      <c r="O30" s="246"/>
      <c r="P30" s="246"/>
      <c r="Q30" s="246"/>
      <c r="R30" s="246"/>
      <c r="S30" s="246"/>
      <c r="T30" s="246"/>
      <c r="U30" s="246"/>
      <c r="V30" s="246"/>
      <c r="W30" s="246"/>
    </row>
    <row r="31" spans="1:30" x14ac:dyDescent="0.25">
      <c r="A31" s="245">
        <v>16</v>
      </c>
      <c r="B31" s="251" t="s">
        <v>101</v>
      </c>
      <c r="C31" s="269">
        <f t="shared" ref="C31:W31" si="17">C23+C26</f>
        <v>93.333333333333329</v>
      </c>
      <c r="D31" s="269">
        <f t="shared" si="17"/>
        <v>85.166666666666671</v>
      </c>
      <c r="E31" s="269">
        <f t="shared" si="17"/>
        <v>77.000000000000014</v>
      </c>
      <c r="F31" s="269">
        <f t="shared" si="17"/>
        <v>68.833333333333343</v>
      </c>
      <c r="G31" s="269">
        <f t="shared" si="17"/>
        <v>60.666666666666679</v>
      </c>
      <c r="H31" s="341">
        <f t="shared" si="17"/>
        <v>52.500000000000007</v>
      </c>
      <c r="I31" s="269">
        <f t="shared" si="17"/>
        <v>49</v>
      </c>
      <c r="J31" s="269">
        <f t="shared" si="17"/>
        <v>45.5</v>
      </c>
      <c r="K31" s="269">
        <f t="shared" si="17"/>
        <v>42.000000000000007</v>
      </c>
      <c r="L31" s="269">
        <f t="shared" si="17"/>
        <v>38.500000000000007</v>
      </c>
      <c r="M31" s="269">
        <f t="shared" si="17"/>
        <v>35.000000000000007</v>
      </c>
      <c r="N31" s="269">
        <f t="shared" si="17"/>
        <v>31.500000000000004</v>
      </c>
      <c r="O31" s="269">
        <f t="shared" si="17"/>
        <v>28.000000000000004</v>
      </c>
      <c r="P31" s="269">
        <f t="shared" si="17"/>
        <v>24.5</v>
      </c>
      <c r="Q31" s="269">
        <f t="shared" si="17"/>
        <v>21.000000000000004</v>
      </c>
      <c r="R31" s="269">
        <f t="shared" si="17"/>
        <v>17.500000000000004</v>
      </c>
      <c r="S31" s="269">
        <f t="shared" si="17"/>
        <v>14.000000000000002</v>
      </c>
      <c r="T31" s="269">
        <f t="shared" si="17"/>
        <v>10.500000000000002</v>
      </c>
      <c r="U31" s="269">
        <f t="shared" si="17"/>
        <v>7.0000000000000009</v>
      </c>
      <c r="V31" s="269">
        <f t="shared" si="17"/>
        <v>3.5000000000000004</v>
      </c>
      <c r="W31" s="269">
        <f t="shared" si="17"/>
        <v>0</v>
      </c>
      <c r="X31" s="269"/>
      <c r="Y31" s="269"/>
    </row>
    <row r="32" spans="1:30" x14ac:dyDescent="0.25">
      <c r="A32" s="245">
        <v>17</v>
      </c>
      <c r="B32" s="251" t="s">
        <v>102</v>
      </c>
      <c r="C32" s="269">
        <v>0</v>
      </c>
      <c r="D32" s="269">
        <v>0</v>
      </c>
      <c r="E32" s="269">
        <v>0</v>
      </c>
      <c r="F32" s="269">
        <v>0</v>
      </c>
      <c r="G32" s="269">
        <v>0</v>
      </c>
      <c r="H32" s="341">
        <v>0</v>
      </c>
      <c r="I32" s="269">
        <v>0</v>
      </c>
      <c r="J32" s="269">
        <v>0</v>
      </c>
      <c r="K32" s="269">
        <v>0</v>
      </c>
      <c r="L32" s="269">
        <v>0</v>
      </c>
      <c r="M32" s="269">
        <v>0</v>
      </c>
      <c r="N32" s="269">
        <v>0</v>
      </c>
      <c r="O32" s="269">
        <v>0</v>
      </c>
      <c r="P32" s="269">
        <v>0</v>
      </c>
      <c r="Q32" s="269">
        <v>0</v>
      </c>
      <c r="R32" s="269">
        <v>0</v>
      </c>
      <c r="S32" s="269">
        <v>0</v>
      </c>
      <c r="T32" s="269">
        <v>0</v>
      </c>
      <c r="U32" s="269">
        <v>0</v>
      </c>
      <c r="V32" s="269">
        <v>0</v>
      </c>
      <c r="W32" s="269">
        <v>0</v>
      </c>
      <c r="X32" s="269"/>
      <c r="Y32" s="269"/>
    </row>
    <row r="33" spans="1:25" x14ac:dyDescent="0.25">
      <c r="A33" s="245">
        <v>18</v>
      </c>
      <c r="B33" s="254" t="s">
        <v>103</v>
      </c>
      <c r="C33" s="270">
        <f>C14-D14</f>
        <v>-150</v>
      </c>
      <c r="D33" s="270">
        <f t="shared" ref="D33:W33" si="18">D14-E14</f>
        <v>-150</v>
      </c>
      <c r="E33" s="270">
        <f t="shared" si="18"/>
        <v>-150</v>
      </c>
      <c r="F33" s="270">
        <f t="shared" si="18"/>
        <v>-150</v>
      </c>
      <c r="G33" s="270">
        <f t="shared" si="18"/>
        <v>-150</v>
      </c>
      <c r="H33" s="342">
        <f t="shared" si="18"/>
        <v>50</v>
      </c>
      <c r="I33" s="270">
        <f t="shared" si="18"/>
        <v>50</v>
      </c>
      <c r="J33" s="270">
        <f t="shared" si="18"/>
        <v>50</v>
      </c>
      <c r="K33" s="270">
        <f t="shared" si="18"/>
        <v>50</v>
      </c>
      <c r="L33" s="270">
        <f t="shared" si="18"/>
        <v>50</v>
      </c>
      <c r="M33" s="270">
        <f t="shared" si="18"/>
        <v>50</v>
      </c>
      <c r="N33" s="270">
        <f t="shared" si="18"/>
        <v>50</v>
      </c>
      <c r="O33" s="270">
        <f t="shared" si="18"/>
        <v>50</v>
      </c>
      <c r="P33" s="270">
        <f t="shared" si="18"/>
        <v>50</v>
      </c>
      <c r="Q33" s="270">
        <f t="shared" si="18"/>
        <v>50</v>
      </c>
      <c r="R33" s="270">
        <f t="shared" si="18"/>
        <v>50</v>
      </c>
      <c r="S33" s="270">
        <f t="shared" si="18"/>
        <v>50</v>
      </c>
      <c r="T33" s="270">
        <f t="shared" si="18"/>
        <v>50</v>
      </c>
      <c r="U33" s="270">
        <f t="shared" si="18"/>
        <v>50</v>
      </c>
      <c r="V33" s="270">
        <f t="shared" si="18"/>
        <v>50</v>
      </c>
      <c r="W33" s="270">
        <f t="shared" si="18"/>
        <v>0</v>
      </c>
      <c r="X33" s="269"/>
      <c r="Y33" s="269"/>
    </row>
    <row r="34" spans="1:25" x14ac:dyDescent="0.25">
      <c r="A34" s="245">
        <v>19</v>
      </c>
      <c r="B34" s="251" t="s">
        <v>104</v>
      </c>
      <c r="C34" s="269">
        <f t="shared" ref="C34:L34" si="19">SUM(C31:C33)</f>
        <v>-56.666666666666671</v>
      </c>
      <c r="D34" s="269">
        <f t="shared" si="19"/>
        <v>-64.833333333333329</v>
      </c>
      <c r="E34" s="269">
        <f t="shared" si="19"/>
        <v>-72.999999999999986</v>
      </c>
      <c r="F34" s="269">
        <f t="shared" si="19"/>
        <v>-81.166666666666657</v>
      </c>
      <c r="G34" s="269">
        <f t="shared" si="19"/>
        <v>-89.333333333333314</v>
      </c>
      <c r="H34" s="341">
        <f t="shared" si="19"/>
        <v>102.5</v>
      </c>
      <c r="I34" s="269">
        <f t="shared" si="19"/>
        <v>99</v>
      </c>
      <c r="J34" s="269">
        <f t="shared" si="19"/>
        <v>95.5</v>
      </c>
      <c r="K34" s="269">
        <f t="shared" si="19"/>
        <v>92</v>
      </c>
      <c r="L34" s="269">
        <f t="shared" si="19"/>
        <v>88.5</v>
      </c>
      <c r="M34" s="269">
        <f>SUM(M31:M33)</f>
        <v>85</v>
      </c>
      <c r="N34" s="269">
        <f t="shared" ref="N34:W34" si="20">SUM(N31:N33)</f>
        <v>81.5</v>
      </c>
      <c r="O34" s="269">
        <f t="shared" si="20"/>
        <v>78</v>
      </c>
      <c r="P34" s="269">
        <f t="shared" si="20"/>
        <v>74.5</v>
      </c>
      <c r="Q34" s="269">
        <f t="shared" si="20"/>
        <v>71</v>
      </c>
      <c r="R34" s="269">
        <f t="shared" si="20"/>
        <v>67.5</v>
      </c>
      <c r="S34" s="269">
        <f t="shared" si="20"/>
        <v>64</v>
      </c>
      <c r="T34" s="269">
        <f t="shared" si="20"/>
        <v>60.5</v>
      </c>
      <c r="U34" s="269">
        <f t="shared" si="20"/>
        <v>57</v>
      </c>
      <c r="V34" s="269">
        <f t="shared" si="20"/>
        <v>53.5</v>
      </c>
      <c r="W34" s="269">
        <f t="shared" si="20"/>
        <v>0</v>
      </c>
      <c r="X34" s="269"/>
      <c r="Y34" s="269"/>
    </row>
    <row r="35" spans="1:25" x14ac:dyDescent="0.25">
      <c r="A35" s="245"/>
      <c r="B35" s="251"/>
      <c r="C35" s="269"/>
      <c r="D35" s="269"/>
      <c r="E35" s="269"/>
      <c r="F35" s="269"/>
      <c r="G35" s="269"/>
      <c r="H35" s="341"/>
      <c r="I35" s="269"/>
      <c r="J35" s="269"/>
      <c r="K35" s="269"/>
      <c r="L35" s="269"/>
      <c r="M35" s="269"/>
      <c r="N35" s="269"/>
      <c r="O35" s="269"/>
      <c r="P35" s="269"/>
      <c r="Q35" s="269"/>
      <c r="R35" s="269"/>
      <c r="S35" s="269"/>
      <c r="T35" s="269"/>
      <c r="U35" s="269"/>
      <c r="V35" s="269"/>
      <c r="W35" s="269"/>
      <c r="X35" s="269"/>
      <c r="Y35" s="269"/>
    </row>
    <row r="36" spans="1:25" x14ac:dyDescent="0.25">
      <c r="A36" s="245">
        <v>20</v>
      </c>
      <c r="B36" s="251" t="s">
        <v>105</v>
      </c>
      <c r="C36" s="269">
        <f>C34*0.25</f>
        <v>-14.166666666666668</v>
      </c>
      <c r="D36" s="269">
        <f t="shared" ref="D36:L36" si="21">D34*0.25</f>
        <v>-16.208333333333332</v>
      </c>
      <c r="E36" s="269">
        <f t="shared" si="21"/>
        <v>-18.249999999999996</v>
      </c>
      <c r="F36" s="269">
        <f t="shared" si="21"/>
        <v>-20.291666666666664</v>
      </c>
      <c r="G36" s="269">
        <f t="shared" si="21"/>
        <v>-22.333333333333329</v>
      </c>
      <c r="H36" s="341">
        <f t="shared" si="21"/>
        <v>25.625</v>
      </c>
      <c r="I36" s="269">
        <f t="shared" si="21"/>
        <v>24.75</v>
      </c>
      <c r="J36" s="269">
        <f t="shared" si="21"/>
        <v>23.875</v>
      </c>
      <c r="K36" s="269">
        <f t="shared" si="21"/>
        <v>23</v>
      </c>
      <c r="L36" s="269">
        <f t="shared" si="21"/>
        <v>22.125</v>
      </c>
      <c r="M36" s="269">
        <f>M34*0.25</f>
        <v>21.25</v>
      </c>
      <c r="N36" s="269">
        <f t="shared" ref="N36:W36" si="22">N34*0.25</f>
        <v>20.375</v>
      </c>
      <c r="O36" s="269">
        <f t="shared" si="22"/>
        <v>19.5</v>
      </c>
      <c r="P36" s="269">
        <f t="shared" si="22"/>
        <v>18.625</v>
      </c>
      <c r="Q36" s="269">
        <f t="shared" si="22"/>
        <v>17.75</v>
      </c>
      <c r="R36" s="269">
        <f t="shared" si="22"/>
        <v>16.875</v>
      </c>
      <c r="S36" s="269">
        <f t="shared" si="22"/>
        <v>16</v>
      </c>
      <c r="T36" s="269">
        <f t="shared" si="22"/>
        <v>15.125</v>
      </c>
      <c r="U36" s="269">
        <f t="shared" si="22"/>
        <v>14.25</v>
      </c>
      <c r="V36" s="269">
        <f t="shared" si="22"/>
        <v>13.375</v>
      </c>
      <c r="W36" s="269">
        <f t="shared" si="22"/>
        <v>0</v>
      </c>
      <c r="X36" s="269"/>
      <c r="Y36" s="269">
        <f>SUM(C36:W36)</f>
        <v>201.25</v>
      </c>
    </row>
    <row r="37" spans="1:25" x14ac:dyDescent="0.25">
      <c r="A37" s="245">
        <v>21</v>
      </c>
      <c r="B37" s="254" t="s">
        <v>106</v>
      </c>
      <c r="C37" s="270">
        <f>D17-C17</f>
        <v>37.5</v>
      </c>
      <c r="D37" s="270">
        <f>E17-D17</f>
        <v>37.5</v>
      </c>
      <c r="E37" s="270">
        <f>F17-E17</f>
        <v>37.5</v>
      </c>
      <c r="F37" s="270">
        <f t="shared" ref="F37:W37" si="23">G17-F17</f>
        <v>37.5</v>
      </c>
      <c r="G37" s="270">
        <f t="shared" si="23"/>
        <v>37.5</v>
      </c>
      <c r="H37" s="342">
        <f t="shared" si="23"/>
        <v>-12.5</v>
      </c>
      <c r="I37" s="270">
        <f t="shared" si="23"/>
        <v>-12.5</v>
      </c>
      <c r="J37" s="270">
        <f t="shared" si="23"/>
        <v>-12.5</v>
      </c>
      <c r="K37" s="270">
        <f t="shared" si="23"/>
        <v>-12.5</v>
      </c>
      <c r="L37" s="270">
        <f t="shared" si="23"/>
        <v>-12.5</v>
      </c>
      <c r="M37" s="270">
        <f t="shared" si="23"/>
        <v>-12.5</v>
      </c>
      <c r="N37" s="270">
        <f t="shared" si="23"/>
        <v>-12.5</v>
      </c>
      <c r="O37" s="270">
        <f t="shared" si="23"/>
        <v>-12.5</v>
      </c>
      <c r="P37" s="270">
        <f t="shared" si="23"/>
        <v>-12.5</v>
      </c>
      <c r="Q37" s="270">
        <f t="shared" si="23"/>
        <v>-12.5</v>
      </c>
      <c r="R37" s="270">
        <f t="shared" si="23"/>
        <v>-12.5</v>
      </c>
      <c r="S37" s="270">
        <f t="shared" si="23"/>
        <v>-12.5</v>
      </c>
      <c r="T37" s="270">
        <f t="shared" si="23"/>
        <v>-12.5</v>
      </c>
      <c r="U37" s="270">
        <f t="shared" si="23"/>
        <v>-12.5</v>
      </c>
      <c r="V37" s="270">
        <f t="shared" si="23"/>
        <v>-12.5</v>
      </c>
      <c r="W37" s="270">
        <f t="shared" si="23"/>
        <v>0</v>
      </c>
      <c r="X37" s="269"/>
      <c r="Y37" s="269"/>
    </row>
    <row r="38" spans="1:25" x14ac:dyDescent="0.25">
      <c r="A38" s="245">
        <v>22</v>
      </c>
      <c r="B38" s="251" t="s">
        <v>107</v>
      </c>
      <c r="C38" s="269">
        <f t="shared" ref="C38:L38" si="24">SUM(C36:C37)</f>
        <v>23.333333333333332</v>
      </c>
      <c r="D38" s="269">
        <f t="shared" si="24"/>
        <v>21.291666666666668</v>
      </c>
      <c r="E38" s="269">
        <f t="shared" si="24"/>
        <v>19.250000000000004</v>
      </c>
      <c r="F38" s="269">
        <f t="shared" si="24"/>
        <v>17.208333333333336</v>
      </c>
      <c r="G38" s="269">
        <f t="shared" si="24"/>
        <v>15.166666666666671</v>
      </c>
      <c r="H38" s="341">
        <f t="shared" si="24"/>
        <v>13.125</v>
      </c>
      <c r="I38" s="269">
        <f t="shared" si="24"/>
        <v>12.25</v>
      </c>
      <c r="J38" s="269">
        <f t="shared" si="24"/>
        <v>11.375</v>
      </c>
      <c r="K38" s="269">
        <f t="shared" si="24"/>
        <v>10.5</v>
      </c>
      <c r="L38" s="269">
        <f t="shared" si="24"/>
        <v>9.625</v>
      </c>
      <c r="M38" s="269">
        <f>SUM(M36:M37)</f>
        <v>8.75</v>
      </c>
      <c r="N38" s="269">
        <f t="shared" ref="N38:W38" si="25">SUM(N36:N37)</f>
        <v>7.875</v>
      </c>
      <c r="O38" s="269">
        <f t="shared" si="25"/>
        <v>7</v>
      </c>
      <c r="P38" s="269">
        <f t="shared" si="25"/>
        <v>6.125</v>
      </c>
      <c r="Q38" s="269">
        <f t="shared" si="25"/>
        <v>5.25</v>
      </c>
      <c r="R38" s="269">
        <f t="shared" si="25"/>
        <v>4.375</v>
      </c>
      <c r="S38" s="269">
        <f t="shared" si="25"/>
        <v>3.5</v>
      </c>
      <c r="T38" s="269">
        <f t="shared" si="25"/>
        <v>2.625</v>
      </c>
      <c r="U38" s="269">
        <f t="shared" si="25"/>
        <v>1.75</v>
      </c>
      <c r="V38" s="269">
        <f t="shared" si="25"/>
        <v>0.875</v>
      </c>
      <c r="W38" s="269">
        <f t="shared" si="25"/>
        <v>0</v>
      </c>
      <c r="X38" s="269"/>
      <c r="Y38" s="269"/>
    </row>
    <row r="39" spans="1:25" x14ac:dyDescent="0.25">
      <c r="C39" s="246"/>
      <c r="D39" s="246"/>
      <c r="E39" s="246"/>
      <c r="F39" s="246"/>
      <c r="G39" s="246"/>
      <c r="H39" s="343"/>
      <c r="I39" s="246"/>
      <c r="J39" s="246"/>
      <c r="K39" s="246"/>
      <c r="L39" s="246"/>
      <c r="M39" s="246"/>
      <c r="N39" s="246"/>
      <c r="O39" s="246"/>
      <c r="P39" s="246"/>
      <c r="Q39" s="246"/>
      <c r="R39" s="246"/>
      <c r="S39" s="246"/>
      <c r="T39" s="246"/>
      <c r="U39" s="246"/>
      <c r="V39" s="246"/>
      <c r="W39" s="246"/>
    </row>
    <row r="40" spans="1:25" x14ac:dyDescent="0.25">
      <c r="C40" s="246"/>
      <c r="D40" s="246"/>
      <c r="E40" s="246"/>
      <c r="F40" s="246"/>
      <c r="G40" s="246"/>
      <c r="H40" s="343"/>
      <c r="I40" s="246"/>
      <c r="J40" s="246"/>
      <c r="K40" s="246"/>
      <c r="L40" s="246"/>
      <c r="M40" s="246"/>
      <c r="N40" s="246"/>
      <c r="O40" s="246"/>
      <c r="P40" s="246"/>
      <c r="Q40" s="246"/>
      <c r="R40" s="246"/>
      <c r="S40" s="246"/>
      <c r="T40" s="246"/>
      <c r="U40" s="246"/>
      <c r="V40" s="246"/>
      <c r="W40" s="246"/>
    </row>
    <row r="41" spans="1:25" ht="15.6" x14ac:dyDescent="0.25">
      <c r="A41" s="241" t="s">
        <v>108</v>
      </c>
      <c r="C41" s="246"/>
      <c r="D41" s="246"/>
      <c r="E41" s="246"/>
      <c r="F41" s="246"/>
      <c r="G41" s="246"/>
      <c r="H41" s="343"/>
      <c r="I41" s="246"/>
      <c r="J41" s="246"/>
      <c r="K41" s="246"/>
      <c r="L41" s="246"/>
      <c r="M41" s="246"/>
      <c r="N41" s="246"/>
      <c r="O41" s="246"/>
      <c r="P41" s="246"/>
      <c r="Q41" s="246"/>
      <c r="R41" s="246"/>
      <c r="S41" s="246"/>
      <c r="T41" s="246"/>
      <c r="U41" s="246"/>
      <c r="V41" s="246"/>
      <c r="W41" s="246"/>
    </row>
    <row r="42" spans="1:25" ht="15.6" x14ac:dyDescent="0.25">
      <c r="A42" s="241"/>
      <c r="C42" s="246"/>
      <c r="D42" s="246"/>
      <c r="E42" s="246"/>
      <c r="F42" s="246"/>
      <c r="G42" s="246"/>
      <c r="H42" s="343"/>
      <c r="I42" s="246"/>
      <c r="J42" s="246"/>
      <c r="K42" s="246"/>
      <c r="L42" s="246"/>
      <c r="M42" s="246"/>
      <c r="N42" s="246"/>
      <c r="O42" s="246"/>
      <c r="P42" s="246"/>
      <c r="Q42" s="246"/>
      <c r="R42" s="246"/>
      <c r="S42" s="246"/>
      <c r="T42" s="246"/>
      <c r="U42" s="246"/>
      <c r="V42" s="246"/>
      <c r="W42" s="246"/>
    </row>
    <row r="43" spans="1:25" x14ac:dyDescent="0.25">
      <c r="A43" s="245">
        <v>23</v>
      </c>
      <c r="B43" s="254" t="s">
        <v>109</v>
      </c>
      <c r="C43" s="270">
        <f>C17-D17</f>
        <v>-37.5</v>
      </c>
      <c r="D43" s="270">
        <f t="shared" ref="D43:W43" si="26">D17-E17</f>
        <v>-37.5</v>
      </c>
      <c r="E43" s="270">
        <f t="shared" si="26"/>
        <v>-37.5</v>
      </c>
      <c r="F43" s="270">
        <f t="shared" si="26"/>
        <v>-37.5</v>
      </c>
      <c r="G43" s="270">
        <f t="shared" si="26"/>
        <v>-37.5</v>
      </c>
      <c r="H43" s="342">
        <f t="shared" si="26"/>
        <v>12.5</v>
      </c>
      <c r="I43" s="270">
        <f t="shared" si="26"/>
        <v>12.5</v>
      </c>
      <c r="J43" s="270">
        <f t="shared" si="26"/>
        <v>12.5</v>
      </c>
      <c r="K43" s="270">
        <f t="shared" si="26"/>
        <v>12.5</v>
      </c>
      <c r="L43" s="270">
        <f t="shared" si="26"/>
        <v>12.5</v>
      </c>
      <c r="M43" s="270">
        <f t="shared" si="26"/>
        <v>12.5</v>
      </c>
      <c r="N43" s="270">
        <f t="shared" si="26"/>
        <v>12.5</v>
      </c>
      <c r="O43" s="270">
        <f t="shared" si="26"/>
        <v>12.5</v>
      </c>
      <c r="P43" s="270">
        <f t="shared" si="26"/>
        <v>12.5</v>
      </c>
      <c r="Q43" s="270">
        <f t="shared" si="26"/>
        <v>12.5</v>
      </c>
      <c r="R43" s="270">
        <f t="shared" si="26"/>
        <v>12.5</v>
      </c>
      <c r="S43" s="270">
        <f t="shared" si="26"/>
        <v>12.5</v>
      </c>
      <c r="T43" s="270">
        <f t="shared" si="26"/>
        <v>12.5</v>
      </c>
      <c r="U43" s="270">
        <f t="shared" si="26"/>
        <v>12.5</v>
      </c>
      <c r="V43" s="270">
        <f t="shared" si="26"/>
        <v>12.5</v>
      </c>
      <c r="W43" s="270">
        <f t="shared" si="26"/>
        <v>0</v>
      </c>
    </row>
    <row r="44" spans="1:25" x14ac:dyDescent="0.25">
      <c r="A44" s="245">
        <v>24</v>
      </c>
      <c r="B44" s="251" t="s">
        <v>110</v>
      </c>
      <c r="C44" s="269">
        <f>NPV($C$21,C43:W43)</f>
        <v>-72.584693728427681</v>
      </c>
      <c r="D44" s="269">
        <f>NPV($C$21,D43:W43)</f>
        <v>-40.165622289417655</v>
      </c>
      <c r="E44" s="269">
        <f>NPV($C$21,E43:W43)</f>
        <v>-5.4772158496768775</v>
      </c>
      <c r="F44" s="269">
        <f>NPV($C$21,F43:W43)</f>
        <v>31.639379040845739</v>
      </c>
      <c r="G44" s="269">
        <f>NPV($C$21,G43:W43)</f>
        <v>71.354135573704937</v>
      </c>
      <c r="H44" s="341">
        <f>NPV($C$21,H43:W43)</f>
        <v>113.84892506386429</v>
      </c>
      <c r="I44" s="269">
        <f>NPV($C$21,I43:W43)</f>
        <v>109.3183498183348</v>
      </c>
      <c r="J44" s="269">
        <f>NPV($C$21,J43:W43)</f>
        <v>104.47063430561823</v>
      </c>
      <c r="K44" s="269">
        <f>NPV($C$21,K43:W43)</f>
        <v>99.283578707011515</v>
      </c>
      <c r="L44" s="269">
        <f>NPV($C$21,L43:W43)</f>
        <v>93.73342921650233</v>
      </c>
      <c r="M44" s="269">
        <f>NPV($C$21,M43:W43)</f>
        <v>87.794769261657493</v>
      </c>
      <c r="N44" s="269">
        <f>NPV($C$21,N43:W43)</f>
        <v>81.440403109973531</v>
      </c>
      <c r="O44" s="269">
        <f>NPV($C$21,O43:W43)</f>
        <v>74.641231327671676</v>
      </c>
      <c r="P44" s="269">
        <f>NPV($C$21,P43:W43)</f>
        <v>67.366117520608697</v>
      </c>
      <c r="Q44" s="269">
        <f>NPV($C$21,Q43:W43)</f>
        <v>59.581745747051315</v>
      </c>
      <c r="R44" s="269">
        <f>NPV($C$21,R43:W43)</f>
        <v>51.252467949344911</v>
      </c>
      <c r="S44" s="269">
        <f>NPV($C$21,S43:W43)</f>
        <v>42.340140705799058</v>
      </c>
      <c r="T44" s="269">
        <f>NPV($C$21,T43:W43)</f>
        <v>32.803950555204992</v>
      </c>
      <c r="U44" s="269">
        <f>NPV($C$21,U43:W43)</f>
        <v>22.600227094069346</v>
      </c>
      <c r="V44" s="269">
        <f>NPV($C$21,V43:W43)</f>
        <v>11.682242990654204</v>
      </c>
      <c r="W44" s="269">
        <f>NPV($C$21,W43)</f>
        <v>0</v>
      </c>
    </row>
    <row r="45" spans="1:25" ht="15.6" x14ac:dyDescent="0.25">
      <c r="A45" s="245"/>
      <c r="B45" s="251"/>
      <c r="C45" s="271"/>
      <c r="D45" s="271"/>
      <c r="E45" s="271"/>
      <c r="F45" s="271"/>
      <c r="G45" s="271"/>
      <c r="H45" s="346"/>
      <c r="I45" s="271"/>
      <c r="J45" s="271"/>
      <c r="K45" s="271"/>
      <c r="L45" s="269"/>
      <c r="M45" s="269"/>
      <c r="N45" s="269"/>
      <c r="O45" s="269"/>
      <c r="P45" s="269"/>
      <c r="Q45" s="269"/>
      <c r="R45" s="269"/>
      <c r="S45" s="269"/>
      <c r="T45" s="269"/>
      <c r="U45" s="269"/>
      <c r="V45" s="269"/>
      <c r="W45" s="269"/>
    </row>
    <row r="46" spans="1:25" x14ac:dyDescent="0.25">
      <c r="A46" s="245">
        <v>25</v>
      </c>
      <c r="B46" s="254" t="s">
        <v>111</v>
      </c>
      <c r="C46" s="270">
        <f t="shared" ref="C46:W46" si="27">C17*$C$21</f>
        <v>0</v>
      </c>
      <c r="D46" s="270">
        <f t="shared" si="27"/>
        <v>2.6250000000000004</v>
      </c>
      <c r="E46" s="270">
        <f t="shared" si="27"/>
        <v>5.2500000000000009</v>
      </c>
      <c r="F46" s="270">
        <f t="shared" si="27"/>
        <v>7.8750000000000009</v>
      </c>
      <c r="G46" s="270">
        <f t="shared" si="27"/>
        <v>10.500000000000002</v>
      </c>
      <c r="H46" s="342">
        <f t="shared" si="27"/>
        <v>13.125000000000002</v>
      </c>
      <c r="I46" s="270">
        <f t="shared" si="27"/>
        <v>12.250000000000002</v>
      </c>
      <c r="J46" s="270">
        <f t="shared" si="27"/>
        <v>11.375000000000002</v>
      </c>
      <c r="K46" s="270">
        <f t="shared" si="27"/>
        <v>10.500000000000002</v>
      </c>
      <c r="L46" s="270">
        <f t="shared" si="27"/>
        <v>9.6250000000000018</v>
      </c>
      <c r="M46" s="270">
        <f t="shared" si="27"/>
        <v>8.75</v>
      </c>
      <c r="N46" s="270">
        <f t="shared" si="27"/>
        <v>7.8750000000000009</v>
      </c>
      <c r="O46" s="270">
        <f t="shared" si="27"/>
        <v>7.0000000000000009</v>
      </c>
      <c r="P46" s="270">
        <f t="shared" si="27"/>
        <v>6.1250000000000009</v>
      </c>
      <c r="Q46" s="270">
        <f t="shared" si="27"/>
        <v>5.2500000000000009</v>
      </c>
      <c r="R46" s="270">
        <f t="shared" si="27"/>
        <v>4.375</v>
      </c>
      <c r="S46" s="270">
        <f t="shared" si="27"/>
        <v>3.5000000000000004</v>
      </c>
      <c r="T46" s="270">
        <f t="shared" si="27"/>
        <v>2.6250000000000004</v>
      </c>
      <c r="U46" s="270">
        <f t="shared" si="27"/>
        <v>1.7500000000000002</v>
      </c>
      <c r="V46" s="270">
        <f t="shared" si="27"/>
        <v>0.87500000000000011</v>
      </c>
      <c r="W46" s="270">
        <f t="shared" si="27"/>
        <v>0</v>
      </c>
    </row>
    <row r="47" spans="1:25" x14ac:dyDescent="0.25">
      <c r="A47" s="245">
        <v>26</v>
      </c>
      <c r="B47" s="251" t="s">
        <v>112</v>
      </c>
      <c r="C47" s="269">
        <f>NPV($C$21,C46:W46)</f>
        <v>72.584693728427652</v>
      </c>
      <c r="D47" s="269">
        <f>NPV($C$21,D46:W46)</f>
        <v>77.665622289417612</v>
      </c>
      <c r="E47" s="269">
        <f>NPV($C$21,E46:W46)</f>
        <v>80.477215849676853</v>
      </c>
      <c r="F47" s="269">
        <f>NPV($C$21,F46:W46)</f>
        <v>80.860620959154232</v>
      </c>
      <c r="G47" s="269">
        <f>NPV($C$21,G46:W46)</f>
        <v>78.645864426295006</v>
      </c>
      <c r="H47" s="341">
        <f>NPV($C$21,H46:W46)</f>
        <v>73.651074936135657</v>
      </c>
      <c r="I47" s="269">
        <f>NPV($C$21,I46:W46)</f>
        <v>65.681650181665177</v>
      </c>
      <c r="J47" s="269">
        <f>NPV($C$21,J46:W46)</f>
        <v>58.029365694381724</v>
      </c>
      <c r="K47" s="269">
        <f>NPV($C$21,K46:W46)</f>
        <v>50.71642129298845</v>
      </c>
      <c r="L47" s="269">
        <f>NPV($C$21,L46:W46)</f>
        <v>43.766570783497635</v>
      </c>
      <c r="M47" s="269">
        <f>NPV($C$21,M46:W46)</f>
        <v>37.205230738342472</v>
      </c>
      <c r="N47" s="269">
        <f>NPV($C$21,N46:W46)</f>
        <v>31.059596890026448</v>
      </c>
      <c r="O47" s="269">
        <f>NPV($C$21,O46:W46)</f>
        <v>25.358768672328299</v>
      </c>
      <c r="P47" s="269">
        <f>NPV($C$21,P46:W46)</f>
        <v>20.133882479391282</v>
      </c>
      <c r="Q47" s="269">
        <f>NPV($C$21,Q46:W46)</f>
        <v>15.418254252948669</v>
      </c>
      <c r="R47" s="269">
        <f>NPV($C$21,R46:W46)</f>
        <v>11.247532050655078</v>
      </c>
      <c r="S47" s="269">
        <f>NPV($C$21,S46:W46)</f>
        <v>7.6598592942009338</v>
      </c>
      <c r="T47" s="269">
        <f>NPV($C$21,T46:W46)</f>
        <v>4.6960494447949985</v>
      </c>
      <c r="U47" s="269">
        <f>NPV($C$21,U46:W46)</f>
        <v>2.3997729059306492</v>
      </c>
      <c r="V47" s="269">
        <f>NPV($C$21,V46:W46)</f>
        <v>0.81775700934579443</v>
      </c>
      <c r="W47" s="269">
        <f>NPV($C$21,W46)</f>
        <v>0</v>
      </c>
    </row>
    <row r="48" spans="1:25" ht="15.6" x14ac:dyDescent="0.25">
      <c r="A48" s="245"/>
      <c r="B48" s="251"/>
      <c r="C48" s="271"/>
      <c r="D48" s="271"/>
      <c r="E48" s="271"/>
      <c r="F48" s="271"/>
      <c r="G48" s="271"/>
      <c r="H48" s="346"/>
      <c r="I48" s="271"/>
      <c r="J48" s="271"/>
      <c r="K48" s="271"/>
      <c r="L48" s="269"/>
      <c r="M48" s="269"/>
      <c r="N48" s="269"/>
      <c r="O48" s="269"/>
      <c r="P48" s="269"/>
      <c r="Q48" s="269"/>
      <c r="R48" s="269"/>
      <c r="S48" s="269"/>
      <c r="T48" s="269"/>
      <c r="U48" s="269"/>
      <c r="V48" s="269"/>
      <c r="W48" s="269"/>
    </row>
    <row r="49" spans="1:23" ht="15.6" thickBot="1" x14ac:dyDescent="0.3">
      <c r="A49" s="245">
        <v>27</v>
      </c>
      <c r="B49" s="255" t="s">
        <v>113</v>
      </c>
      <c r="C49" s="272">
        <f t="shared" ref="C49:L49" si="28">C47+C44</f>
        <v>0</v>
      </c>
      <c r="D49" s="272">
        <f>D47+D44</f>
        <v>37.499999999999957</v>
      </c>
      <c r="E49" s="272">
        <f t="shared" si="28"/>
        <v>74.999999999999972</v>
      </c>
      <c r="F49" s="272">
        <f t="shared" si="28"/>
        <v>112.49999999999997</v>
      </c>
      <c r="G49" s="272">
        <f t="shared" si="28"/>
        <v>149.99999999999994</v>
      </c>
      <c r="H49" s="347">
        <f t="shared" si="28"/>
        <v>187.49999999999994</v>
      </c>
      <c r="I49" s="272">
        <f t="shared" si="28"/>
        <v>174.99999999999997</v>
      </c>
      <c r="J49" s="272">
        <f t="shared" si="28"/>
        <v>162.49999999999994</v>
      </c>
      <c r="K49" s="272">
        <f t="shared" si="28"/>
        <v>149.99999999999997</v>
      </c>
      <c r="L49" s="272">
        <f t="shared" si="28"/>
        <v>137.49999999999997</v>
      </c>
      <c r="M49" s="272">
        <f>M47+M44</f>
        <v>124.99999999999997</v>
      </c>
      <c r="N49" s="272">
        <f t="shared" ref="N49:W49" si="29">N47+N44</f>
        <v>112.49999999999997</v>
      </c>
      <c r="O49" s="272">
        <f t="shared" si="29"/>
        <v>99.999999999999972</v>
      </c>
      <c r="P49" s="272">
        <f t="shared" si="29"/>
        <v>87.499999999999972</v>
      </c>
      <c r="Q49" s="272">
        <f t="shared" si="29"/>
        <v>74.999999999999986</v>
      </c>
      <c r="R49" s="272">
        <f t="shared" si="29"/>
        <v>62.499999999999986</v>
      </c>
      <c r="S49" s="272">
        <f t="shared" si="29"/>
        <v>49.999999999999993</v>
      </c>
      <c r="T49" s="272">
        <f t="shared" si="29"/>
        <v>37.499999999999993</v>
      </c>
      <c r="U49" s="272">
        <f t="shared" si="29"/>
        <v>24.999999999999996</v>
      </c>
      <c r="V49" s="272">
        <f t="shared" si="29"/>
        <v>12.499999999999998</v>
      </c>
      <c r="W49" s="272">
        <f t="shared" si="29"/>
        <v>0</v>
      </c>
    </row>
    <row r="50" spans="1:23" ht="15.6" thickTop="1" x14ac:dyDescent="0.25"/>
    <row r="52" spans="1:23" ht="17.399999999999999" x14ac:dyDescent="0.25">
      <c r="A52" s="348" t="s">
        <v>39363</v>
      </c>
      <c r="B52" s="349"/>
      <c r="C52" s="349"/>
      <c r="D52" s="349"/>
      <c r="E52" s="349"/>
      <c r="F52" s="349"/>
      <c r="G52" s="349"/>
      <c r="H52" s="349"/>
      <c r="I52" s="349"/>
      <c r="J52" s="349"/>
      <c r="K52" s="349"/>
      <c r="L52" s="349"/>
      <c r="M52" s="349"/>
      <c r="N52" s="349"/>
      <c r="O52" s="349"/>
      <c r="P52" s="349"/>
      <c r="Q52" s="349"/>
      <c r="R52" s="349"/>
      <c r="S52" s="349"/>
      <c r="T52" s="349"/>
      <c r="U52" s="349"/>
      <c r="V52" s="349"/>
      <c r="W52" s="322"/>
    </row>
    <row r="53" spans="1:23" ht="17.399999999999999" x14ac:dyDescent="0.25">
      <c r="A53" s="348"/>
      <c r="B53" s="349"/>
      <c r="C53" s="349"/>
      <c r="D53" s="349"/>
      <c r="E53" s="349"/>
      <c r="F53" s="349"/>
      <c r="G53" s="349"/>
      <c r="H53" s="349"/>
      <c r="I53" s="349"/>
      <c r="J53" s="349"/>
      <c r="K53" s="349"/>
      <c r="L53" s="349"/>
      <c r="M53" s="349"/>
      <c r="N53" s="349"/>
      <c r="O53" s="349"/>
      <c r="P53" s="349"/>
      <c r="Q53" s="349"/>
      <c r="R53" s="349"/>
      <c r="S53" s="349"/>
      <c r="T53" s="349"/>
      <c r="U53" s="349"/>
      <c r="V53" s="349"/>
      <c r="W53" s="322"/>
    </row>
    <row r="54" spans="1:23" x14ac:dyDescent="0.25">
      <c r="A54" s="351" t="s">
        <v>85</v>
      </c>
      <c r="B54" s="243"/>
      <c r="C54" s="372">
        <v>1</v>
      </c>
      <c r="D54" s="372">
        <v>2</v>
      </c>
      <c r="E54" s="372">
        <v>3</v>
      </c>
      <c r="F54" s="372">
        <v>4</v>
      </c>
      <c r="G54" s="372">
        <v>5</v>
      </c>
      <c r="H54" s="373">
        <v>6</v>
      </c>
      <c r="I54" s="372">
        <v>7</v>
      </c>
      <c r="J54" s="372">
        <v>8</v>
      </c>
      <c r="K54" s="372">
        <v>9</v>
      </c>
      <c r="L54" s="372">
        <v>10</v>
      </c>
      <c r="M54" s="372">
        <v>11</v>
      </c>
      <c r="N54" s="372">
        <v>12</v>
      </c>
      <c r="O54" s="372">
        <v>13</v>
      </c>
      <c r="P54" s="372">
        <v>14</v>
      </c>
      <c r="Q54" s="372">
        <v>15</v>
      </c>
      <c r="R54" s="372">
        <v>16</v>
      </c>
      <c r="S54" s="372">
        <v>17</v>
      </c>
      <c r="T54" s="372">
        <v>18</v>
      </c>
      <c r="U54" s="372">
        <v>19</v>
      </c>
      <c r="V54" s="372">
        <v>20</v>
      </c>
      <c r="W54" s="372">
        <v>21</v>
      </c>
    </row>
    <row r="55" spans="1:23" x14ac:dyDescent="0.25">
      <c r="A55" s="243"/>
      <c r="B55" s="243"/>
      <c r="C55" s="372"/>
      <c r="D55" s="372"/>
      <c r="E55" s="372"/>
      <c r="F55" s="372"/>
      <c r="G55" s="372"/>
      <c r="H55" s="373"/>
      <c r="I55" s="372"/>
      <c r="J55" s="372"/>
      <c r="K55" s="372"/>
      <c r="L55" s="372"/>
      <c r="M55" s="372"/>
      <c r="N55" s="372"/>
      <c r="O55" s="372"/>
      <c r="P55" s="372"/>
      <c r="Q55" s="372"/>
      <c r="R55" s="372"/>
      <c r="S55" s="372"/>
      <c r="T55" s="372"/>
      <c r="U55" s="372"/>
      <c r="V55" s="372"/>
      <c r="W55" s="372"/>
    </row>
    <row r="56" spans="1:23" x14ac:dyDescent="0.25">
      <c r="A56" s="243"/>
      <c r="B56" s="243"/>
      <c r="C56" s="243"/>
      <c r="D56" s="243"/>
      <c r="E56" s="243"/>
      <c r="F56" s="243"/>
      <c r="G56" s="243"/>
      <c r="H56" s="349" t="s">
        <v>141</v>
      </c>
      <c r="I56" s="349"/>
      <c r="J56" s="349"/>
      <c r="K56" s="349"/>
      <c r="L56" s="349"/>
      <c r="M56" s="349"/>
      <c r="N56" s="349"/>
      <c r="O56" s="349"/>
      <c r="P56" s="349"/>
      <c r="Q56" s="349"/>
      <c r="R56" s="349"/>
      <c r="S56" s="349"/>
      <c r="T56" s="349"/>
      <c r="U56" s="349"/>
      <c r="V56" s="349"/>
    </row>
    <row r="57" spans="1:23" ht="15.6" x14ac:dyDescent="0.25">
      <c r="A57" s="350" t="s">
        <v>39364</v>
      </c>
      <c r="B57" s="243"/>
      <c r="C57" s="243"/>
      <c r="D57" s="243"/>
      <c r="E57" s="243"/>
      <c r="F57" s="243"/>
      <c r="G57" s="243"/>
      <c r="H57" s="356">
        <v>1</v>
      </c>
      <c r="I57" s="356">
        <f>H57+1</f>
        <v>2</v>
      </c>
      <c r="J57" s="356">
        <f t="shared" ref="J57:V57" si="30">I57+1</f>
        <v>3</v>
      </c>
      <c r="K57" s="356">
        <f t="shared" si="30"/>
        <v>4</v>
      </c>
      <c r="L57" s="356">
        <f t="shared" si="30"/>
        <v>5</v>
      </c>
      <c r="M57" s="356">
        <f t="shared" si="30"/>
        <v>6</v>
      </c>
      <c r="N57" s="356">
        <f t="shared" si="30"/>
        <v>7</v>
      </c>
      <c r="O57" s="356">
        <f t="shared" si="30"/>
        <v>8</v>
      </c>
      <c r="P57" s="356">
        <f t="shared" si="30"/>
        <v>9</v>
      </c>
      <c r="Q57" s="356">
        <f t="shared" si="30"/>
        <v>10</v>
      </c>
      <c r="R57" s="356">
        <f t="shared" si="30"/>
        <v>11</v>
      </c>
      <c r="S57" s="356">
        <f t="shared" si="30"/>
        <v>12</v>
      </c>
      <c r="T57" s="356">
        <f t="shared" si="30"/>
        <v>13</v>
      </c>
      <c r="U57" s="356">
        <f t="shared" si="30"/>
        <v>14</v>
      </c>
      <c r="V57" s="356">
        <f t="shared" si="30"/>
        <v>15</v>
      </c>
    </row>
    <row r="58" spans="1:23" x14ac:dyDescent="0.25">
      <c r="A58" s="243"/>
      <c r="B58" s="243"/>
      <c r="C58" s="243"/>
      <c r="D58" s="243"/>
      <c r="E58" s="243"/>
      <c r="F58" s="243"/>
      <c r="G58" s="243"/>
      <c r="H58" s="243"/>
      <c r="I58" s="243"/>
      <c r="J58" s="243"/>
      <c r="K58" s="243"/>
      <c r="L58" s="243"/>
      <c r="M58" s="243"/>
      <c r="N58" s="243"/>
      <c r="O58" s="243"/>
      <c r="P58" s="243"/>
      <c r="Q58" s="243"/>
      <c r="R58" s="243"/>
      <c r="S58" s="243"/>
      <c r="T58" s="243"/>
      <c r="U58" s="243"/>
      <c r="V58" s="243"/>
    </row>
    <row r="59" spans="1:23" x14ac:dyDescent="0.25">
      <c r="A59" s="371">
        <v>28</v>
      </c>
      <c r="B59" s="351" t="s">
        <v>39352</v>
      </c>
      <c r="C59" s="243"/>
      <c r="D59" s="243"/>
      <c r="E59" s="243"/>
      <c r="F59" s="243"/>
      <c r="G59" s="243"/>
      <c r="H59" s="352">
        <f>H19</f>
        <v>562.5</v>
      </c>
      <c r="I59" s="353">
        <f t="shared" ref="I59:V59" si="31">H59-$H$59/15</f>
        <v>525</v>
      </c>
      <c r="J59" s="353">
        <f t="shared" si="31"/>
        <v>487.5</v>
      </c>
      <c r="K59" s="353">
        <f t="shared" si="31"/>
        <v>450</v>
      </c>
      <c r="L59" s="353">
        <f t="shared" si="31"/>
        <v>412.5</v>
      </c>
      <c r="M59" s="353">
        <f t="shared" si="31"/>
        <v>375</v>
      </c>
      <c r="N59" s="353">
        <f t="shared" si="31"/>
        <v>337.5</v>
      </c>
      <c r="O59" s="353">
        <f t="shared" si="31"/>
        <v>300</v>
      </c>
      <c r="P59" s="353">
        <f t="shared" si="31"/>
        <v>262.5</v>
      </c>
      <c r="Q59" s="353">
        <f t="shared" si="31"/>
        <v>225</v>
      </c>
      <c r="R59" s="353">
        <f t="shared" si="31"/>
        <v>187.5</v>
      </c>
      <c r="S59" s="353">
        <f t="shared" si="31"/>
        <v>150</v>
      </c>
      <c r="T59" s="353">
        <f t="shared" si="31"/>
        <v>112.5</v>
      </c>
      <c r="U59" s="353">
        <f t="shared" si="31"/>
        <v>75</v>
      </c>
      <c r="V59" s="353">
        <f t="shared" si="31"/>
        <v>37.5</v>
      </c>
    </row>
    <row r="60" spans="1:23" x14ac:dyDescent="0.25">
      <c r="A60" s="371"/>
      <c r="B60" s="243"/>
      <c r="C60" s="243"/>
      <c r="D60" s="243"/>
      <c r="E60" s="243"/>
      <c r="F60" s="243"/>
      <c r="G60" s="243"/>
      <c r="H60" s="243"/>
      <c r="I60" s="243"/>
      <c r="J60" s="243"/>
      <c r="K60" s="243"/>
      <c r="L60" s="243"/>
      <c r="M60" s="243"/>
      <c r="N60" s="243"/>
      <c r="O60" s="243"/>
      <c r="P60" s="243"/>
      <c r="Q60" s="243"/>
      <c r="R60" s="243"/>
      <c r="S60" s="243"/>
      <c r="T60" s="243"/>
      <c r="U60" s="243"/>
      <c r="V60" s="243"/>
    </row>
    <row r="61" spans="1:23" ht="17.399999999999999" x14ac:dyDescent="0.25">
      <c r="A61" s="371">
        <v>29</v>
      </c>
      <c r="B61" s="351" t="s">
        <v>39356</v>
      </c>
      <c r="C61" s="351"/>
      <c r="D61" s="243"/>
      <c r="E61" s="243"/>
      <c r="F61" s="243"/>
      <c r="G61" s="348"/>
      <c r="H61" s="354">
        <f t="shared" ref="H61:V61" si="32">H59*$AD$21</f>
        <v>26.71875</v>
      </c>
      <c r="I61" s="354">
        <f t="shared" si="32"/>
        <v>24.9375</v>
      </c>
      <c r="J61" s="354">
        <f t="shared" si="32"/>
        <v>23.15625</v>
      </c>
      <c r="K61" s="354">
        <f t="shared" si="32"/>
        <v>21.375</v>
      </c>
      <c r="L61" s="354">
        <f t="shared" si="32"/>
        <v>19.59375</v>
      </c>
      <c r="M61" s="354">
        <f t="shared" si="32"/>
        <v>17.8125</v>
      </c>
      <c r="N61" s="354">
        <f t="shared" si="32"/>
        <v>16.03125</v>
      </c>
      <c r="O61" s="354">
        <f t="shared" si="32"/>
        <v>14.25</v>
      </c>
      <c r="P61" s="354">
        <f t="shared" si="32"/>
        <v>12.46875</v>
      </c>
      <c r="Q61" s="354">
        <f t="shared" si="32"/>
        <v>10.6875</v>
      </c>
      <c r="R61" s="354">
        <f t="shared" si="32"/>
        <v>8.90625</v>
      </c>
      <c r="S61" s="354">
        <f t="shared" si="32"/>
        <v>7.125</v>
      </c>
      <c r="T61" s="354">
        <f t="shared" si="32"/>
        <v>5.34375</v>
      </c>
      <c r="U61" s="354">
        <f t="shared" si="32"/>
        <v>3.5625</v>
      </c>
      <c r="V61" s="354">
        <f t="shared" si="32"/>
        <v>1.78125</v>
      </c>
    </row>
    <row r="62" spans="1:23" x14ac:dyDescent="0.25">
      <c r="A62" s="371">
        <v>30</v>
      </c>
      <c r="B62" s="351" t="s">
        <v>39357</v>
      </c>
      <c r="C62" s="351"/>
      <c r="D62" s="243"/>
      <c r="E62" s="243"/>
      <c r="F62" s="243"/>
      <c r="G62" s="243"/>
      <c r="H62" s="353">
        <f t="shared" ref="H62:V62" si="33">$AD$22*H59</f>
        <v>12.656250000000004</v>
      </c>
      <c r="I62" s="353">
        <f t="shared" si="33"/>
        <v>11.812500000000004</v>
      </c>
      <c r="J62" s="353">
        <f t="shared" si="33"/>
        <v>10.968750000000004</v>
      </c>
      <c r="K62" s="353">
        <f t="shared" si="33"/>
        <v>10.125000000000004</v>
      </c>
      <c r="L62" s="353">
        <f t="shared" si="33"/>
        <v>9.2812500000000018</v>
      </c>
      <c r="M62" s="353">
        <f t="shared" si="33"/>
        <v>8.4375000000000018</v>
      </c>
      <c r="N62" s="353">
        <f t="shared" si="33"/>
        <v>7.5937500000000018</v>
      </c>
      <c r="O62" s="353">
        <f t="shared" si="33"/>
        <v>6.7500000000000018</v>
      </c>
      <c r="P62" s="353">
        <f t="shared" si="33"/>
        <v>5.9062500000000018</v>
      </c>
      <c r="Q62" s="353">
        <f t="shared" si="33"/>
        <v>5.0625000000000018</v>
      </c>
      <c r="R62" s="353">
        <f t="shared" si="33"/>
        <v>4.2187500000000009</v>
      </c>
      <c r="S62" s="353">
        <f t="shared" si="33"/>
        <v>3.3750000000000009</v>
      </c>
      <c r="T62" s="353">
        <f t="shared" si="33"/>
        <v>2.5312500000000009</v>
      </c>
      <c r="U62" s="353">
        <f t="shared" si="33"/>
        <v>1.6875000000000004</v>
      </c>
      <c r="V62" s="353">
        <f t="shared" si="33"/>
        <v>0.84375000000000022</v>
      </c>
    </row>
    <row r="63" spans="1:23" x14ac:dyDescent="0.25">
      <c r="A63" s="371">
        <v>31</v>
      </c>
      <c r="B63" s="351" t="s">
        <v>39353</v>
      </c>
      <c r="C63" s="243"/>
      <c r="D63" s="243"/>
      <c r="E63" s="243"/>
      <c r="F63" s="243"/>
      <c r="G63" s="243"/>
      <c r="H63" s="353">
        <f>H59/15</f>
        <v>37.5</v>
      </c>
      <c r="I63" s="353">
        <f>H63</f>
        <v>37.5</v>
      </c>
      <c r="J63" s="353">
        <f t="shared" ref="J63:V63" si="34">I63</f>
        <v>37.5</v>
      </c>
      <c r="K63" s="353">
        <f t="shared" si="34"/>
        <v>37.5</v>
      </c>
      <c r="L63" s="353">
        <f t="shared" si="34"/>
        <v>37.5</v>
      </c>
      <c r="M63" s="353">
        <f t="shared" si="34"/>
        <v>37.5</v>
      </c>
      <c r="N63" s="353">
        <f t="shared" si="34"/>
        <v>37.5</v>
      </c>
      <c r="O63" s="353">
        <f t="shared" si="34"/>
        <v>37.5</v>
      </c>
      <c r="P63" s="353">
        <f t="shared" si="34"/>
        <v>37.5</v>
      </c>
      <c r="Q63" s="353">
        <f t="shared" si="34"/>
        <v>37.5</v>
      </c>
      <c r="R63" s="353">
        <f t="shared" si="34"/>
        <v>37.5</v>
      </c>
      <c r="S63" s="353">
        <f t="shared" si="34"/>
        <v>37.5</v>
      </c>
      <c r="T63" s="353">
        <f t="shared" si="34"/>
        <v>37.5</v>
      </c>
      <c r="U63" s="353">
        <f t="shared" si="34"/>
        <v>37.5</v>
      </c>
      <c r="V63" s="353">
        <f t="shared" si="34"/>
        <v>37.5</v>
      </c>
    </row>
    <row r="64" spans="1:23" x14ac:dyDescent="0.25">
      <c r="A64" s="371">
        <v>32</v>
      </c>
      <c r="B64" s="355" t="s">
        <v>98</v>
      </c>
      <c r="C64" s="355"/>
      <c r="D64" s="356"/>
      <c r="E64" s="356"/>
      <c r="F64" s="356"/>
      <c r="G64" s="357"/>
      <c r="H64" s="358">
        <f>SUM(H61,H63)*1/(1-0.25)-SUM(H61,H63)</f>
        <v>21.40625</v>
      </c>
      <c r="I64" s="358">
        <f t="shared" ref="I64:V64" si="35">SUM(I61,I63)*1/(1-0.25)-SUM(I61,I63)</f>
        <v>20.8125</v>
      </c>
      <c r="J64" s="358">
        <f t="shared" si="35"/>
        <v>20.21875</v>
      </c>
      <c r="K64" s="358">
        <f t="shared" si="35"/>
        <v>19.625</v>
      </c>
      <c r="L64" s="358">
        <f t="shared" si="35"/>
        <v>19.03125</v>
      </c>
      <c r="M64" s="358">
        <f t="shared" si="35"/>
        <v>18.4375</v>
      </c>
      <c r="N64" s="358">
        <f t="shared" si="35"/>
        <v>17.84375</v>
      </c>
      <c r="O64" s="358">
        <f t="shared" si="35"/>
        <v>17.25</v>
      </c>
      <c r="P64" s="358">
        <f t="shared" si="35"/>
        <v>16.65625</v>
      </c>
      <c r="Q64" s="358">
        <f t="shared" si="35"/>
        <v>16.0625</v>
      </c>
      <c r="R64" s="358">
        <f t="shared" si="35"/>
        <v>15.46875</v>
      </c>
      <c r="S64" s="358">
        <f t="shared" si="35"/>
        <v>14.875</v>
      </c>
      <c r="T64" s="358">
        <f t="shared" si="35"/>
        <v>14.28125</v>
      </c>
      <c r="U64" s="358">
        <f t="shared" si="35"/>
        <v>13.6875</v>
      </c>
      <c r="V64" s="358">
        <f t="shared" si="35"/>
        <v>13.09375</v>
      </c>
    </row>
    <row r="65" spans="1:22" x14ac:dyDescent="0.25">
      <c r="A65" s="371">
        <v>33</v>
      </c>
      <c r="B65" s="351" t="s">
        <v>39370</v>
      </c>
      <c r="C65" s="351"/>
      <c r="D65" s="243"/>
      <c r="E65" s="243"/>
      <c r="F65" s="359"/>
      <c r="G65" s="243"/>
      <c r="H65" s="353">
        <f>SUM(H61:H64)</f>
        <v>98.28125</v>
      </c>
      <c r="I65" s="353">
        <f t="shared" ref="I65:V65" si="36">SUM(I61:I64)</f>
        <v>95.0625</v>
      </c>
      <c r="J65" s="353">
        <f t="shared" si="36"/>
        <v>91.84375</v>
      </c>
      <c r="K65" s="353">
        <f t="shared" si="36"/>
        <v>88.625</v>
      </c>
      <c r="L65" s="353">
        <f t="shared" si="36"/>
        <v>85.40625</v>
      </c>
      <c r="M65" s="353">
        <f t="shared" si="36"/>
        <v>82.1875</v>
      </c>
      <c r="N65" s="353">
        <f t="shared" si="36"/>
        <v>78.96875</v>
      </c>
      <c r="O65" s="353">
        <f t="shared" si="36"/>
        <v>75.75</v>
      </c>
      <c r="P65" s="353">
        <f t="shared" si="36"/>
        <v>72.53125</v>
      </c>
      <c r="Q65" s="353">
        <f t="shared" si="36"/>
        <v>69.3125</v>
      </c>
      <c r="R65" s="353">
        <f t="shared" si="36"/>
        <v>66.09375</v>
      </c>
      <c r="S65" s="353">
        <f t="shared" si="36"/>
        <v>62.875</v>
      </c>
      <c r="T65" s="353">
        <f t="shared" si="36"/>
        <v>59.65625</v>
      </c>
      <c r="U65" s="353">
        <f t="shared" si="36"/>
        <v>56.4375</v>
      </c>
      <c r="V65" s="353">
        <f t="shared" si="36"/>
        <v>53.21875</v>
      </c>
    </row>
    <row r="66" spans="1:22" x14ac:dyDescent="0.25">
      <c r="A66" s="371">
        <v>34</v>
      </c>
      <c r="B66" s="351" t="s">
        <v>39369</v>
      </c>
      <c r="C66" s="351"/>
      <c r="D66" s="243"/>
      <c r="E66" s="243"/>
      <c r="F66" s="359"/>
      <c r="G66" s="360">
        <f>NPV(0.05,H65:V65)</f>
        <v>816.4174157011538</v>
      </c>
      <c r="H66" s="353"/>
      <c r="I66" s="353"/>
      <c r="J66" s="353"/>
      <c r="K66" s="353"/>
      <c r="L66" s="353"/>
      <c r="M66" s="353"/>
      <c r="N66" s="353"/>
      <c r="O66" s="353"/>
      <c r="P66" s="353"/>
      <c r="Q66" s="353"/>
      <c r="R66" s="353"/>
      <c r="S66" s="353"/>
      <c r="T66" s="353"/>
      <c r="U66" s="353"/>
      <c r="V66" s="353"/>
    </row>
    <row r="67" spans="1:22" x14ac:dyDescent="0.25">
      <c r="A67" s="243"/>
      <c r="B67" s="351"/>
      <c r="C67" s="351"/>
      <c r="D67" s="243"/>
      <c r="E67" s="243"/>
      <c r="F67" s="243"/>
      <c r="G67" s="243"/>
      <c r="H67" s="243"/>
      <c r="I67" s="243"/>
      <c r="J67" s="243"/>
      <c r="K67" s="243"/>
      <c r="L67" s="243"/>
      <c r="M67" s="243"/>
      <c r="N67" s="243"/>
      <c r="O67" s="243"/>
      <c r="P67" s="243"/>
      <c r="Q67" s="243"/>
      <c r="R67" s="243"/>
      <c r="S67" s="243"/>
      <c r="T67" s="243"/>
      <c r="U67" s="243"/>
      <c r="V67" s="243"/>
    </row>
    <row r="68" spans="1:22" ht="17.399999999999999" x14ac:dyDescent="0.25">
      <c r="A68" s="243"/>
      <c r="B68" s="351"/>
      <c r="C68" s="351"/>
      <c r="D68" s="243"/>
      <c r="E68" s="243"/>
      <c r="F68" s="243"/>
      <c r="G68" s="348"/>
      <c r="H68" s="349" t="s">
        <v>141</v>
      </c>
      <c r="I68" s="349"/>
      <c r="J68" s="349"/>
      <c r="K68" s="349"/>
      <c r="L68" s="349"/>
      <c r="M68" s="349"/>
      <c r="N68" s="349"/>
      <c r="O68" s="349"/>
      <c r="P68" s="349"/>
      <c r="Q68" s="349"/>
      <c r="R68" s="349"/>
      <c r="S68" s="349"/>
      <c r="T68" s="349"/>
      <c r="U68" s="349"/>
      <c r="V68" s="349"/>
    </row>
    <row r="69" spans="1:22" ht="15.6" x14ac:dyDescent="0.25">
      <c r="A69" s="350" t="s">
        <v>39365</v>
      </c>
      <c r="B69" s="351"/>
      <c r="C69" s="351"/>
      <c r="D69" s="243"/>
      <c r="E69" s="243"/>
      <c r="F69" s="243"/>
      <c r="G69" s="243"/>
      <c r="H69" s="356">
        <v>1</v>
      </c>
      <c r="I69" s="356">
        <f>H69+1</f>
        <v>2</v>
      </c>
      <c r="J69" s="356">
        <f t="shared" ref="J69:V69" si="37">I69+1</f>
        <v>3</v>
      </c>
      <c r="K69" s="356">
        <f t="shared" si="37"/>
        <v>4</v>
      </c>
      <c r="L69" s="356">
        <f t="shared" si="37"/>
        <v>5</v>
      </c>
      <c r="M69" s="356">
        <f t="shared" si="37"/>
        <v>6</v>
      </c>
      <c r="N69" s="356">
        <f t="shared" si="37"/>
        <v>7</v>
      </c>
      <c r="O69" s="356">
        <f t="shared" si="37"/>
        <v>8</v>
      </c>
      <c r="P69" s="356">
        <f t="shared" si="37"/>
        <v>9</v>
      </c>
      <c r="Q69" s="356">
        <f t="shared" si="37"/>
        <v>10</v>
      </c>
      <c r="R69" s="356">
        <f t="shared" si="37"/>
        <v>11</v>
      </c>
      <c r="S69" s="356">
        <f t="shared" si="37"/>
        <v>12</v>
      </c>
      <c r="T69" s="356">
        <f t="shared" si="37"/>
        <v>13</v>
      </c>
      <c r="U69" s="356">
        <f t="shared" si="37"/>
        <v>14</v>
      </c>
      <c r="V69" s="356">
        <f t="shared" si="37"/>
        <v>15</v>
      </c>
    </row>
    <row r="70" spans="1:22" ht="15.6" x14ac:dyDescent="0.25">
      <c r="A70" s="350"/>
      <c r="B70" s="351"/>
      <c r="C70" s="351"/>
      <c r="D70" s="243"/>
      <c r="E70" s="243"/>
      <c r="F70" s="243"/>
      <c r="G70" s="243"/>
      <c r="H70" s="243"/>
      <c r="I70" s="243"/>
      <c r="J70" s="243"/>
      <c r="K70" s="243"/>
      <c r="L70" s="243"/>
      <c r="M70" s="243"/>
      <c r="N70" s="243"/>
      <c r="O70" s="243"/>
      <c r="P70" s="243"/>
      <c r="Q70" s="243"/>
      <c r="R70" s="243"/>
      <c r="S70" s="243"/>
      <c r="T70" s="243"/>
      <c r="U70" s="243"/>
      <c r="V70" s="243"/>
    </row>
    <row r="71" spans="1:22" ht="15.6" x14ac:dyDescent="0.25">
      <c r="A71" s="372">
        <v>35</v>
      </c>
      <c r="B71" s="351" t="s">
        <v>39368</v>
      </c>
      <c r="C71" s="361">
        <f>H59</f>
        <v>562.5</v>
      </c>
      <c r="D71" s="243"/>
      <c r="E71" s="243"/>
      <c r="F71" s="243"/>
      <c r="G71" s="360"/>
      <c r="H71" s="360"/>
      <c r="I71" s="360"/>
      <c r="J71" s="360"/>
      <c r="K71" s="360"/>
      <c r="L71" s="360"/>
      <c r="M71" s="360"/>
      <c r="N71" s="360"/>
      <c r="O71" s="360"/>
      <c r="P71" s="360"/>
      <c r="Q71" s="360"/>
      <c r="R71" s="360"/>
      <c r="S71" s="360"/>
      <c r="T71" s="360"/>
      <c r="U71" s="360"/>
      <c r="V71" s="360"/>
    </row>
    <row r="72" spans="1:22" x14ac:dyDescent="0.25">
      <c r="A72" s="372">
        <v>36</v>
      </c>
      <c r="B72" s="351" t="s">
        <v>39366</v>
      </c>
      <c r="C72" s="351"/>
      <c r="D72" s="243"/>
      <c r="E72" s="243"/>
      <c r="F72" s="243"/>
      <c r="G72" s="360"/>
      <c r="H72" s="353">
        <f t="shared" ref="H72:V72" si="38">PPMT(0.05,H69,15,-$H$59)</f>
        <v>26.067536780199955</v>
      </c>
      <c r="I72" s="353">
        <f t="shared" si="38"/>
        <v>27.370913619209951</v>
      </c>
      <c r="J72" s="353">
        <f t="shared" si="38"/>
        <v>28.739459300170452</v>
      </c>
      <c r="K72" s="353">
        <f t="shared" si="38"/>
        <v>30.176432265178978</v>
      </c>
      <c r="L72" s="353">
        <f t="shared" si="38"/>
        <v>31.685253878437919</v>
      </c>
      <c r="M72" s="353">
        <f t="shared" si="38"/>
        <v>33.269516572359819</v>
      </c>
      <c r="N72" s="353">
        <f t="shared" si="38"/>
        <v>34.93299240097781</v>
      </c>
      <c r="O72" s="353">
        <f t="shared" si="38"/>
        <v>36.679642021026702</v>
      </c>
      <c r="P72" s="353">
        <f t="shared" si="38"/>
        <v>38.513624122078035</v>
      </c>
      <c r="Q72" s="353">
        <f t="shared" si="38"/>
        <v>40.439305328181945</v>
      </c>
      <c r="R72" s="353">
        <f t="shared" si="38"/>
        <v>42.461270594591035</v>
      </c>
      <c r="S72" s="353">
        <f t="shared" si="38"/>
        <v>44.584334124320591</v>
      </c>
      <c r="T72" s="353">
        <f t="shared" si="38"/>
        <v>46.81355083053662</v>
      </c>
      <c r="U72" s="353">
        <f t="shared" si="38"/>
        <v>49.154228372063443</v>
      </c>
      <c r="V72" s="353">
        <f t="shared" si="38"/>
        <v>51.611939790666625</v>
      </c>
    </row>
    <row r="73" spans="1:22" x14ac:dyDescent="0.25">
      <c r="A73" s="372">
        <v>37</v>
      </c>
      <c r="B73" s="351" t="s">
        <v>39367</v>
      </c>
      <c r="C73" s="351"/>
      <c r="D73" s="243"/>
      <c r="E73" s="243"/>
      <c r="F73" s="243"/>
      <c r="G73" s="243"/>
      <c r="H73" s="353">
        <f t="shared" ref="H73:V73" si="39">IPMT(0.05,H69,15,-$H$59)</f>
        <v>28.125</v>
      </c>
      <c r="I73" s="353">
        <f t="shared" si="39"/>
        <v>26.821623160990004</v>
      </c>
      <c r="J73" s="353">
        <f t="shared" si="39"/>
        <v>25.453077480029506</v>
      </c>
      <c r="K73" s="353">
        <f t="shared" si="39"/>
        <v>24.016104515020977</v>
      </c>
      <c r="L73" s="353">
        <f t="shared" si="39"/>
        <v>22.507282901762036</v>
      </c>
      <c r="M73" s="353">
        <f t="shared" si="39"/>
        <v>20.923020207840139</v>
      </c>
      <c r="N73" s="353">
        <f t="shared" si="39"/>
        <v>19.259544379222145</v>
      </c>
      <c r="O73" s="353">
        <f t="shared" si="39"/>
        <v>17.512894759173253</v>
      </c>
      <c r="P73" s="353">
        <f t="shared" si="39"/>
        <v>15.678912658121916</v>
      </c>
      <c r="Q73" s="353">
        <f t="shared" si="39"/>
        <v>13.753231452018014</v>
      </c>
      <c r="R73" s="353">
        <f t="shared" si="39"/>
        <v>11.731266185608918</v>
      </c>
      <c r="S73" s="353">
        <f t="shared" si="39"/>
        <v>9.6082026558793654</v>
      </c>
      <c r="T73" s="353">
        <f t="shared" si="39"/>
        <v>7.3789859496633357</v>
      </c>
      <c r="U73" s="353">
        <f t="shared" si="39"/>
        <v>5.0383084081365048</v>
      </c>
      <c r="V73" s="353">
        <f t="shared" si="39"/>
        <v>2.5805969895333316</v>
      </c>
    </row>
    <row r="74" spans="1:22" x14ac:dyDescent="0.25">
      <c r="A74" s="372">
        <v>38</v>
      </c>
      <c r="B74" s="351" t="s">
        <v>98</v>
      </c>
      <c r="C74" s="351"/>
      <c r="D74" s="243"/>
      <c r="E74" s="243"/>
      <c r="F74" s="243"/>
      <c r="G74" s="243"/>
      <c r="H74" s="358">
        <f>H72*1/(1-0.25)-H72</f>
        <v>8.6891789267333159</v>
      </c>
      <c r="I74" s="358">
        <f t="shared" ref="I74:V74" si="40">I72*1/(1-0.25)-I72</f>
        <v>9.1236378730699812</v>
      </c>
      <c r="J74" s="358">
        <f t="shared" si="40"/>
        <v>9.5798197667234817</v>
      </c>
      <c r="K74" s="358">
        <f t="shared" si="40"/>
        <v>10.058810755059657</v>
      </c>
      <c r="L74" s="358">
        <f t="shared" si="40"/>
        <v>10.561751292812637</v>
      </c>
      <c r="M74" s="358">
        <f t="shared" si="40"/>
        <v>11.089838857453273</v>
      </c>
      <c r="N74" s="358">
        <f t="shared" si="40"/>
        <v>11.644330800325939</v>
      </c>
      <c r="O74" s="358">
        <f t="shared" si="40"/>
        <v>12.226547340342236</v>
      </c>
      <c r="P74" s="358">
        <f t="shared" si="40"/>
        <v>12.837874707359347</v>
      </c>
      <c r="Q74" s="358">
        <f t="shared" si="40"/>
        <v>13.479768442727313</v>
      </c>
      <c r="R74" s="358">
        <f t="shared" si="40"/>
        <v>14.153756864863681</v>
      </c>
      <c r="S74" s="358">
        <f t="shared" si="40"/>
        <v>14.861444708106866</v>
      </c>
      <c r="T74" s="358">
        <f t="shared" si="40"/>
        <v>15.604516943512209</v>
      </c>
      <c r="U74" s="358">
        <f t="shared" si="40"/>
        <v>16.38474279068781</v>
      </c>
      <c r="V74" s="358">
        <f t="shared" si="40"/>
        <v>17.203979930222204</v>
      </c>
    </row>
    <row r="75" spans="1:22" x14ac:dyDescent="0.25">
      <c r="A75" s="372">
        <v>39</v>
      </c>
      <c r="B75" s="351" t="s">
        <v>39371</v>
      </c>
      <c r="C75" s="351"/>
      <c r="D75" s="243"/>
      <c r="E75" s="243"/>
      <c r="F75" s="243"/>
      <c r="G75" s="359"/>
      <c r="H75" s="353">
        <f>SUM(H72:H74)</f>
        <v>62.881715706933278</v>
      </c>
      <c r="I75" s="353">
        <f t="shared" ref="I75:V75" si="41">SUM(I72:I74)</f>
        <v>63.31617465326994</v>
      </c>
      <c r="J75" s="353">
        <f t="shared" si="41"/>
        <v>63.77235654692344</v>
      </c>
      <c r="K75" s="353">
        <f t="shared" si="41"/>
        <v>64.251347535259612</v>
      </c>
      <c r="L75" s="353">
        <f t="shared" si="41"/>
        <v>64.754288073012589</v>
      </c>
      <c r="M75" s="353">
        <f t="shared" si="41"/>
        <v>65.282375637653232</v>
      </c>
      <c r="N75" s="353">
        <f t="shared" si="41"/>
        <v>65.836867580525904</v>
      </c>
      <c r="O75" s="353">
        <f t="shared" si="41"/>
        <v>66.419084120542195</v>
      </c>
      <c r="P75" s="353">
        <f t="shared" si="41"/>
        <v>67.030411487559292</v>
      </c>
      <c r="Q75" s="353">
        <f t="shared" si="41"/>
        <v>67.672305222927264</v>
      </c>
      <c r="R75" s="353">
        <f t="shared" si="41"/>
        <v>68.346293645063639</v>
      </c>
      <c r="S75" s="353">
        <f t="shared" si="41"/>
        <v>69.053981488306817</v>
      </c>
      <c r="T75" s="353">
        <f t="shared" si="41"/>
        <v>69.797053723712168</v>
      </c>
      <c r="U75" s="353">
        <f t="shared" si="41"/>
        <v>70.577279570887754</v>
      </c>
      <c r="V75" s="353">
        <f t="shared" si="41"/>
        <v>71.396516710422162</v>
      </c>
    </row>
    <row r="76" spans="1:22" x14ac:dyDescent="0.25">
      <c r="A76" s="372">
        <v>40</v>
      </c>
      <c r="B76" s="351" t="s">
        <v>39369</v>
      </c>
      <c r="C76" s="351"/>
      <c r="D76" s="243"/>
      <c r="E76" s="243"/>
      <c r="F76" s="243"/>
      <c r="G76" s="357">
        <f>NPV(0.05,H75:V75)</f>
        <v>686.63112752476138</v>
      </c>
      <c r="H76" s="243"/>
      <c r="I76" s="243"/>
      <c r="J76" s="243"/>
      <c r="K76" s="243"/>
      <c r="L76" s="243"/>
      <c r="M76" s="243"/>
      <c r="N76" s="243"/>
      <c r="O76" s="243"/>
      <c r="P76" s="243"/>
      <c r="Q76" s="243"/>
      <c r="R76" s="243"/>
      <c r="S76" s="243"/>
      <c r="T76" s="243"/>
      <c r="U76" s="243"/>
      <c r="V76" s="243"/>
    </row>
    <row r="77" spans="1:22" x14ac:dyDescent="0.25">
      <c r="A77" s="372"/>
      <c r="B77" s="351"/>
      <c r="C77" s="351"/>
      <c r="D77" s="243"/>
      <c r="E77" s="243"/>
      <c r="F77" s="243"/>
      <c r="G77" s="243"/>
      <c r="H77" s="243"/>
      <c r="I77" s="243"/>
      <c r="J77" s="243"/>
      <c r="K77" s="243"/>
      <c r="L77" s="243"/>
      <c r="M77" s="243"/>
      <c r="N77" s="243"/>
      <c r="O77" s="243"/>
      <c r="P77" s="243"/>
      <c r="Q77" s="243"/>
      <c r="R77" s="243"/>
      <c r="S77" s="243"/>
      <c r="T77" s="243"/>
      <c r="U77" s="243"/>
      <c r="V77" s="243"/>
    </row>
    <row r="78" spans="1:22" x14ac:dyDescent="0.25">
      <c r="A78" s="372">
        <v>41</v>
      </c>
      <c r="B78" s="351" t="s">
        <v>39372</v>
      </c>
      <c r="C78" s="351"/>
      <c r="D78" s="243"/>
      <c r="E78" s="243"/>
      <c r="F78" s="243"/>
      <c r="G78" s="362">
        <f>G66-G76</f>
        <v>129.78628817639242</v>
      </c>
      <c r="H78" s="360"/>
      <c r="I78" s="243"/>
      <c r="J78" s="243"/>
      <c r="K78" s="243"/>
      <c r="L78" s="243"/>
      <c r="M78" s="243"/>
      <c r="N78" s="243"/>
      <c r="O78" s="243"/>
      <c r="P78" s="243"/>
      <c r="Q78" s="243"/>
      <c r="R78" s="243"/>
      <c r="S78" s="243"/>
      <c r="T78" s="243"/>
      <c r="U78" s="243"/>
      <c r="V78" s="243"/>
    </row>
    <row r="79" spans="1:22" x14ac:dyDescent="0.25">
      <c r="A79" s="243"/>
      <c r="B79" s="351"/>
      <c r="C79" s="351"/>
      <c r="D79" s="243"/>
      <c r="E79" s="243"/>
      <c r="F79" s="243"/>
      <c r="G79" s="243"/>
      <c r="H79" s="349" t="s">
        <v>141</v>
      </c>
      <c r="I79" s="349"/>
      <c r="J79" s="349"/>
      <c r="K79" s="349"/>
      <c r="L79" s="349"/>
      <c r="M79" s="349"/>
      <c r="N79" s="349"/>
      <c r="O79" s="349"/>
      <c r="P79" s="349"/>
      <c r="Q79" s="349"/>
      <c r="R79" s="349"/>
      <c r="S79" s="349"/>
      <c r="T79" s="349"/>
      <c r="U79" s="349"/>
      <c r="V79" s="349"/>
    </row>
    <row r="80" spans="1:22" ht="15.6" x14ac:dyDescent="0.25">
      <c r="A80" s="350" t="s">
        <v>39373</v>
      </c>
      <c r="B80" s="351"/>
      <c r="C80" s="351"/>
      <c r="D80" s="243"/>
      <c r="E80" s="243"/>
      <c r="F80" s="243"/>
      <c r="G80" s="243"/>
      <c r="H80" s="356">
        <v>1</v>
      </c>
      <c r="I80" s="356">
        <f>H80+1</f>
        <v>2</v>
      </c>
      <c r="J80" s="356">
        <f t="shared" ref="J80" si="42">I80+1</f>
        <v>3</v>
      </c>
      <c r="K80" s="356">
        <f t="shared" ref="K80" si="43">J80+1</f>
        <v>4</v>
      </c>
      <c r="L80" s="356">
        <f t="shared" ref="L80" si="44">K80+1</f>
        <v>5</v>
      </c>
      <c r="M80" s="356">
        <f t="shared" ref="M80" si="45">L80+1</f>
        <v>6</v>
      </c>
      <c r="N80" s="356">
        <f t="shared" ref="N80" si="46">M80+1</f>
        <v>7</v>
      </c>
      <c r="O80" s="356">
        <f t="shared" ref="O80" si="47">N80+1</f>
        <v>8</v>
      </c>
      <c r="P80" s="356">
        <f t="shared" ref="P80" si="48">O80+1</f>
        <v>9</v>
      </c>
      <c r="Q80" s="356">
        <f t="shared" ref="Q80" si="49">P80+1</f>
        <v>10</v>
      </c>
      <c r="R80" s="356">
        <f t="shared" ref="R80" si="50">Q80+1</f>
        <v>11</v>
      </c>
      <c r="S80" s="356">
        <f t="shared" ref="S80" si="51">R80+1</f>
        <v>12</v>
      </c>
      <c r="T80" s="356">
        <f t="shared" ref="T80" si="52">S80+1</f>
        <v>13</v>
      </c>
      <c r="U80" s="356">
        <f t="shared" ref="U80" si="53">T80+1</f>
        <v>14</v>
      </c>
      <c r="V80" s="356">
        <f t="shared" ref="V80" si="54">U80+1</f>
        <v>15</v>
      </c>
    </row>
    <row r="81" spans="1:22" x14ac:dyDescent="0.25">
      <c r="A81" s="243"/>
      <c r="B81" s="351"/>
      <c r="C81" s="351"/>
      <c r="D81" s="243"/>
      <c r="E81" s="243"/>
      <c r="F81" s="243"/>
      <c r="G81" s="243"/>
      <c r="H81" s="243"/>
      <c r="I81" s="243"/>
      <c r="J81" s="243"/>
      <c r="K81" s="243"/>
      <c r="L81" s="243"/>
      <c r="M81" s="243"/>
      <c r="N81" s="243"/>
      <c r="O81" s="243"/>
      <c r="P81" s="243"/>
      <c r="Q81" s="243"/>
      <c r="R81" s="243"/>
      <c r="S81" s="243"/>
      <c r="T81" s="243"/>
      <c r="U81" s="243"/>
      <c r="V81" s="243"/>
    </row>
    <row r="82" spans="1:22" ht="17.399999999999999" x14ac:dyDescent="0.25">
      <c r="A82" s="372">
        <v>42</v>
      </c>
      <c r="B82" s="351" t="s">
        <v>39358</v>
      </c>
      <c r="C82" s="351"/>
      <c r="D82" s="243"/>
      <c r="E82" s="243"/>
      <c r="F82" s="243"/>
      <c r="G82" s="348"/>
      <c r="H82" s="352">
        <f t="shared" ref="H82:V82" si="55">H10</f>
        <v>750</v>
      </c>
      <c r="I82" s="352">
        <f t="shared" si="55"/>
        <v>700</v>
      </c>
      <c r="J82" s="352">
        <f t="shared" si="55"/>
        <v>650</v>
      </c>
      <c r="K82" s="352">
        <f t="shared" si="55"/>
        <v>600</v>
      </c>
      <c r="L82" s="352">
        <f t="shared" si="55"/>
        <v>550</v>
      </c>
      <c r="M82" s="352">
        <f t="shared" si="55"/>
        <v>500</v>
      </c>
      <c r="N82" s="352">
        <f t="shared" si="55"/>
        <v>450</v>
      </c>
      <c r="O82" s="352">
        <f t="shared" si="55"/>
        <v>400</v>
      </c>
      <c r="P82" s="352">
        <f t="shared" si="55"/>
        <v>350</v>
      </c>
      <c r="Q82" s="352">
        <f t="shared" si="55"/>
        <v>300</v>
      </c>
      <c r="R82" s="352">
        <f t="shared" si="55"/>
        <v>250</v>
      </c>
      <c r="S82" s="352">
        <f t="shared" si="55"/>
        <v>200</v>
      </c>
      <c r="T82" s="352">
        <f t="shared" si="55"/>
        <v>150</v>
      </c>
      <c r="U82" s="352">
        <f t="shared" si="55"/>
        <v>100</v>
      </c>
      <c r="V82" s="352">
        <f t="shared" si="55"/>
        <v>50</v>
      </c>
    </row>
    <row r="83" spans="1:22" x14ac:dyDescent="0.25">
      <c r="A83" s="372"/>
      <c r="B83" s="351"/>
      <c r="C83" s="243"/>
      <c r="D83" s="243"/>
      <c r="E83" s="243"/>
      <c r="F83" s="243"/>
      <c r="G83" s="243"/>
      <c r="H83" s="243"/>
      <c r="I83" s="243"/>
      <c r="J83" s="243"/>
      <c r="K83" s="243"/>
      <c r="L83" s="243"/>
      <c r="M83" s="243"/>
      <c r="N83" s="243"/>
      <c r="O83" s="243"/>
      <c r="P83" s="243"/>
      <c r="Q83" s="243"/>
      <c r="R83" s="243"/>
      <c r="S83" s="243"/>
      <c r="T83" s="243"/>
      <c r="U83" s="243"/>
      <c r="V83" s="243"/>
    </row>
    <row r="84" spans="1:22" x14ac:dyDescent="0.25">
      <c r="A84" s="372">
        <v>43</v>
      </c>
      <c r="B84" s="351" t="s">
        <v>39359</v>
      </c>
      <c r="C84" s="243"/>
      <c r="D84" s="243"/>
      <c r="E84" s="243"/>
      <c r="F84" s="243"/>
      <c r="G84" s="243"/>
      <c r="H84" s="353">
        <f t="shared" ref="H84:V84" si="56">$AD$21*H82</f>
        <v>35.625</v>
      </c>
      <c r="I84" s="353">
        <f t="shared" si="56"/>
        <v>33.25</v>
      </c>
      <c r="J84" s="353">
        <f t="shared" si="56"/>
        <v>30.875</v>
      </c>
      <c r="K84" s="353">
        <f t="shared" si="56"/>
        <v>28.5</v>
      </c>
      <c r="L84" s="353">
        <f t="shared" si="56"/>
        <v>26.125</v>
      </c>
      <c r="M84" s="353">
        <f t="shared" si="56"/>
        <v>23.75</v>
      </c>
      <c r="N84" s="353">
        <f t="shared" si="56"/>
        <v>21.375</v>
      </c>
      <c r="O84" s="353">
        <f t="shared" si="56"/>
        <v>19</v>
      </c>
      <c r="P84" s="353">
        <f t="shared" si="56"/>
        <v>16.625</v>
      </c>
      <c r="Q84" s="353">
        <f t="shared" si="56"/>
        <v>14.25</v>
      </c>
      <c r="R84" s="353">
        <f t="shared" si="56"/>
        <v>11.875</v>
      </c>
      <c r="S84" s="353">
        <f t="shared" si="56"/>
        <v>9.5</v>
      </c>
      <c r="T84" s="353">
        <f t="shared" si="56"/>
        <v>7.125</v>
      </c>
      <c r="U84" s="353">
        <f t="shared" si="56"/>
        <v>4.75</v>
      </c>
      <c r="V84" s="353">
        <f t="shared" si="56"/>
        <v>2.375</v>
      </c>
    </row>
    <row r="85" spans="1:22" x14ac:dyDescent="0.25">
      <c r="A85" s="372">
        <v>44</v>
      </c>
      <c r="B85" s="351" t="s">
        <v>39357</v>
      </c>
      <c r="C85" s="243"/>
      <c r="D85" s="243"/>
      <c r="E85" s="243"/>
      <c r="F85" s="243"/>
      <c r="G85" s="243"/>
      <c r="H85" s="353">
        <f t="shared" ref="H85:V85" si="57">$AD$22*H82</f>
        <v>16.875000000000004</v>
      </c>
      <c r="I85" s="353">
        <f t="shared" si="57"/>
        <v>15.750000000000004</v>
      </c>
      <c r="J85" s="353">
        <f t="shared" si="57"/>
        <v>14.625000000000004</v>
      </c>
      <c r="K85" s="353">
        <f t="shared" si="57"/>
        <v>13.500000000000004</v>
      </c>
      <c r="L85" s="353">
        <f t="shared" si="57"/>
        <v>12.375000000000004</v>
      </c>
      <c r="M85" s="353">
        <f t="shared" si="57"/>
        <v>11.250000000000004</v>
      </c>
      <c r="N85" s="353">
        <f t="shared" si="57"/>
        <v>10.125000000000004</v>
      </c>
      <c r="O85" s="353">
        <f t="shared" si="57"/>
        <v>9.0000000000000018</v>
      </c>
      <c r="P85" s="353">
        <f t="shared" si="57"/>
        <v>7.8750000000000018</v>
      </c>
      <c r="Q85" s="353">
        <f t="shared" si="57"/>
        <v>6.7500000000000018</v>
      </c>
      <c r="R85" s="353">
        <f t="shared" si="57"/>
        <v>5.6250000000000018</v>
      </c>
      <c r="S85" s="353">
        <f t="shared" si="57"/>
        <v>4.5000000000000009</v>
      </c>
      <c r="T85" s="353">
        <f t="shared" si="57"/>
        <v>3.3750000000000009</v>
      </c>
      <c r="U85" s="353">
        <f t="shared" si="57"/>
        <v>2.2500000000000004</v>
      </c>
      <c r="V85" s="353">
        <f t="shared" si="57"/>
        <v>1.1250000000000002</v>
      </c>
    </row>
    <row r="86" spans="1:22" x14ac:dyDescent="0.25">
      <c r="A86" s="372">
        <v>45</v>
      </c>
      <c r="B86" s="351" t="s">
        <v>97</v>
      </c>
      <c r="C86" s="243"/>
      <c r="D86" s="243"/>
      <c r="E86" s="243"/>
      <c r="F86" s="243"/>
      <c r="G86" s="243"/>
      <c r="H86" s="352">
        <f t="shared" ref="H86:V86" si="58">H25</f>
        <v>50</v>
      </c>
      <c r="I86" s="352">
        <f t="shared" si="58"/>
        <v>50</v>
      </c>
      <c r="J86" s="352">
        <f t="shared" si="58"/>
        <v>50</v>
      </c>
      <c r="K86" s="352">
        <f t="shared" si="58"/>
        <v>50</v>
      </c>
      <c r="L86" s="352">
        <f t="shared" si="58"/>
        <v>50</v>
      </c>
      <c r="M86" s="352">
        <f t="shared" si="58"/>
        <v>50</v>
      </c>
      <c r="N86" s="352">
        <f t="shared" si="58"/>
        <v>50</v>
      </c>
      <c r="O86" s="352">
        <f t="shared" si="58"/>
        <v>50</v>
      </c>
      <c r="P86" s="352">
        <f t="shared" si="58"/>
        <v>50</v>
      </c>
      <c r="Q86" s="352">
        <f t="shared" si="58"/>
        <v>50</v>
      </c>
      <c r="R86" s="352">
        <f t="shared" si="58"/>
        <v>50</v>
      </c>
      <c r="S86" s="352">
        <f t="shared" si="58"/>
        <v>50</v>
      </c>
      <c r="T86" s="352">
        <f t="shared" si="58"/>
        <v>50</v>
      </c>
      <c r="U86" s="352">
        <f t="shared" si="58"/>
        <v>50</v>
      </c>
      <c r="V86" s="352">
        <f t="shared" si="58"/>
        <v>50</v>
      </c>
    </row>
    <row r="87" spans="1:22" x14ac:dyDescent="0.25">
      <c r="A87" s="372">
        <v>46</v>
      </c>
      <c r="B87" s="351" t="s">
        <v>98</v>
      </c>
      <c r="C87" s="243"/>
      <c r="D87" s="243"/>
      <c r="E87" s="243"/>
      <c r="F87" s="243"/>
      <c r="G87" s="243"/>
      <c r="H87" s="358">
        <f>H84*1/(1-0.25)-H84</f>
        <v>11.875</v>
      </c>
      <c r="I87" s="358">
        <f>I84*1/(1-0.25)-I84</f>
        <v>11.083333333333336</v>
      </c>
      <c r="J87" s="358">
        <f t="shared" ref="J87:V87" si="59">J84*1/(1-0.25)-J84</f>
        <v>10.291666666666664</v>
      </c>
      <c r="K87" s="358">
        <f t="shared" si="59"/>
        <v>9.5</v>
      </c>
      <c r="L87" s="358">
        <f t="shared" si="59"/>
        <v>8.7083333333333357</v>
      </c>
      <c r="M87" s="358">
        <f t="shared" si="59"/>
        <v>7.9166666666666679</v>
      </c>
      <c r="N87" s="358">
        <f t="shared" si="59"/>
        <v>7.125</v>
      </c>
      <c r="O87" s="358">
        <f t="shared" si="59"/>
        <v>6.3333333333333321</v>
      </c>
      <c r="P87" s="358">
        <f t="shared" si="59"/>
        <v>5.5416666666666679</v>
      </c>
      <c r="Q87" s="358">
        <f t="shared" si="59"/>
        <v>4.75</v>
      </c>
      <c r="R87" s="358">
        <f t="shared" si="59"/>
        <v>3.9583333333333339</v>
      </c>
      <c r="S87" s="358">
        <f t="shared" si="59"/>
        <v>3.1666666666666661</v>
      </c>
      <c r="T87" s="358">
        <f t="shared" si="59"/>
        <v>2.375</v>
      </c>
      <c r="U87" s="358">
        <f t="shared" si="59"/>
        <v>1.583333333333333</v>
      </c>
      <c r="V87" s="358">
        <f t="shared" si="59"/>
        <v>0.79166666666666652</v>
      </c>
    </row>
    <row r="88" spans="1:22" x14ac:dyDescent="0.25">
      <c r="A88" s="372">
        <v>47</v>
      </c>
      <c r="B88" s="351" t="s">
        <v>39374</v>
      </c>
      <c r="C88" s="243"/>
      <c r="D88" s="243"/>
      <c r="E88" s="243"/>
      <c r="F88" s="243"/>
      <c r="G88" s="360"/>
      <c r="H88" s="353">
        <f>SUM(H84:H87)</f>
        <v>114.375</v>
      </c>
      <c r="I88" s="353">
        <f>SUM(I84:I87)</f>
        <v>110.08333333333334</v>
      </c>
      <c r="J88" s="353">
        <f t="shared" ref="J88:V88" si="60">SUM(J84:J87)</f>
        <v>105.79166666666666</v>
      </c>
      <c r="K88" s="353">
        <f t="shared" si="60"/>
        <v>101.5</v>
      </c>
      <c r="L88" s="353">
        <f t="shared" si="60"/>
        <v>97.208333333333343</v>
      </c>
      <c r="M88" s="353">
        <f t="shared" si="60"/>
        <v>92.916666666666671</v>
      </c>
      <c r="N88" s="353">
        <f t="shared" si="60"/>
        <v>88.625</v>
      </c>
      <c r="O88" s="353">
        <f t="shared" si="60"/>
        <v>84.333333333333329</v>
      </c>
      <c r="P88" s="353">
        <f t="shared" si="60"/>
        <v>80.041666666666671</v>
      </c>
      <c r="Q88" s="353">
        <f t="shared" si="60"/>
        <v>75.75</v>
      </c>
      <c r="R88" s="353">
        <f t="shared" si="60"/>
        <v>71.458333333333329</v>
      </c>
      <c r="S88" s="353">
        <f t="shared" si="60"/>
        <v>67.166666666666671</v>
      </c>
      <c r="T88" s="353">
        <f t="shared" si="60"/>
        <v>62.875</v>
      </c>
      <c r="U88" s="353">
        <f t="shared" si="60"/>
        <v>58.583333333333336</v>
      </c>
      <c r="V88" s="353">
        <f t="shared" si="60"/>
        <v>54.291666666666664</v>
      </c>
    </row>
    <row r="89" spans="1:22" x14ac:dyDescent="0.25">
      <c r="A89" s="372"/>
      <c r="B89" s="351"/>
      <c r="C89" s="351"/>
      <c r="D89" s="243"/>
      <c r="E89" s="243"/>
      <c r="F89" s="243"/>
      <c r="G89" s="243"/>
      <c r="H89" s="243"/>
      <c r="I89" s="243"/>
      <c r="J89" s="243"/>
      <c r="K89" s="243"/>
      <c r="L89" s="243"/>
      <c r="M89" s="243"/>
      <c r="N89" s="243"/>
      <c r="O89" s="243"/>
      <c r="P89" s="243"/>
      <c r="Q89" s="243"/>
      <c r="R89" s="243"/>
      <c r="S89" s="243"/>
      <c r="T89" s="243"/>
      <c r="U89" s="243"/>
      <c r="V89" s="243"/>
    </row>
    <row r="90" spans="1:22" x14ac:dyDescent="0.25">
      <c r="A90" s="372">
        <v>48</v>
      </c>
      <c r="B90" s="351" t="s">
        <v>39375</v>
      </c>
      <c r="C90" s="351"/>
      <c r="D90" s="243"/>
      <c r="E90" s="243"/>
      <c r="F90" s="243"/>
      <c r="G90" s="353"/>
      <c r="H90" s="363">
        <f t="shared" ref="H90:V90" si="61">H17*$AD$21</f>
        <v>8.90625</v>
      </c>
      <c r="I90" s="363">
        <f t="shared" si="61"/>
        <v>8.3125</v>
      </c>
      <c r="J90" s="363">
        <f t="shared" si="61"/>
        <v>7.71875</v>
      </c>
      <c r="K90" s="363">
        <f t="shared" si="61"/>
        <v>7.125</v>
      </c>
      <c r="L90" s="363">
        <f t="shared" si="61"/>
        <v>6.53125</v>
      </c>
      <c r="M90" s="363">
        <f t="shared" si="61"/>
        <v>5.9375</v>
      </c>
      <c r="N90" s="363">
        <f t="shared" si="61"/>
        <v>5.34375</v>
      </c>
      <c r="O90" s="363">
        <f t="shared" si="61"/>
        <v>4.75</v>
      </c>
      <c r="P90" s="363">
        <f t="shared" si="61"/>
        <v>4.15625</v>
      </c>
      <c r="Q90" s="363">
        <f t="shared" si="61"/>
        <v>3.5625</v>
      </c>
      <c r="R90" s="363">
        <f t="shared" si="61"/>
        <v>2.96875</v>
      </c>
      <c r="S90" s="363">
        <f t="shared" si="61"/>
        <v>2.375</v>
      </c>
      <c r="T90" s="363">
        <f t="shared" si="61"/>
        <v>1.78125</v>
      </c>
      <c r="U90" s="363">
        <f t="shared" si="61"/>
        <v>1.1875</v>
      </c>
      <c r="V90" s="363">
        <f t="shared" si="61"/>
        <v>0.59375</v>
      </c>
    </row>
    <row r="91" spans="1:22" x14ac:dyDescent="0.25">
      <c r="A91" s="372">
        <v>49</v>
      </c>
      <c r="B91" s="351" t="s">
        <v>39376</v>
      </c>
      <c r="C91" s="351"/>
      <c r="D91" s="243"/>
      <c r="E91" s="243"/>
      <c r="F91" s="243"/>
      <c r="G91" s="243"/>
      <c r="H91" s="363">
        <f t="shared" ref="H91:V91" si="62">$AD$22*H17</f>
        <v>4.2187500000000009</v>
      </c>
      <c r="I91" s="363">
        <f t="shared" si="62"/>
        <v>3.9375000000000009</v>
      </c>
      <c r="J91" s="363">
        <f t="shared" si="62"/>
        <v>3.6562500000000009</v>
      </c>
      <c r="K91" s="363">
        <f t="shared" si="62"/>
        <v>3.3750000000000009</v>
      </c>
      <c r="L91" s="363">
        <f t="shared" si="62"/>
        <v>3.0937500000000009</v>
      </c>
      <c r="M91" s="363">
        <f t="shared" si="62"/>
        <v>2.8125000000000009</v>
      </c>
      <c r="N91" s="363">
        <f t="shared" si="62"/>
        <v>2.5312500000000009</v>
      </c>
      <c r="O91" s="363">
        <f t="shared" si="62"/>
        <v>2.2500000000000004</v>
      </c>
      <c r="P91" s="363">
        <f t="shared" si="62"/>
        <v>1.9687500000000004</v>
      </c>
      <c r="Q91" s="363">
        <f t="shared" si="62"/>
        <v>1.6875000000000004</v>
      </c>
      <c r="R91" s="363">
        <f t="shared" si="62"/>
        <v>1.4062500000000004</v>
      </c>
      <c r="S91" s="363">
        <f t="shared" si="62"/>
        <v>1.1250000000000002</v>
      </c>
      <c r="T91" s="363">
        <f t="shared" si="62"/>
        <v>0.84375000000000022</v>
      </c>
      <c r="U91" s="363">
        <f t="shared" si="62"/>
        <v>0.56250000000000011</v>
      </c>
      <c r="V91" s="363">
        <f t="shared" si="62"/>
        <v>0.28125000000000006</v>
      </c>
    </row>
    <row r="92" spans="1:22" x14ac:dyDescent="0.25">
      <c r="A92" s="372">
        <v>50</v>
      </c>
      <c r="B92" s="351" t="s">
        <v>39377</v>
      </c>
      <c r="C92" s="351"/>
      <c r="D92" s="243"/>
      <c r="E92" s="243"/>
      <c r="F92" s="243"/>
      <c r="G92" s="243"/>
      <c r="H92" s="358">
        <f>H90*1/(1-0.25)-H90</f>
        <v>2.96875</v>
      </c>
      <c r="I92" s="358">
        <f>I90*1/(1-0.25)-I90</f>
        <v>2.7708333333333339</v>
      </c>
      <c r="J92" s="358">
        <f t="shared" ref="J92:V92" si="63">J90*1/(1-0.25)-J90</f>
        <v>2.5729166666666661</v>
      </c>
      <c r="K92" s="358">
        <f t="shared" si="63"/>
        <v>2.375</v>
      </c>
      <c r="L92" s="358">
        <f t="shared" si="63"/>
        <v>2.1770833333333339</v>
      </c>
      <c r="M92" s="358">
        <f t="shared" si="63"/>
        <v>1.979166666666667</v>
      </c>
      <c r="N92" s="358">
        <f t="shared" si="63"/>
        <v>1.78125</v>
      </c>
      <c r="O92" s="358">
        <f t="shared" si="63"/>
        <v>1.583333333333333</v>
      </c>
      <c r="P92" s="358">
        <f t="shared" si="63"/>
        <v>1.385416666666667</v>
      </c>
      <c r="Q92" s="358">
        <f t="shared" si="63"/>
        <v>1.1875</v>
      </c>
      <c r="R92" s="358">
        <f t="shared" si="63"/>
        <v>0.98958333333333348</v>
      </c>
      <c r="S92" s="358">
        <f t="shared" si="63"/>
        <v>0.79166666666666652</v>
      </c>
      <c r="T92" s="358">
        <f t="shared" si="63"/>
        <v>0.59375</v>
      </c>
      <c r="U92" s="358">
        <f t="shared" si="63"/>
        <v>0.39583333333333326</v>
      </c>
      <c r="V92" s="358">
        <f t="shared" si="63"/>
        <v>0.19791666666666663</v>
      </c>
    </row>
    <row r="93" spans="1:22" x14ac:dyDescent="0.25">
      <c r="A93" s="372">
        <v>51</v>
      </c>
      <c r="B93" s="351" t="s">
        <v>39378</v>
      </c>
      <c r="C93" s="351"/>
      <c r="D93" s="243"/>
      <c r="E93" s="243"/>
      <c r="F93" s="353"/>
      <c r="G93" s="360"/>
      <c r="H93" s="353">
        <f>SUM(H90:H92)</f>
        <v>16.09375</v>
      </c>
      <c r="I93" s="353">
        <f>SUM(I90:I92)</f>
        <v>15.020833333333334</v>
      </c>
      <c r="J93" s="353">
        <f t="shared" ref="J93:V93" si="64">SUM(J90:J92)</f>
        <v>13.947916666666666</v>
      </c>
      <c r="K93" s="353">
        <f t="shared" si="64"/>
        <v>12.875</v>
      </c>
      <c r="L93" s="353">
        <f t="shared" si="64"/>
        <v>11.802083333333334</v>
      </c>
      <c r="M93" s="353">
        <f t="shared" si="64"/>
        <v>10.729166666666668</v>
      </c>
      <c r="N93" s="353">
        <f t="shared" si="64"/>
        <v>9.65625</v>
      </c>
      <c r="O93" s="353">
        <f t="shared" si="64"/>
        <v>8.5833333333333321</v>
      </c>
      <c r="P93" s="353">
        <f t="shared" si="64"/>
        <v>7.510416666666667</v>
      </c>
      <c r="Q93" s="353">
        <f t="shared" si="64"/>
        <v>6.4375</v>
      </c>
      <c r="R93" s="353">
        <f t="shared" si="64"/>
        <v>5.3645833333333339</v>
      </c>
      <c r="S93" s="353">
        <f t="shared" si="64"/>
        <v>4.2916666666666661</v>
      </c>
      <c r="T93" s="353">
        <f t="shared" si="64"/>
        <v>3.21875</v>
      </c>
      <c r="U93" s="353">
        <f t="shared" si="64"/>
        <v>2.145833333333333</v>
      </c>
      <c r="V93" s="353">
        <f t="shared" si="64"/>
        <v>1.0729166666666665</v>
      </c>
    </row>
    <row r="94" spans="1:22" x14ac:dyDescent="0.25">
      <c r="A94" s="372"/>
      <c r="B94" s="243"/>
      <c r="C94" s="243"/>
      <c r="D94" s="243"/>
      <c r="E94" s="243"/>
      <c r="F94" s="353"/>
      <c r="G94" s="360"/>
      <c r="H94" s="353"/>
      <c r="I94" s="353"/>
      <c r="J94" s="353"/>
      <c r="K94" s="353"/>
      <c r="L94" s="353"/>
      <c r="M94" s="353"/>
      <c r="N94" s="353"/>
      <c r="O94" s="353"/>
      <c r="P94" s="353"/>
      <c r="Q94" s="353"/>
      <c r="R94" s="353"/>
      <c r="S94" s="353"/>
      <c r="T94" s="353"/>
      <c r="U94" s="353"/>
      <c r="V94" s="353"/>
    </row>
    <row r="95" spans="1:22" x14ac:dyDescent="0.25">
      <c r="A95" s="372">
        <v>52</v>
      </c>
      <c r="B95" s="351" t="s">
        <v>39379</v>
      </c>
      <c r="C95" s="243"/>
      <c r="D95" s="243"/>
      <c r="E95" s="243"/>
      <c r="F95" s="353"/>
      <c r="G95" s="360"/>
      <c r="H95" s="353">
        <f t="shared" ref="H95:V95" si="65">H88-H93</f>
        <v>98.28125</v>
      </c>
      <c r="I95" s="353">
        <f t="shared" si="65"/>
        <v>95.062500000000014</v>
      </c>
      <c r="J95" s="353">
        <f t="shared" si="65"/>
        <v>91.843749999999986</v>
      </c>
      <c r="K95" s="353">
        <f t="shared" si="65"/>
        <v>88.625</v>
      </c>
      <c r="L95" s="353">
        <f t="shared" si="65"/>
        <v>85.406250000000014</v>
      </c>
      <c r="M95" s="353">
        <f t="shared" si="65"/>
        <v>82.1875</v>
      </c>
      <c r="N95" s="353">
        <f t="shared" si="65"/>
        <v>78.96875</v>
      </c>
      <c r="O95" s="353">
        <f t="shared" si="65"/>
        <v>75.75</v>
      </c>
      <c r="P95" s="353">
        <f t="shared" si="65"/>
        <v>72.53125</v>
      </c>
      <c r="Q95" s="353">
        <f t="shared" si="65"/>
        <v>69.3125</v>
      </c>
      <c r="R95" s="353">
        <f t="shared" si="65"/>
        <v>66.09375</v>
      </c>
      <c r="S95" s="353">
        <f t="shared" si="65"/>
        <v>62.875000000000007</v>
      </c>
      <c r="T95" s="353">
        <f t="shared" si="65"/>
        <v>59.65625</v>
      </c>
      <c r="U95" s="353">
        <f t="shared" si="65"/>
        <v>56.4375</v>
      </c>
      <c r="V95" s="353">
        <f t="shared" si="65"/>
        <v>53.21875</v>
      </c>
    </row>
    <row r="96" spans="1:22" ht="17.399999999999999" x14ac:dyDescent="0.25">
      <c r="A96" s="372">
        <v>53</v>
      </c>
      <c r="B96" s="351" t="s">
        <v>39388</v>
      </c>
      <c r="C96" s="243"/>
      <c r="D96" s="243"/>
      <c r="E96" s="243"/>
      <c r="F96" s="243"/>
      <c r="G96" s="364">
        <f>NPV(0.05,H95:V95)</f>
        <v>816.4174157011538</v>
      </c>
      <c r="H96" s="365"/>
      <c r="I96" s="243"/>
      <c r="J96" s="243"/>
      <c r="K96" s="243"/>
      <c r="L96" s="243"/>
      <c r="M96" s="243"/>
      <c r="N96" s="243"/>
      <c r="O96" s="243"/>
      <c r="P96" s="243"/>
      <c r="Q96" s="243"/>
      <c r="R96" s="243"/>
      <c r="S96" s="243"/>
      <c r="T96" s="243"/>
      <c r="U96" s="243"/>
      <c r="V96" s="243"/>
    </row>
    <row r="97" spans="7:7" x14ac:dyDescent="0.25">
      <c r="G97" s="320"/>
    </row>
  </sheetData>
  <pageMargins left="0.7" right="0.7" top="0.75" bottom="0.75" header="0.3" footer="0.3"/>
  <pageSetup scale="43" orientation="landscape" r:id="rId1"/>
  <rowBreaks count="1" manualBreakCount="1">
    <brk id="4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zoomScale="130" zoomScaleNormal="130" workbookViewId="0">
      <selection activeCell="B5" sqref="B5"/>
    </sheetView>
  </sheetViews>
  <sheetFormatPr defaultRowHeight="13.2" x14ac:dyDescent="0.25"/>
  <cols>
    <col min="1" max="1" width="12.21875" bestFit="1" customWidth="1"/>
    <col min="2" max="13" width="13.21875" bestFit="1" customWidth="1"/>
  </cols>
  <sheetData>
    <row r="1" spans="1:13" x14ac:dyDescent="0.25">
      <c r="A1" s="6" t="s">
        <v>83</v>
      </c>
    </row>
    <row r="2" spans="1:13" x14ac:dyDescent="0.25">
      <c r="A2" s="6" t="s">
        <v>258</v>
      </c>
    </row>
    <row r="3" spans="1:13" x14ac:dyDescent="0.25">
      <c r="A3" s="6" t="s">
        <v>2</v>
      </c>
    </row>
    <row r="5" spans="1:13" x14ac:dyDescent="0.25">
      <c r="A5" s="6" t="s">
        <v>259</v>
      </c>
      <c r="B5" s="56">
        <v>0.03</v>
      </c>
    </row>
    <row r="6" spans="1:13" x14ac:dyDescent="0.25">
      <c r="A6" s="6" t="s">
        <v>260</v>
      </c>
      <c r="B6" s="58">
        <f>'[1]SCHEDULE MJL-D4'!D14</f>
        <v>5.5910000000000001E-2</v>
      </c>
    </row>
    <row r="8" spans="1:13" x14ac:dyDescent="0.25">
      <c r="B8" s="4">
        <v>2023</v>
      </c>
      <c r="C8" s="4">
        <v>2024</v>
      </c>
      <c r="D8" s="4">
        <v>2025</v>
      </c>
      <c r="E8" s="4">
        <v>2026</v>
      </c>
      <c r="F8" s="4">
        <v>2027</v>
      </c>
      <c r="G8" s="4">
        <v>2028</v>
      </c>
      <c r="H8" s="4">
        <v>2029</v>
      </c>
      <c r="I8" s="4">
        <v>2030</v>
      </c>
      <c r="J8" s="4">
        <v>2031</v>
      </c>
      <c r="K8" s="4">
        <v>2032</v>
      </c>
    </row>
    <row r="9" spans="1:13" x14ac:dyDescent="0.25">
      <c r="A9" s="6" t="s">
        <v>261</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5">
      <c r="A10" s="6" t="s">
        <v>262</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5">
      <c r="A11" s="6" t="s">
        <v>45</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5">
      <c r="B12" s="57"/>
      <c r="C12" s="57"/>
      <c r="D12" s="57"/>
      <c r="E12" s="57"/>
      <c r="F12" s="57"/>
      <c r="G12" s="57"/>
      <c r="H12" s="57"/>
      <c r="I12" s="57"/>
      <c r="J12" s="57"/>
      <c r="K12" s="57"/>
      <c r="L12" s="57"/>
      <c r="M12" s="57"/>
    </row>
    <row r="13" spans="1:13" ht="13.8" thickBot="1" x14ac:dyDescent="0.3">
      <c r="B13" s="57"/>
      <c r="C13" s="82" t="s">
        <v>263</v>
      </c>
      <c r="D13" s="117">
        <f>NPV(B6, D11:M11)</f>
        <v>4615041.630974682</v>
      </c>
      <c r="E13" s="57"/>
      <c r="F13" s="57"/>
      <c r="G13" s="57"/>
      <c r="H13" s="57"/>
      <c r="I13" s="57"/>
      <c r="J13" s="57"/>
      <c r="K13" s="57"/>
      <c r="L13" s="57"/>
      <c r="M13" s="57"/>
    </row>
    <row r="14" spans="1:13" ht="13.8" thickTop="1"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topLeftCell="A22" zoomScaleNormal="100" workbookViewId="0">
      <selection activeCell="A15" sqref="A15"/>
    </sheetView>
  </sheetViews>
  <sheetFormatPr defaultColWidth="8.77734375" defaultRowHeight="14.4" x14ac:dyDescent="0.3"/>
  <cols>
    <col min="1" max="1" width="24.77734375" style="61" bestFit="1" customWidth="1"/>
    <col min="2" max="2" width="17.5546875" style="61" customWidth="1"/>
    <col min="3" max="3" width="27.21875" style="61" customWidth="1"/>
    <col min="4" max="4" width="25" style="61" bestFit="1" customWidth="1"/>
    <col min="5" max="5" width="17.5546875" style="61" customWidth="1"/>
    <col min="6" max="6" width="5.77734375" style="61" customWidth="1"/>
    <col min="7" max="7" width="11.5546875" style="61" bestFit="1" customWidth="1"/>
    <col min="8" max="8" width="12.21875" style="61" bestFit="1" customWidth="1"/>
    <col min="9" max="9" width="9.21875" style="61" bestFit="1" customWidth="1"/>
    <col min="10" max="16384" width="8.77734375" style="61"/>
  </cols>
  <sheetData>
    <row r="1" spans="1:22" s="59" customFormat="1" hidden="1" x14ac:dyDescent="0.3">
      <c r="A1" s="392" t="s">
        <v>264</v>
      </c>
      <c r="B1" s="392"/>
      <c r="C1" s="392"/>
      <c r="D1" s="392"/>
      <c r="E1" s="392"/>
      <c r="F1" s="392"/>
      <c r="G1" s="392"/>
    </row>
    <row r="2" spans="1:22" s="59" customFormat="1" hidden="1" x14ac:dyDescent="0.3">
      <c r="A2" s="392" t="s">
        <v>265</v>
      </c>
      <c r="B2" s="392"/>
      <c r="C2" s="392"/>
      <c r="D2" s="392"/>
      <c r="E2" s="392"/>
      <c r="F2" s="392"/>
      <c r="G2" s="392"/>
    </row>
    <row r="3" spans="1:22" s="59" customFormat="1" hidden="1" x14ac:dyDescent="0.3">
      <c r="A3" s="392" t="s">
        <v>266</v>
      </c>
      <c r="B3" s="392"/>
      <c r="C3" s="392"/>
      <c r="D3" s="392"/>
      <c r="E3" s="392"/>
      <c r="F3" s="392"/>
      <c r="G3" s="392"/>
    </row>
    <row r="4" spans="1:22" s="59" customFormat="1" hidden="1" x14ac:dyDescent="0.3">
      <c r="A4" s="392" t="s">
        <v>267</v>
      </c>
      <c r="B4" s="392"/>
      <c r="C4" s="392"/>
      <c r="D4" s="392"/>
      <c r="E4" s="392"/>
      <c r="F4" s="392"/>
      <c r="G4" s="392"/>
    </row>
    <row r="5" spans="1:22" s="59" customFormat="1" hidden="1" x14ac:dyDescent="0.3"/>
    <row r="6" spans="1:22" hidden="1" x14ac:dyDescent="0.3">
      <c r="A6" s="60" t="s">
        <v>268</v>
      </c>
    </row>
    <row r="7" spans="1:22" hidden="1" x14ac:dyDescent="0.3">
      <c r="A7" s="60" t="s">
        <v>268</v>
      </c>
      <c r="C7" s="62" t="s">
        <v>269</v>
      </c>
    </row>
    <row r="8" spans="1:22" ht="15.6" hidden="1" x14ac:dyDescent="0.3">
      <c r="A8" s="63" t="s">
        <v>268</v>
      </c>
      <c r="B8" s="59" t="s">
        <v>270</v>
      </c>
      <c r="C8" s="64">
        <v>-36480831</v>
      </c>
      <c r="D8" s="65" t="s">
        <v>271</v>
      </c>
    </row>
    <row r="9" spans="1:22" ht="15.6" hidden="1" x14ac:dyDescent="0.3">
      <c r="A9" s="63"/>
      <c r="C9" s="66"/>
    </row>
    <row r="10" spans="1:22" ht="15.6" hidden="1" x14ac:dyDescent="0.3">
      <c r="A10" s="63"/>
    </row>
    <row r="11" spans="1:22" ht="15.6" x14ac:dyDescent="0.3">
      <c r="A11" s="67" t="s">
        <v>272</v>
      </c>
      <c r="B11" s="67" t="s">
        <v>273</v>
      </c>
      <c r="C11" s="67" t="s">
        <v>274</v>
      </c>
      <c r="D11" s="67" t="s">
        <v>275</v>
      </c>
      <c r="E11" s="67" t="s">
        <v>276</v>
      </c>
    </row>
    <row r="12" spans="1:22" x14ac:dyDescent="0.3">
      <c r="E12" s="68" t="s">
        <v>277</v>
      </c>
    </row>
    <row r="13" spans="1:22" s="69" customFormat="1" ht="16.8" x14ac:dyDescent="0.3">
      <c r="B13" s="68" t="s">
        <v>278</v>
      </c>
      <c r="C13" s="68" t="s">
        <v>279</v>
      </c>
      <c r="D13" s="68" t="s">
        <v>280</v>
      </c>
      <c r="E13" s="68" t="s">
        <v>281</v>
      </c>
      <c r="F13" s="68"/>
    </row>
    <row r="14" spans="1:22" ht="15" thickBot="1" x14ac:dyDescent="0.35">
      <c r="A14" s="70" t="s">
        <v>231</v>
      </c>
      <c r="B14" s="71">
        <f>'Source Info - SCHEDULE MJL-D1'!E10*0.23733083-'Def Tax &amp; NBNT'!D29</f>
        <v>138927203.14735487</v>
      </c>
      <c r="C14" s="71">
        <f>B14</f>
        <v>138927203.14735487</v>
      </c>
      <c r="D14" s="72"/>
      <c r="E14" s="72"/>
      <c r="H14" s="73"/>
      <c r="I14" s="73"/>
    </row>
    <row r="15" spans="1:22" ht="16.2" thickTop="1" x14ac:dyDescent="0.3">
      <c r="A15" s="74">
        <v>2024</v>
      </c>
      <c r="B15" s="75">
        <f>$B$14/15*0.33</f>
        <v>3056398.4692418072</v>
      </c>
      <c r="C15" s="73">
        <f>C14-B15</f>
        <v>135870804.67811307</v>
      </c>
      <c r="D15" s="76">
        <f>'Source Info - SCHEDULE MJL-D1'!E26</f>
        <v>5.5910000000000001E-2</v>
      </c>
      <c r="E15" s="73">
        <f>C14*D15</f>
        <v>7767419.927968611</v>
      </c>
      <c r="F15" s="77"/>
      <c r="H15" s="75"/>
    </row>
    <row r="16" spans="1:22" x14ac:dyDescent="0.3">
      <c r="A16" s="74">
        <v>2025</v>
      </c>
      <c r="B16" s="75">
        <f t="shared" ref="B16:B29" si="0">$B$14/15</f>
        <v>9261813.5431569908</v>
      </c>
      <c r="C16" s="73">
        <f>C15-B16</f>
        <v>126608991.13495608</v>
      </c>
      <c r="D16" s="76">
        <f>D15</f>
        <v>5.5910000000000001E-2</v>
      </c>
      <c r="E16" s="73">
        <f t="shared" ref="E16:E30" si="1">C15*D16</f>
        <v>7596536.6895533018</v>
      </c>
      <c r="H16" s="75"/>
      <c r="J16" s="78"/>
      <c r="K16" s="78"/>
      <c r="L16" s="78"/>
      <c r="M16" s="78"/>
      <c r="N16" s="78"/>
      <c r="O16" s="78"/>
      <c r="P16" s="78"/>
      <c r="Q16" s="78"/>
      <c r="R16" s="78"/>
      <c r="S16" s="78"/>
      <c r="T16" s="78"/>
      <c r="U16" s="78"/>
      <c r="V16" s="78"/>
    </row>
    <row r="17" spans="1:5" x14ac:dyDescent="0.3">
      <c r="A17" s="74">
        <v>2026</v>
      </c>
      <c r="B17" s="75">
        <f t="shared" si="0"/>
        <v>9261813.5431569908</v>
      </c>
      <c r="C17" s="73">
        <f t="shared" ref="C17:C30" si="2">C16-B17</f>
        <v>117347177.59179908</v>
      </c>
      <c r="D17" s="76">
        <f t="shared" ref="D17:D30" si="3">D16</f>
        <v>5.5910000000000001E-2</v>
      </c>
      <c r="E17" s="73">
        <f t="shared" si="1"/>
        <v>7078708.6943553947</v>
      </c>
    </row>
    <row r="18" spans="1:5" x14ac:dyDescent="0.3">
      <c r="A18" s="74">
        <v>2027</v>
      </c>
      <c r="B18" s="75">
        <f t="shared" si="0"/>
        <v>9261813.5431569908</v>
      </c>
      <c r="C18" s="73">
        <f t="shared" si="2"/>
        <v>108085364.04864208</v>
      </c>
      <c r="D18" s="76">
        <f t="shared" si="3"/>
        <v>5.5910000000000001E-2</v>
      </c>
      <c r="E18" s="73">
        <f t="shared" si="1"/>
        <v>6560880.6991574867</v>
      </c>
    </row>
    <row r="19" spans="1:5" x14ac:dyDescent="0.3">
      <c r="A19" s="74">
        <v>2028</v>
      </c>
      <c r="B19" s="75">
        <f t="shared" si="0"/>
        <v>9261813.5431569908</v>
      </c>
      <c r="C19" s="73">
        <f t="shared" si="2"/>
        <v>98823550.505485088</v>
      </c>
      <c r="D19" s="76">
        <f t="shared" si="3"/>
        <v>5.5910000000000001E-2</v>
      </c>
      <c r="E19" s="73">
        <f t="shared" si="1"/>
        <v>6043052.7039595786</v>
      </c>
    </row>
    <row r="20" spans="1:5" x14ac:dyDescent="0.3">
      <c r="A20" s="74">
        <v>2029</v>
      </c>
      <c r="B20" s="75">
        <f t="shared" si="0"/>
        <v>9261813.5431569908</v>
      </c>
      <c r="C20" s="73">
        <f t="shared" si="2"/>
        <v>89561736.962328091</v>
      </c>
      <c r="D20" s="76">
        <f t="shared" si="3"/>
        <v>5.5910000000000001E-2</v>
      </c>
      <c r="E20" s="73">
        <f t="shared" si="1"/>
        <v>5525224.7087616716</v>
      </c>
    </row>
    <row r="21" spans="1:5" x14ac:dyDescent="0.3">
      <c r="A21" s="74">
        <v>2030</v>
      </c>
      <c r="B21" s="75">
        <f t="shared" si="0"/>
        <v>9261813.5431569908</v>
      </c>
      <c r="C21" s="73">
        <f t="shared" si="2"/>
        <v>80299923.419171095</v>
      </c>
      <c r="D21" s="76">
        <f t="shared" si="3"/>
        <v>5.5910000000000001E-2</v>
      </c>
      <c r="E21" s="73">
        <f t="shared" si="1"/>
        <v>5007396.7135637635</v>
      </c>
    </row>
    <row r="22" spans="1:5" x14ac:dyDescent="0.3">
      <c r="A22" s="74">
        <v>2031</v>
      </c>
      <c r="B22" s="75">
        <f t="shared" si="0"/>
        <v>9261813.5431569908</v>
      </c>
      <c r="C22" s="73">
        <f t="shared" si="2"/>
        <v>71038109.876014099</v>
      </c>
      <c r="D22" s="76">
        <f t="shared" si="3"/>
        <v>5.5910000000000001E-2</v>
      </c>
      <c r="E22" s="73">
        <f t="shared" si="1"/>
        <v>4489568.7183658564</v>
      </c>
    </row>
    <row r="23" spans="1:5" x14ac:dyDescent="0.3">
      <c r="A23" s="74">
        <v>2032</v>
      </c>
      <c r="B23" s="75">
        <f t="shared" si="0"/>
        <v>9261813.5431569908</v>
      </c>
      <c r="C23" s="73">
        <f t="shared" si="2"/>
        <v>61776296.33285711</v>
      </c>
      <c r="D23" s="76">
        <f t="shared" si="3"/>
        <v>5.5910000000000001E-2</v>
      </c>
      <c r="E23" s="73">
        <f t="shared" si="1"/>
        <v>3971740.7231679484</v>
      </c>
    </row>
    <row r="24" spans="1:5" x14ac:dyDescent="0.3">
      <c r="A24" s="74">
        <v>2033</v>
      </c>
      <c r="B24" s="75">
        <f t="shared" si="0"/>
        <v>9261813.5431569908</v>
      </c>
      <c r="C24" s="73">
        <f t="shared" si="2"/>
        <v>52514482.789700121</v>
      </c>
      <c r="D24" s="76">
        <f t="shared" si="3"/>
        <v>5.5910000000000001E-2</v>
      </c>
      <c r="E24" s="73">
        <f t="shared" si="1"/>
        <v>3453912.7279700409</v>
      </c>
    </row>
    <row r="25" spans="1:5" x14ac:dyDescent="0.3">
      <c r="A25" s="74">
        <v>2034</v>
      </c>
      <c r="B25" s="75">
        <f t="shared" si="0"/>
        <v>9261813.5431569908</v>
      </c>
      <c r="C25" s="73">
        <f t="shared" si="2"/>
        <v>43252669.246543132</v>
      </c>
      <c r="D25" s="76">
        <f t="shared" si="3"/>
        <v>5.5910000000000001E-2</v>
      </c>
      <c r="E25" s="73">
        <f t="shared" si="1"/>
        <v>2936084.7327721338</v>
      </c>
    </row>
    <row r="26" spans="1:5" x14ac:dyDescent="0.3">
      <c r="A26" s="74">
        <v>2035</v>
      </c>
      <c r="B26" s="75">
        <f t="shared" si="0"/>
        <v>9261813.5431569908</v>
      </c>
      <c r="C26" s="73">
        <f t="shared" si="2"/>
        <v>33990855.703386143</v>
      </c>
      <c r="D26" s="76">
        <f t="shared" si="3"/>
        <v>5.5910000000000001E-2</v>
      </c>
      <c r="E26" s="73">
        <f t="shared" si="1"/>
        <v>2418256.7375742267</v>
      </c>
    </row>
    <row r="27" spans="1:5" x14ac:dyDescent="0.3">
      <c r="A27" s="74">
        <v>2036</v>
      </c>
      <c r="B27" s="75">
        <f t="shared" si="0"/>
        <v>9261813.5431569908</v>
      </c>
      <c r="C27" s="73">
        <f t="shared" si="2"/>
        <v>24729042.160229154</v>
      </c>
      <c r="D27" s="76">
        <f t="shared" si="3"/>
        <v>5.5910000000000001E-2</v>
      </c>
      <c r="E27" s="73">
        <f t="shared" si="1"/>
        <v>1900428.7423763194</v>
      </c>
    </row>
    <row r="28" spans="1:5" x14ac:dyDescent="0.3">
      <c r="A28" s="74">
        <v>2037</v>
      </c>
      <c r="B28" s="75">
        <f t="shared" si="0"/>
        <v>9261813.5431569908</v>
      </c>
      <c r="C28" s="73">
        <f t="shared" si="2"/>
        <v>15467228.617072163</v>
      </c>
      <c r="D28" s="76">
        <f t="shared" si="3"/>
        <v>5.5910000000000001E-2</v>
      </c>
      <c r="E28" s="73">
        <f t="shared" si="1"/>
        <v>1382600.747178412</v>
      </c>
    </row>
    <row r="29" spans="1:5" x14ac:dyDescent="0.3">
      <c r="A29" s="74">
        <v>2038</v>
      </c>
      <c r="B29" s="75">
        <f t="shared" si="0"/>
        <v>9261813.5431569908</v>
      </c>
      <c r="C29" s="73">
        <f t="shared" si="2"/>
        <v>6205415.0739151724</v>
      </c>
      <c r="D29" s="76">
        <f t="shared" si="3"/>
        <v>5.5910000000000001E-2</v>
      </c>
      <c r="E29" s="73">
        <f t="shared" si="1"/>
        <v>864772.75198050472</v>
      </c>
    </row>
    <row r="30" spans="1:5" x14ac:dyDescent="0.3">
      <c r="A30" s="74">
        <v>2039</v>
      </c>
      <c r="B30" s="291">
        <f>$B$14/15*0.67</f>
        <v>6205415.0739151845</v>
      </c>
      <c r="C30" s="73">
        <f t="shared" si="2"/>
        <v>-1.2107193470001221E-8</v>
      </c>
      <c r="D30" s="76">
        <f t="shared" si="3"/>
        <v>5.5910000000000001E-2</v>
      </c>
      <c r="E30" s="292">
        <f t="shared" si="1"/>
        <v>346944.75678259728</v>
      </c>
    </row>
    <row r="31" spans="1:5" x14ac:dyDescent="0.3">
      <c r="A31" s="79"/>
      <c r="B31" s="73">
        <f>SUM(B15:B30)</f>
        <v>138927203.1473549</v>
      </c>
      <c r="C31" s="80"/>
      <c r="E31" s="73">
        <f>SUM(E15:E30)</f>
        <v>67343530.77548784</v>
      </c>
    </row>
    <row r="32" spans="1:5" ht="15.6" x14ac:dyDescent="0.3">
      <c r="E32" s="77"/>
    </row>
    <row r="33" spans="1:7" ht="15" thickBot="1" x14ac:dyDescent="0.35">
      <c r="A33" s="60" t="s">
        <v>282</v>
      </c>
      <c r="B33" s="81">
        <f>B31</f>
        <v>138927203.1473549</v>
      </c>
      <c r="D33" s="60" t="s">
        <v>282</v>
      </c>
      <c r="E33" s="81">
        <f>B31</f>
        <v>138927203.1473549</v>
      </c>
    </row>
    <row r="34" spans="1:7" ht="15" thickTop="1" x14ac:dyDescent="0.3"/>
    <row r="35" spans="1:7" ht="16.2" thickBot="1" x14ac:dyDescent="0.35">
      <c r="A35" s="60" t="s">
        <v>110</v>
      </c>
      <c r="B35" s="81">
        <f>NPV(D15,B15,B16,B17,B18,B19,B20,B21,B22,B23,B24,B25,B26,B27,B28,B29,B30)</f>
        <v>89128305.921860665</v>
      </c>
      <c r="C35" s="77"/>
      <c r="D35" s="60" t="s">
        <v>110</v>
      </c>
      <c r="E35" s="81">
        <f>E33-E37</f>
        <v>89128305.921860635</v>
      </c>
    </row>
    <row r="36" spans="1:7" ht="15" thickTop="1" x14ac:dyDescent="0.3"/>
    <row r="37" spans="1:7" ht="16.2" thickBot="1" x14ac:dyDescent="0.35">
      <c r="A37" s="60" t="s">
        <v>283</v>
      </c>
      <c r="B37" s="81">
        <f>B33-B35</f>
        <v>49798897.225494236</v>
      </c>
      <c r="C37" s="77"/>
      <c r="D37" s="60" t="s">
        <v>283</v>
      </c>
      <c r="E37" s="81">
        <f>NPV(D15,E15,E16,E17,E18,E19,E20,E21,E22,E23,E24,E25,E26,E27,E28,E29,E30)</f>
        <v>49798897.225494258</v>
      </c>
      <c r="F37" s="77"/>
      <c r="G37" s="73"/>
    </row>
    <row r="38" spans="1:7" ht="15" thickTop="1" x14ac:dyDescent="0.3"/>
    <row r="39" spans="1:7" x14ac:dyDescent="0.3">
      <c r="E39" s="73"/>
    </row>
  </sheetData>
  <mergeCells count="4">
    <mergeCell ref="A1:G1"/>
    <mergeCell ref="A2:G2"/>
    <mergeCell ref="A3:G3"/>
    <mergeCell ref="A4:G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23"/>
  <sheetViews>
    <sheetView topLeftCell="AF28" workbookViewId="0">
      <selection activeCell="AS6" sqref="AS6"/>
    </sheetView>
  </sheetViews>
  <sheetFormatPr defaultColWidth="8.77734375" defaultRowHeight="14.4" x14ac:dyDescent="0.3"/>
  <cols>
    <col min="1" max="1" width="38.44140625" style="198" bestFit="1" customWidth="1"/>
    <col min="2" max="2" width="14.77734375" style="197" customWidth="1"/>
    <col min="3" max="3" width="15.44140625" style="197" bestFit="1" customWidth="1"/>
    <col min="4" max="4" width="13.21875" style="197" customWidth="1"/>
    <col min="5" max="5" width="0.21875" style="197" customWidth="1"/>
    <col min="6" max="6" width="16" style="197" customWidth="1"/>
    <col min="7" max="7" width="13.21875" style="197" customWidth="1"/>
    <col min="8" max="8" width="0.21875" style="197" customWidth="1"/>
    <col min="9" max="9" width="16" style="197" customWidth="1"/>
    <col min="10" max="10" width="13.21875" style="197" customWidth="1"/>
    <col min="11" max="11" width="0.5546875" style="197" customWidth="1"/>
    <col min="12" max="12" width="16" style="197" customWidth="1"/>
    <col min="13" max="13" width="13.21875" style="197" customWidth="1"/>
    <col min="14" max="14" width="0.21875" style="197" customWidth="1"/>
    <col min="15" max="15" width="16" style="197" customWidth="1"/>
    <col min="16" max="16" width="13.21875" style="197" customWidth="1"/>
    <col min="17" max="17" width="0.21875" style="197" customWidth="1"/>
    <col min="18" max="18" width="16" style="197" customWidth="1"/>
    <col min="19" max="19" width="13.21875" style="197" customWidth="1"/>
    <col min="20" max="20" width="0.21875" style="197" customWidth="1"/>
    <col min="21" max="21" width="16" style="197" customWidth="1"/>
    <col min="22" max="22" width="13.21875" style="197" customWidth="1"/>
    <col min="23" max="23" width="0.21875" style="197" customWidth="1"/>
    <col min="24" max="24" width="16" style="197" customWidth="1"/>
    <col min="25" max="25" width="13.21875" style="197" customWidth="1"/>
    <col min="26" max="26" width="0.21875" style="197" customWidth="1"/>
    <col min="27" max="27" width="15.5546875" style="197" customWidth="1"/>
    <col min="28" max="28" width="13.21875" style="197" customWidth="1"/>
    <col min="29" max="29" width="0.21875" style="197" customWidth="1"/>
    <col min="30" max="30" width="15.5546875" style="197" customWidth="1"/>
    <col min="31" max="31" width="13.21875" style="197" customWidth="1"/>
    <col min="32" max="32" width="0.21875" style="197" customWidth="1"/>
    <col min="33" max="33" width="15.5546875" style="197" customWidth="1"/>
    <col min="34" max="34" width="13.21875" style="197" customWidth="1"/>
    <col min="35" max="35" width="0.21875" style="197" customWidth="1"/>
    <col min="36" max="36" width="15.5546875" style="197" customWidth="1"/>
    <col min="37" max="37" width="13.21875" style="197" customWidth="1"/>
    <col min="38" max="38" width="0.21875" style="197" customWidth="1"/>
    <col min="39" max="40" width="14.77734375" style="198" customWidth="1"/>
    <col min="41" max="41" width="0.21875" style="198" customWidth="1"/>
    <col min="42" max="43" width="14.77734375" style="198" customWidth="1"/>
    <col min="44" max="44" width="0.21875" style="198" customWidth="1"/>
    <col min="45" max="45" width="14.77734375" style="198" customWidth="1"/>
    <col min="46" max="16384" width="8.77734375" style="198"/>
  </cols>
  <sheetData>
    <row r="1" spans="1:45" x14ac:dyDescent="0.3">
      <c r="A1" s="196" t="s">
        <v>284</v>
      </c>
    </row>
    <row r="2" spans="1:45" x14ac:dyDescent="0.3">
      <c r="A2" s="196" t="s">
        <v>285</v>
      </c>
    </row>
    <row r="4" spans="1:45" x14ac:dyDescent="0.3">
      <c r="D4" s="199" t="s">
        <v>286</v>
      </c>
    </row>
    <row r="5" spans="1:45" x14ac:dyDescent="0.3">
      <c r="A5" s="196"/>
      <c r="D5" s="393">
        <v>45108</v>
      </c>
      <c r="E5" s="393"/>
      <c r="F5" s="393"/>
      <c r="G5" s="393">
        <v>45139</v>
      </c>
      <c r="H5" s="393"/>
      <c r="I5" s="393"/>
      <c r="J5" s="393">
        <v>45170</v>
      </c>
      <c r="K5" s="393"/>
      <c r="L5" s="393"/>
      <c r="M5" s="393">
        <v>45200</v>
      </c>
      <c r="N5" s="393"/>
      <c r="O5" s="393"/>
      <c r="P5" s="393">
        <v>45231</v>
      </c>
      <c r="Q5" s="393"/>
      <c r="R5" s="393"/>
      <c r="S5" s="393">
        <v>45261</v>
      </c>
      <c r="T5" s="393"/>
      <c r="U5" s="393"/>
      <c r="V5" s="393">
        <v>45292</v>
      </c>
      <c r="W5" s="393"/>
      <c r="X5" s="393"/>
      <c r="Y5" s="393">
        <v>45323</v>
      </c>
      <c r="Z5" s="393"/>
      <c r="AA5" s="393"/>
      <c r="AB5" s="393">
        <v>45352</v>
      </c>
      <c r="AC5" s="393"/>
      <c r="AD5" s="393"/>
      <c r="AE5" s="393">
        <v>45383</v>
      </c>
      <c r="AF5" s="393"/>
      <c r="AG5" s="393"/>
      <c r="AH5" s="393">
        <v>45413</v>
      </c>
      <c r="AI5" s="393"/>
      <c r="AJ5" s="393"/>
      <c r="AK5" s="393">
        <v>45444</v>
      </c>
      <c r="AL5" s="393"/>
      <c r="AM5" s="393"/>
      <c r="AN5" s="394">
        <v>45474</v>
      </c>
      <c r="AO5" s="394"/>
      <c r="AP5" s="394"/>
      <c r="AQ5" s="394">
        <v>45505</v>
      </c>
      <c r="AR5" s="394"/>
      <c r="AS5" s="394"/>
    </row>
    <row r="6" spans="1:45" s="196" customFormat="1" ht="43.2" x14ac:dyDescent="0.3">
      <c r="A6" s="200" t="s">
        <v>287</v>
      </c>
      <c r="B6" s="201" t="s">
        <v>288</v>
      </c>
      <c r="C6" s="202" t="s">
        <v>289</v>
      </c>
      <c r="D6" s="203" t="s">
        <v>286</v>
      </c>
      <c r="E6" s="203"/>
      <c r="F6" s="203" t="s">
        <v>279</v>
      </c>
      <c r="G6" s="203" t="s">
        <v>286</v>
      </c>
      <c r="H6" s="203"/>
      <c r="I6" s="203" t="s">
        <v>279</v>
      </c>
      <c r="J6" s="203" t="s">
        <v>286</v>
      </c>
      <c r="K6" s="203"/>
      <c r="L6" s="203" t="s">
        <v>279</v>
      </c>
      <c r="M6" s="203" t="s">
        <v>286</v>
      </c>
      <c r="N6" s="203"/>
      <c r="O6" s="203" t="s">
        <v>279</v>
      </c>
      <c r="P6" s="203" t="s">
        <v>286</v>
      </c>
      <c r="Q6" s="203"/>
      <c r="R6" s="203" t="s">
        <v>279</v>
      </c>
      <c r="S6" s="203" t="s">
        <v>286</v>
      </c>
      <c r="T6" s="203"/>
      <c r="U6" s="203" t="s">
        <v>279</v>
      </c>
      <c r="V6" s="203" t="s">
        <v>286</v>
      </c>
      <c r="W6" s="203"/>
      <c r="X6" s="203" t="s">
        <v>279</v>
      </c>
      <c r="Y6" s="203" t="s">
        <v>286</v>
      </c>
      <c r="Z6" s="203"/>
      <c r="AA6" s="203" t="s">
        <v>279</v>
      </c>
      <c r="AB6" s="203" t="s">
        <v>286</v>
      </c>
      <c r="AC6" s="203"/>
      <c r="AD6" s="204" t="s">
        <v>279</v>
      </c>
      <c r="AE6" s="203" t="s">
        <v>286</v>
      </c>
      <c r="AF6" s="203"/>
      <c r="AG6" s="203" t="s">
        <v>279</v>
      </c>
      <c r="AH6" s="203" t="s">
        <v>286</v>
      </c>
      <c r="AI6" s="203"/>
      <c r="AJ6" s="203" t="s">
        <v>279</v>
      </c>
      <c r="AK6" s="203" t="s">
        <v>286</v>
      </c>
      <c r="AL6" s="203"/>
      <c r="AM6" s="203" t="s">
        <v>279</v>
      </c>
      <c r="AN6" s="203" t="s">
        <v>286</v>
      </c>
      <c r="AO6" s="203"/>
      <c r="AP6" s="203" t="s">
        <v>279</v>
      </c>
      <c r="AQ6" s="203" t="s">
        <v>286</v>
      </c>
      <c r="AR6" s="203"/>
      <c r="AS6" s="204" t="s">
        <v>279</v>
      </c>
    </row>
    <row r="7" spans="1:45" x14ac:dyDescent="0.3">
      <c r="A7" s="205" t="s">
        <v>290</v>
      </c>
      <c r="B7" s="197">
        <v>5725018.1699999999</v>
      </c>
      <c r="C7" s="206">
        <f>7488/5725018.17*12</f>
        <v>1.569532136524206E-2</v>
      </c>
      <c r="D7" s="197">
        <f>+B7*$C$7/12</f>
        <v>7488</v>
      </c>
      <c r="F7" s="197">
        <f>+B7+D7</f>
        <v>5732506.1699999999</v>
      </c>
      <c r="G7" s="197">
        <f>+F7*$C$7/12</f>
        <v>7497.7938805319109</v>
      </c>
      <c r="I7" s="197">
        <f>+F7+G7</f>
        <v>5740003.9638805315</v>
      </c>
      <c r="J7" s="197">
        <f t="shared" ref="J7:M7" si="0">+I7*$C$7/12</f>
        <v>7507.6005709056853</v>
      </c>
      <c r="L7" s="197">
        <f t="shared" ref="L7:L9" si="1">+I7+J7</f>
        <v>5747511.5644514374</v>
      </c>
      <c r="M7" s="197">
        <f t="shared" si="0"/>
        <v>7517.420087875872</v>
      </c>
      <c r="O7" s="197">
        <f t="shared" ref="O7:O9" si="2">+L7+M7</f>
        <v>5755028.9845393132</v>
      </c>
      <c r="P7" s="197">
        <f t="shared" ref="P7" si="3">+O7*$C$7/12</f>
        <v>7527.2524482189338</v>
      </c>
      <c r="R7" s="197">
        <f t="shared" ref="R7:R9" si="4">+O7+P7</f>
        <v>5762556.2369875321</v>
      </c>
      <c r="S7" s="197">
        <f t="shared" ref="S7" si="5">+R7*$C$7/12</f>
        <v>7537.0976687332759</v>
      </c>
      <c r="U7" s="197">
        <f t="shared" ref="U7:U9" si="6">+R7+S7</f>
        <v>5770093.3346562656</v>
      </c>
      <c r="V7" s="197">
        <f t="shared" ref="V7" si="7">+U7*$C$7/12</f>
        <v>7546.9557662392735</v>
      </c>
      <c r="X7" s="197">
        <f t="shared" ref="X7:X9" si="8">+U7+V7</f>
        <v>5777640.2904225048</v>
      </c>
      <c r="Y7" s="197">
        <f t="shared" ref="Y7" si="9">+X7*$C$7/12</f>
        <v>7556.826757579307</v>
      </c>
      <c r="AA7" s="197">
        <f t="shared" ref="AA7:AA9" si="10">+X7+Y7</f>
        <v>5785197.1171800839</v>
      </c>
      <c r="AB7" s="197">
        <f t="shared" ref="AB7" si="11">+AA7*$C$7/12</f>
        <v>7566.7106596177791</v>
      </c>
      <c r="AD7" s="207">
        <f t="shared" ref="AD7:AD9" si="12">+AA7+AB7</f>
        <v>5792763.8278397014</v>
      </c>
      <c r="AE7" s="197">
        <f t="shared" ref="AE7" si="13">+AD7*$C$7/12</f>
        <v>7576.6074892411534</v>
      </c>
      <c r="AG7" s="197">
        <f t="shared" ref="AG7:AG9" si="14">+AD7+AE7</f>
        <v>5800340.4353289427</v>
      </c>
      <c r="AH7" s="197">
        <f t="shared" ref="AH7" si="15">+AG7*$C$7/12</f>
        <v>7586.5172633579823</v>
      </c>
      <c r="AJ7" s="197">
        <f t="shared" ref="AJ7:AJ9" si="16">+AG7+AH7</f>
        <v>5807926.9525923003</v>
      </c>
      <c r="AK7" s="197">
        <f t="shared" ref="AK7" si="17">+AJ7*$C$7/12</f>
        <v>7596.439998898928</v>
      </c>
      <c r="AM7" s="197">
        <f t="shared" ref="AM7:AM9" si="18">+AJ7+AK7</f>
        <v>5815523.3925911989</v>
      </c>
      <c r="AN7" s="197">
        <f t="shared" ref="AN7" si="19">+AM7*$C$7/12</f>
        <v>7606.3757128168027</v>
      </c>
      <c r="AO7" s="197"/>
      <c r="AP7" s="197">
        <f t="shared" ref="AP7:AP9" si="20">+AM7+AN7</f>
        <v>5823129.7683040155</v>
      </c>
      <c r="AQ7" s="197">
        <f t="shared" ref="AQ7" si="21">+AP7*$C$7/12</f>
        <v>7616.324422086589</v>
      </c>
      <c r="AR7" s="197"/>
      <c r="AS7" s="207">
        <f t="shared" ref="AS7:AS9" si="22">+AP7+AQ7</f>
        <v>5830746.0927261021</v>
      </c>
    </row>
    <row r="8" spans="1:45" x14ac:dyDescent="0.3">
      <c r="A8" s="205" t="s">
        <v>291</v>
      </c>
      <c r="B8" s="197">
        <v>2490740.54</v>
      </c>
      <c r="C8" s="206">
        <f>7934.81/2490740.54*12</f>
        <v>3.8228678768764887E-2</v>
      </c>
      <c r="D8" s="197">
        <f>+B8*$C$8/12</f>
        <v>7934.8099999999986</v>
      </c>
      <c r="F8" s="197">
        <f t="shared" ref="F8:F9" si="23">+B8+D8</f>
        <v>2498675.35</v>
      </c>
      <c r="G8" s="197">
        <f>+F8*$C$8/12</f>
        <v>7960.0881085484316</v>
      </c>
      <c r="I8" s="197">
        <f t="shared" ref="I8:I9" si="24">+F8+G8</f>
        <v>2506635.4381085485</v>
      </c>
      <c r="J8" s="197">
        <f>+I8*$C$8/12</f>
        <v>7985.4467461544955</v>
      </c>
      <c r="L8" s="197">
        <f t="shared" si="1"/>
        <v>2514620.8848547032</v>
      </c>
      <c r="M8" s="197">
        <f>+L8*$C$8/12</f>
        <v>8010.8861693614808</v>
      </c>
      <c r="O8" s="197">
        <f t="shared" si="2"/>
        <v>2522631.7710240646</v>
      </c>
      <c r="P8" s="197">
        <f>+O8*$C$8/12</f>
        <v>8036.4066355299519</v>
      </c>
      <c r="R8" s="197">
        <f t="shared" si="4"/>
        <v>2530668.1776595945</v>
      </c>
      <c r="S8" s="197">
        <f>+R8*$C$8/12</f>
        <v>8062.0084028403553</v>
      </c>
      <c r="U8" s="197">
        <f t="shared" si="6"/>
        <v>2538730.1860624347</v>
      </c>
      <c r="V8" s="197">
        <f>+U8*$C$8/12</f>
        <v>8087.6917302956272</v>
      </c>
      <c r="X8" s="197">
        <f t="shared" si="8"/>
        <v>2546817.8777927305</v>
      </c>
      <c r="Y8" s="197">
        <f>+X8*$C$8/12</f>
        <v>8113.4568777238164</v>
      </c>
      <c r="AA8" s="197">
        <f t="shared" si="10"/>
        <v>2554931.3346704543</v>
      </c>
      <c r="AB8" s="197">
        <f>+AA8*$C$8/12</f>
        <v>8139.3041057807104</v>
      </c>
      <c r="AD8" s="207">
        <f t="shared" si="12"/>
        <v>2563070.6387762348</v>
      </c>
      <c r="AE8" s="197">
        <f>+AD8*$C$8/12</f>
        <v>8165.233675952476</v>
      </c>
      <c r="AG8" s="197">
        <f t="shared" si="14"/>
        <v>2571235.8724521874</v>
      </c>
      <c r="AH8" s="197">
        <f>+AG8*$C$8/12</f>
        <v>8191.245850558299</v>
      </c>
      <c r="AJ8" s="197">
        <f t="shared" si="16"/>
        <v>2579427.1183027457</v>
      </c>
      <c r="AK8" s="197">
        <f>+AJ8*$C$8/12</f>
        <v>8217.3408927530472</v>
      </c>
      <c r="AM8" s="197">
        <f t="shared" si="18"/>
        <v>2587644.4591954988</v>
      </c>
      <c r="AN8" s="197">
        <f>+AM8*$C$8/12</f>
        <v>8243.5190665299215</v>
      </c>
      <c r="AO8" s="197"/>
      <c r="AP8" s="197">
        <f t="shared" si="20"/>
        <v>2595887.9782620287</v>
      </c>
      <c r="AQ8" s="197">
        <f>+AP8*$C$8/12</f>
        <v>8269.7806367231351</v>
      </c>
      <c r="AR8" s="197"/>
      <c r="AS8" s="207">
        <f t="shared" si="22"/>
        <v>2604157.7588987518</v>
      </c>
    </row>
    <row r="9" spans="1:45" x14ac:dyDescent="0.3">
      <c r="A9" s="205" t="s">
        <v>292</v>
      </c>
      <c r="B9" s="197">
        <v>7309007.7599999998</v>
      </c>
      <c r="C9" s="208">
        <f>15123.7/7309007.76*12</f>
        <v>2.4830237695629427E-2</v>
      </c>
      <c r="D9" s="197">
        <f>+B9*$C$9/12</f>
        <v>15123.699999999999</v>
      </c>
      <c r="F9" s="197">
        <f t="shared" si="23"/>
        <v>7324131.46</v>
      </c>
      <c r="G9" s="197">
        <f>+F9*$C$9/12</f>
        <v>15154.99375548645</v>
      </c>
      <c r="I9" s="197">
        <f t="shared" si="24"/>
        <v>7339286.4537554868</v>
      </c>
      <c r="J9" s="197">
        <f>+I9*$C$9/12</f>
        <v>15186.352263588493</v>
      </c>
      <c r="L9" s="197">
        <f t="shared" si="1"/>
        <v>7354472.8060190752</v>
      </c>
      <c r="M9" s="197">
        <f>+L9*$C$9/12</f>
        <v>15217.775658291364</v>
      </c>
      <c r="O9" s="197">
        <f t="shared" si="2"/>
        <v>7369690.581677367</v>
      </c>
      <c r="P9" s="197">
        <f>+O9*$C$9/12</f>
        <v>15249.264073857543</v>
      </c>
      <c r="R9" s="197">
        <f t="shared" si="4"/>
        <v>7384939.8457512241</v>
      </c>
      <c r="S9" s="197">
        <f>+R9*$C$9/12</f>
        <v>15280.817644827317</v>
      </c>
      <c r="U9" s="197">
        <f t="shared" si="6"/>
        <v>7400220.6633960512</v>
      </c>
      <c r="V9" s="197">
        <f>+U9*$C$9/12</f>
        <v>15312.436506019369</v>
      </c>
      <c r="X9" s="197">
        <f t="shared" si="8"/>
        <v>7415533.0999020701</v>
      </c>
      <c r="Y9" s="197">
        <f>+X9*$C$9/12</f>
        <v>15344.120792531343</v>
      </c>
      <c r="AA9" s="197">
        <f t="shared" si="10"/>
        <v>7430877.2206946015</v>
      </c>
      <c r="AB9" s="197">
        <f>+AA9*$C$9/12</f>
        <v>15375.870639740426</v>
      </c>
      <c r="AD9" s="207">
        <f t="shared" si="12"/>
        <v>7446253.091334342</v>
      </c>
      <c r="AE9" s="197">
        <f>+AD9*$C$9/12</f>
        <v>15407.686183303927</v>
      </c>
      <c r="AG9" s="197">
        <f t="shared" si="14"/>
        <v>7461660.7775176456</v>
      </c>
      <c r="AH9" s="197">
        <f>+AG9*$C$9/12</f>
        <v>15439.567559159854</v>
      </c>
      <c r="AJ9" s="197">
        <f t="shared" si="16"/>
        <v>7477100.3450768059</v>
      </c>
      <c r="AK9" s="197">
        <f>+AJ9*$C$9/12</f>
        <v>15471.514903527494</v>
      </c>
      <c r="AM9" s="197">
        <f t="shared" si="18"/>
        <v>7492571.8599803336</v>
      </c>
      <c r="AN9" s="197">
        <f>+AM9*$C$9/12</f>
        <v>15503.528352907997</v>
      </c>
      <c r="AO9" s="197"/>
      <c r="AP9" s="197">
        <f t="shared" si="20"/>
        <v>7508075.3883332415</v>
      </c>
      <c r="AQ9" s="197">
        <f>+AP9*$C$9/12</f>
        <v>15535.608044084967</v>
      </c>
      <c r="AR9" s="197"/>
      <c r="AS9" s="207">
        <f t="shared" si="22"/>
        <v>7523610.9963773265</v>
      </c>
    </row>
    <row r="10" spans="1:45" x14ac:dyDescent="0.3">
      <c r="B10" s="197">
        <f>SUM(B7:B9)</f>
        <v>15524766.469999999</v>
      </c>
      <c r="F10" s="197">
        <f>SUM(F7:F9)</f>
        <v>15555312.98</v>
      </c>
      <c r="I10" s="197">
        <f>SUM(I7:I9)</f>
        <v>15585925.855744567</v>
      </c>
      <c r="L10" s="197">
        <f>SUM(L7:L9)</f>
        <v>15616605.255325217</v>
      </c>
      <c r="O10" s="197">
        <f>SUM(O7:O9)</f>
        <v>15647351.337240744</v>
      </c>
      <c r="R10" s="197">
        <f>SUM(R7:R9)</f>
        <v>15678164.260398351</v>
      </c>
      <c r="U10" s="197">
        <f>SUM(U7:U9)</f>
        <v>15709044.18411475</v>
      </c>
      <c r="X10" s="197">
        <f>SUM(X7:X9)</f>
        <v>15739991.268117305</v>
      </c>
      <c r="AA10" s="197">
        <f>SUM(AA7:AA9)</f>
        <v>15771005.672545139</v>
      </c>
      <c r="AD10" s="207">
        <f>SUM(AD7:AD9)</f>
        <v>15802087.557950277</v>
      </c>
      <c r="AG10" s="197">
        <f>SUM(AG7:AG9)</f>
        <v>15833237.085298777</v>
      </c>
      <c r="AJ10" s="197">
        <f>SUM(AJ7:AJ9)</f>
        <v>15864454.415971853</v>
      </c>
      <c r="AM10" s="197">
        <f>SUM(AM7:AM9)</f>
        <v>15895739.711767031</v>
      </c>
      <c r="AP10" s="197">
        <f>SUM(AP7:AP9)</f>
        <v>15927093.134899285</v>
      </c>
      <c r="AS10" s="207">
        <f>SUM(AS7:AS9)</f>
        <v>15958514.84800218</v>
      </c>
    </row>
    <row r="12" spans="1:45" x14ac:dyDescent="0.3">
      <c r="C12" s="209"/>
    </row>
    <row r="14" spans="1:45" x14ac:dyDescent="0.3">
      <c r="A14" s="198" t="s">
        <v>293</v>
      </c>
    </row>
    <row r="17" spans="1:6" x14ac:dyDescent="0.3">
      <c r="A17" s="196"/>
    </row>
    <row r="18" spans="1:6" x14ac:dyDescent="0.3">
      <c r="A18" s="205"/>
      <c r="C18" s="208"/>
    </row>
    <row r="19" spans="1:6" x14ac:dyDescent="0.3">
      <c r="A19" s="205"/>
      <c r="C19" s="208"/>
    </row>
    <row r="20" spans="1:6" x14ac:dyDescent="0.3">
      <c r="A20" s="205"/>
      <c r="C20" s="208"/>
    </row>
    <row r="21" spans="1:6" x14ac:dyDescent="0.3">
      <c r="A21" s="205"/>
      <c r="C21" s="208"/>
    </row>
    <row r="22" spans="1:6" x14ac:dyDescent="0.3">
      <c r="A22" s="210"/>
    </row>
    <row r="23" spans="1:6" x14ac:dyDescent="0.3">
      <c r="D23" s="208"/>
      <c r="E23" s="211"/>
      <c r="F23" s="211"/>
    </row>
  </sheetData>
  <mergeCells count="14">
    <mergeCell ref="AN5:AP5"/>
    <mergeCell ref="AQ5:AS5"/>
    <mergeCell ref="V5:X5"/>
    <mergeCell ref="Y5:AA5"/>
    <mergeCell ref="AB5:AD5"/>
    <mergeCell ref="AE5:AG5"/>
    <mergeCell ref="AH5:AJ5"/>
    <mergeCell ref="AK5:AM5"/>
    <mergeCell ref="S5:U5"/>
    <mergeCell ref="D5:F5"/>
    <mergeCell ref="G5:I5"/>
    <mergeCell ref="J5:L5"/>
    <mergeCell ref="M5:O5"/>
    <mergeCell ref="P5:R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O38"/>
  <sheetViews>
    <sheetView zoomScale="90" zoomScaleNormal="90" workbookViewId="0"/>
  </sheetViews>
  <sheetFormatPr defaultColWidth="9.21875" defaultRowHeight="14.4" x14ac:dyDescent="0.3"/>
  <cols>
    <col min="1" max="1" width="44.5546875" style="215" bestFit="1" customWidth="1"/>
    <col min="2" max="7" width="10.21875" style="215" bestFit="1" customWidth="1"/>
    <col min="8" max="15" width="9.5546875" style="215" bestFit="1" customWidth="1"/>
    <col min="16" max="16384" width="9.21875" style="215"/>
  </cols>
  <sheetData>
    <row r="3" spans="1:15" x14ac:dyDescent="0.3">
      <c r="A3" s="309" t="s">
        <v>294</v>
      </c>
      <c r="B3" s="309" t="s">
        <v>295</v>
      </c>
      <c r="C3" s="309"/>
      <c r="D3" s="309"/>
      <c r="E3" s="309"/>
      <c r="F3" s="309"/>
      <c r="G3" s="309"/>
      <c r="H3" s="309"/>
      <c r="I3" s="309"/>
      <c r="J3" s="309"/>
      <c r="K3" s="309"/>
      <c r="L3" s="309"/>
      <c r="M3" s="309"/>
      <c r="N3" s="309"/>
      <c r="O3" s="309"/>
    </row>
    <row r="4" spans="1:15" x14ac:dyDescent="0.3">
      <c r="A4" s="309"/>
      <c r="B4" s="309">
        <v>2023</v>
      </c>
      <c r="C4" s="309"/>
      <c r="D4" s="309"/>
      <c r="E4" s="309"/>
      <c r="F4" s="309"/>
      <c r="G4" s="309"/>
      <c r="H4" s="309">
        <v>2024</v>
      </c>
      <c r="I4" s="309"/>
      <c r="J4" s="309"/>
      <c r="K4" s="309"/>
      <c r="L4" s="309"/>
      <c r="M4" s="309"/>
      <c r="N4" s="309"/>
      <c r="O4" s="309"/>
    </row>
    <row r="5" spans="1:15" x14ac:dyDescent="0.3">
      <c r="A5" s="310" t="s">
        <v>296</v>
      </c>
      <c r="B5" s="310" t="s">
        <v>297</v>
      </c>
      <c r="C5" s="310" t="s">
        <v>298</v>
      </c>
      <c r="D5" s="310" t="s">
        <v>299</v>
      </c>
      <c r="E5" s="310" t="s">
        <v>300</v>
      </c>
      <c r="F5" s="310" t="s">
        <v>301</v>
      </c>
      <c r="G5" s="310" t="s">
        <v>302</v>
      </c>
      <c r="H5" s="310" t="s">
        <v>303</v>
      </c>
      <c r="I5" s="310" t="s">
        <v>304</v>
      </c>
      <c r="J5" s="310" t="s">
        <v>305</v>
      </c>
      <c r="K5" s="310" t="s">
        <v>306</v>
      </c>
      <c r="L5" s="310" t="s">
        <v>307</v>
      </c>
      <c r="M5" s="310" t="s">
        <v>232</v>
      </c>
      <c r="N5" s="310" t="s">
        <v>297</v>
      </c>
      <c r="O5" s="310" t="s">
        <v>298</v>
      </c>
    </row>
    <row r="6" spans="1:15" x14ac:dyDescent="0.3">
      <c r="A6" s="311" t="s">
        <v>308</v>
      </c>
      <c r="B6" s="312">
        <v>100802.79889999999</v>
      </c>
      <c r="C6" s="312">
        <v>106482.63650000002</v>
      </c>
      <c r="D6" s="312">
        <v>501846.90879999998</v>
      </c>
      <c r="E6" s="312">
        <v>214177.7886</v>
      </c>
      <c r="F6" s="312">
        <v>227404.4204</v>
      </c>
      <c r="G6" s="312">
        <v>367358.37450000003</v>
      </c>
      <c r="H6" s="312">
        <v>251227.27650000001</v>
      </c>
      <c r="I6" s="312">
        <v>268630.31140000001</v>
      </c>
      <c r="J6" s="312">
        <v>377849.98269999999</v>
      </c>
      <c r="K6" s="312">
        <v>441937.77030000009</v>
      </c>
      <c r="L6" s="312">
        <v>247214.98909999998</v>
      </c>
      <c r="M6" s="312">
        <v>237807.20600000001</v>
      </c>
      <c r="N6" s="312">
        <v>242336.8075</v>
      </c>
      <c r="O6" s="312">
        <v>254158.09000000003</v>
      </c>
    </row>
    <row r="7" spans="1:15" x14ac:dyDescent="0.3">
      <c r="A7" s="313" t="s">
        <v>309</v>
      </c>
      <c r="B7" s="314">
        <v>100802.79889999999</v>
      </c>
      <c r="C7" s="314">
        <v>106482.63650000002</v>
      </c>
      <c r="D7" s="314">
        <v>501846.90879999998</v>
      </c>
      <c r="E7" s="314">
        <v>214177.7886</v>
      </c>
      <c r="F7" s="314">
        <v>227404.4204</v>
      </c>
      <c r="G7" s="314">
        <v>367358.37450000003</v>
      </c>
      <c r="H7" s="314">
        <v>251227.27650000001</v>
      </c>
      <c r="I7" s="314">
        <v>268630.31140000001</v>
      </c>
      <c r="J7" s="314">
        <v>377849.98269999999</v>
      </c>
      <c r="K7" s="314">
        <v>441937.77030000009</v>
      </c>
      <c r="L7" s="314">
        <v>247214.98909999998</v>
      </c>
      <c r="M7" s="314">
        <v>237807.20600000001</v>
      </c>
      <c r="N7" s="314">
        <v>242336.8075</v>
      </c>
      <c r="O7" s="314">
        <v>254158.09000000003</v>
      </c>
    </row>
    <row r="8" spans="1:15" x14ac:dyDescent="0.3">
      <c r="A8" s="229" t="s">
        <v>310</v>
      </c>
      <c r="B8" s="5">
        <v>100802.79889999999</v>
      </c>
      <c r="C8" s="5">
        <v>106482.63650000002</v>
      </c>
      <c r="D8" s="5">
        <v>501846.90879999998</v>
      </c>
      <c r="E8" s="5">
        <v>214177.7886</v>
      </c>
      <c r="F8" s="5">
        <v>227404.4204</v>
      </c>
      <c r="G8" s="5">
        <v>367358.37450000003</v>
      </c>
      <c r="H8" s="5">
        <v>251227.27650000001</v>
      </c>
      <c r="I8" s="5">
        <v>268630.31140000001</v>
      </c>
      <c r="J8" s="5">
        <v>377849.98269999999</v>
      </c>
      <c r="K8" s="5">
        <v>441937.77030000009</v>
      </c>
      <c r="L8" s="5">
        <v>247214.98909999998</v>
      </c>
      <c r="M8" s="5">
        <v>237807.20600000001</v>
      </c>
      <c r="N8" s="5">
        <v>242336.8075</v>
      </c>
      <c r="O8" s="5">
        <v>254158.09000000003</v>
      </c>
    </row>
    <row r="9" spans="1:15" x14ac:dyDescent="0.3">
      <c r="A9" s="315" t="s">
        <v>311</v>
      </c>
      <c r="B9" s="314">
        <v>100802.79889999999</v>
      </c>
      <c r="C9" s="314">
        <v>106482.63650000002</v>
      </c>
      <c r="D9" s="314">
        <v>501846.90879999998</v>
      </c>
      <c r="E9" s="314">
        <v>214177.7886</v>
      </c>
      <c r="F9" s="314">
        <v>227404.4204</v>
      </c>
      <c r="G9" s="314">
        <v>367358.37450000003</v>
      </c>
      <c r="H9" s="314">
        <v>251227.27650000001</v>
      </c>
      <c r="I9" s="314">
        <v>268630.31140000001</v>
      </c>
      <c r="J9" s="314">
        <v>377849.98269999999</v>
      </c>
      <c r="K9" s="314">
        <v>441937.77030000009</v>
      </c>
      <c r="L9" s="314">
        <v>247214.98909999998</v>
      </c>
      <c r="M9" s="314">
        <v>237807.20600000001</v>
      </c>
      <c r="N9" s="314">
        <v>242336.8075</v>
      </c>
      <c r="O9" s="314">
        <v>254158.09000000003</v>
      </c>
    </row>
    <row r="10" spans="1:15" x14ac:dyDescent="0.3">
      <c r="A10" s="230" t="s">
        <v>312</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row>
    <row r="11" spans="1:15" x14ac:dyDescent="0.3">
      <c r="A11" s="230" t="s">
        <v>313</v>
      </c>
      <c r="B11" s="5">
        <v>25960.497900000002</v>
      </c>
      <c r="C11" s="5">
        <v>25166.161700000001</v>
      </c>
      <c r="D11" s="5">
        <v>24189.697</v>
      </c>
      <c r="E11" s="5">
        <v>24001.6185</v>
      </c>
      <c r="F11" s="5">
        <v>25609.754799999999</v>
      </c>
      <c r="G11" s="5">
        <v>25946.067900000002</v>
      </c>
      <c r="H11" s="5">
        <v>17701.692299999999</v>
      </c>
      <c r="I11" s="5">
        <v>18715.384900000001</v>
      </c>
      <c r="J11" s="5">
        <v>18600.330399999999</v>
      </c>
      <c r="K11" s="5">
        <v>17962.179499999998</v>
      </c>
      <c r="L11" s="5">
        <v>18209.696899999999</v>
      </c>
      <c r="M11" s="5">
        <v>17497.643800000002</v>
      </c>
      <c r="N11" s="5">
        <v>17950.708999999999</v>
      </c>
      <c r="O11" s="5">
        <v>19421.275600000001</v>
      </c>
    </row>
    <row r="12" spans="1:15" x14ac:dyDescent="0.3">
      <c r="A12" s="230" t="s">
        <v>314</v>
      </c>
      <c r="B12" s="5">
        <v>30116.586800000001</v>
      </c>
      <c r="C12" s="5">
        <v>29195.083200000001</v>
      </c>
      <c r="D12" s="5">
        <v>28062.293399999999</v>
      </c>
      <c r="E12" s="5">
        <v>27844.104899999998</v>
      </c>
      <c r="F12" s="5">
        <v>29709.6924</v>
      </c>
      <c r="G12" s="5">
        <v>30099.846799999999</v>
      </c>
      <c r="H12" s="5">
        <v>61978.3655</v>
      </c>
      <c r="I12" s="5">
        <v>65526.447500000002</v>
      </c>
      <c r="J12" s="5">
        <v>65123.458899999998</v>
      </c>
      <c r="K12" s="5">
        <v>62887.759400000003</v>
      </c>
      <c r="L12" s="5">
        <v>63756.054199999999</v>
      </c>
      <c r="M12" s="5">
        <v>61262.7284</v>
      </c>
      <c r="N12" s="5">
        <v>62849.552900000002</v>
      </c>
      <c r="O12" s="5">
        <v>67999.404299999995</v>
      </c>
    </row>
    <row r="13" spans="1:15" x14ac:dyDescent="0.3">
      <c r="A13" s="230" t="s">
        <v>315</v>
      </c>
      <c r="B13" s="5"/>
      <c r="C13" s="5"/>
      <c r="D13" s="5"/>
      <c r="E13" s="5"/>
      <c r="F13" s="5"/>
      <c r="G13" s="5"/>
      <c r="H13" s="5"/>
      <c r="I13" s="5"/>
      <c r="J13" s="5"/>
      <c r="K13" s="5"/>
      <c r="L13" s="5"/>
      <c r="M13" s="5"/>
      <c r="N13" s="5"/>
      <c r="O13" s="5"/>
    </row>
    <row r="14" spans="1:15" x14ac:dyDescent="0.3">
      <c r="A14" s="230" t="s">
        <v>316</v>
      </c>
      <c r="B14" s="5"/>
      <c r="C14" s="5"/>
      <c r="D14" s="5"/>
      <c r="E14" s="5"/>
      <c r="F14" s="5"/>
      <c r="G14" s="5"/>
      <c r="H14" s="5"/>
      <c r="I14" s="5"/>
      <c r="J14" s="5"/>
      <c r="K14" s="5">
        <v>198357.67420000001</v>
      </c>
      <c r="L14" s="5"/>
      <c r="M14" s="5"/>
      <c r="N14" s="5"/>
      <c r="O14" s="5"/>
    </row>
    <row r="15" spans="1:15" x14ac:dyDescent="0.3">
      <c r="A15" s="230" t="s">
        <v>317</v>
      </c>
      <c r="B15" s="5"/>
      <c r="C15" s="5"/>
      <c r="D15" s="5"/>
      <c r="E15" s="5"/>
      <c r="F15" s="5"/>
      <c r="G15" s="5"/>
      <c r="H15" s="5">
        <v>61560.5098</v>
      </c>
      <c r="I15" s="5">
        <v>65093.65</v>
      </c>
      <c r="J15" s="5">
        <v>64235.817199999998</v>
      </c>
      <c r="K15" s="5">
        <v>62682.097999999998</v>
      </c>
      <c r="L15" s="5">
        <v>63696.343099999998</v>
      </c>
      <c r="M15" s="5">
        <v>61961.902699999999</v>
      </c>
      <c r="N15" s="5">
        <v>63570.185799999999</v>
      </c>
      <c r="O15" s="5">
        <v>65301.375200000002</v>
      </c>
    </row>
    <row r="16" spans="1:15" x14ac:dyDescent="0.3">
      <c r="A16" s="230" t="s">
        <v>318</v>
      </c>
      <c r="B16" s="5">
        <v>4280</v>
      </c>
      <c r="C16" s="5">
        <v>11033</v>
      </c>
      <c r="D16" s="5"/>
      <c r="E16" s="5"/>
      <c r="F16" s="5"/>
      <c r="G16" s="5">
        <v>145989</v>
      </c>
      <c r="H16" s="5">
        <v>15000</v>
      </c>
      <c r="I16" s="5">
        <v>15000</v>
      </c>
      <c r="J16" s="5">
        <v>126512.77220000001</v>
      </c>
      <c r="K16" s="5"/>
      <c r="L16" s="5"/>
      <c r="M16" s="5"/>
      <c r="N16" s="5"/>
      <c r="O16" s="5"/>
    </row>
    <row r="17" spans="1:15" x14ac:dyDescent="0.3">
      <c r="A17" s="230" t="s">
        <v>319</v>
      </c>
      <c r="B17" s="5"/>
      <c r="C17" s="5"/>
      <c r="D17" s="5"/>
      <c r="E17" s="5"/>
      <c r="F17" s="5"/>
      <c r="G17" s="5"/>
      <c r="H17" s="5"/>
      <c r="I17" s="5"/>
      <c r="J17" s="5"/>
      <c r="K17" s="5"/>
      <c r="L17" s="5"/>
      <c r="M17" s="5"/>
      <c r="N17" s="5"/>
      <c r="O17" s="5"/>
    </row>
    <row r="18" spans="1:15" x14ac:dyDescent="0.3">
      <c r="A18" s="230" t="s">
        <v>320</v>
      </c>
      <c r="B18" s="5"/>
      <c r="C18" s="5"/>
      <c r="D18" s="5"/>
      <c r="E18" s="5"/>
      <c r="F18" s="5"/>
      <c r="G18" s="5"/>
      <c r="H18" s="5"/>
      <c r="I18" s="5">
        <v>2679.0933</v>
      </c>
      <c r="J18" s="5">
        <v>2687.0066999999999</v>
      </c>
      <c r="K18" s="5">
        <v>2694.9454000000001</v>
      </c>
      <c r="L18" s="5">
        <v>2702.9093000000003</v>
      </c>
      <c r="M18" s="5">
        <v>2710.8986</v>
      </c>
      <c r="N18" s="5">
        <v>2718.9133999999999</v>
      </c>
      <c r="O18" s="5">
        <v>2726.9537</v>
      </c>
    </row>
    <row r="19" spans="1:15" x14ac:dyDescent="0.3">
      <c r="A19" s="230" t="s">
        <v>321</v>
      </c>
      <c r="B19" s="5"/>
      <c r="C19" s="5"/>
      <c r="D19" s="5"/>
      <c r="E19" s="5"/>
      <c r="F19" s="5"/>
      <c r="G19" s="5"/>
      <c r="H19" s="5"/>
      <c r="I19" s="5">
        <v>15.623699999999999</v>
      </c>
      <c r="J19" s="5">
        <v>15.669799999999999</v>
      </c>
      <c r="K19" s="5">
        <v>15.716100000000001</v>
      </c>
      <c r="L19" s="5">
        <v>15.762499999999999</v>
      </c>
      <c r="M19" s="5">
        <v>15.809200000000001</v>
      </c>
      <c r="N19" s="5"/>
      <c r="O19" s="5"/>
    </row>
    <row r="20" spans="1:15" x14ac:dyDescent="0.3">
      <c r="A20" s="230" t="s">
        <v>322</v>
      </c>
      <c r="B20" s="5">
        <v>-70890.698799999984</v>
      </c>
      <c r="C20" s="5">
        <v>-68109.74059999999</v>
      </c>
      <c r="D20" s="5">
        <v>-65049.802200000006</v>
      </c>
      <c r="E20" s="5">
        <v>-65488.057599999993</v>
      </c>
      <c r="F20" s="5">
        <v>-69874.704899999997</v>
      </c>
      <c r="G20" s="5">
        <v>-73706.857999999993</v>
      </c>
      <c r="H20" s="5">
        <v>-53564.815900000001</v>
      </c>
      <c r="I20" s="5">
        <v>-57687.759599999998</v>
      </c>
      <c r="J20" s="5">
        <v>-56223.971299999997</v>
      </c>
      <c r="K20" s="5">
        <v>-54439.427300000003</v>
      </c>
      <c r="L20" s="5">
        <v>-56338.187700000002</v>
      </c>
      <c r="M20" s="5">
        <v>-55456.415599999993</v>
      </c>
      <c r="N20" s="5">
        <v>-57074.493300000002</v>
      </c>
      <c r="O20" s="5">
        <v>-58834.828600000001</v>
      </c>
    </row>
    <row r="21" spans="1:15" x14ac:dyDescent="0.3">
      <c r="A21" s="230" t="s">
        <v>323</v>
      </c>
      <c r="B21" s="5"/>
      <c r="C21" s="5"/>
      <c r="D21" s="5"/>
      <c r="E21" s="5"/>
      <c r="F21" s="5"/>
      <c r="G21" s="5"/>
      <c r="H21" s="5"/>
      <c r="I21" s="5"/>
      <c r="J21" s="5"/>
      <c r="K21" s="5"/>
      <c r="L21" s="5"/>
      <c r="M21" s="5"/>
      <c r="N21" s="5"/>
      <c r="O21" s="5"/>
    </row>
    <row r="22" spans="1:15" x14ac:dyDescent="0.3">
      <c r="A22" s="230" t="s">
        <v>324</v>
      </c>
      <c r="B22" s="5"/>
      <c r="C22" s="5"/>
      <c r="D22" s="5"/>
      <c r="E22" s="5"/>
      <c r="F22" s="5"/>
      <c r="G22" s="5"/>
      <c r="H22" s="5"/>
      <c r="I22" s="5"/>
      <c r="J22" s="5"/>
      <c r="K22" s="5"/>
      <c r="L22" s="5"/>
      <c r="M22" s="5"/>
      <c r="N22" s="5"/>
      <c r="O22" s="5"/>
    </row>
    <row r="23" spans="1:15" x14ac:dyDescent="0.3">
      <c r="A23" s="230" t="s">
        <v>325</v>
      </c>
      <c r="B23" s="5"/>
      <c r="C23" s="5"/>
      <c r="D23" s="5"/>
      <c r="E23" s="5"/>
      <c r="F23" s="5"/>
      <c r="G23" s="5"/>
      <c r="H23" s="5"/>
      <c r="I23" s="5"/>
      <c r="J23" s="5"/>
      <c r="K23" s="5"/>
      <c r="L23" s="5"/>
      <c r="M23" s="5"/>
      <c r="N23" s="5"/>
      <c r="O23" s="5"/>
    </row>
    <row r="24" spans="1:15" x14ac:dyDescent="0.3">
      <c r="A24" s="230" t="s">
        <v>326</v>
      </c>
      <c r="B24" s="5"/>
      <c r="C24" s="5"/>
      <c r="D24" s="5"/>
      <c r="E24" s="5"/>
      <c r="F24" s="5"/>
      <c r="G24" s="5"/>
      <c r="H24" s="5"/>
      <c r="I24" s="5"/>
      <c r="J24" s="5"/>
      <c r="K24" s="5"/>
      <c r="L24" s="5"/>
      <c r="M24" s="5"/>
      <c r="N24" s="5"/>
      <c r="O24" s="5"/>
    </row>
    <row r="25" spans="1:15" x14ac:dyDescent="0.3">
      <c r="A25" s="230" t="s">
        <v>327</v>
      </c>
      <c r="B25" s="5">
        <v>1904.6210000000001</v>
      </c>
      <c r="C25" s="5">
        <v>3080.8879000000002</v>
      </c>
      <c r="D25" s="5">
        <v>1921.5731000000001</v>
      </c>
      <c r="E25" s="5">
        <v>1927.0156000000002</v>
      </c>
      <c r="F25" s="5">
        <v>1932.4746</v>
      </c>
      <c r="G25" s="5">
        <v>1937.9499999999998</v>
      </c>
      <c r="H25" s="5">
        <v>1971.5971999999999</v>
      </c>
      <c r="I25" s="5">
        <v>1977.4276</v>
      </c>
      <c r="J25" s="5">
        <v>1983.2764999999999</v>
      </c>
      <c r="K25" s="5">
        <v>1989.1441</v>
      </c>
      <c r="L25" s="5">
        <v>1995.0305000000001</v>
      </c>
      <c r="M25" s="5">
        <v>2000.9355</v>
      </c>
      <c r="N25" s="5">
        <v>2006.8594000000001</v>
      </c>
      <c r="O25" s="5">
        <v>2012.8022000000001</v>
      </c>
    </row>
    <row r="26" spans="1:15" x14ac:dyDescent="0.3">
      <c r="A26" s="230" t="s">
        <v>328</v>
      </c>
      <c r="B26" s="5"/>
      <c r="C26" s="5"/>
      <c r="D26" s="5"/>
      <c r="E26" s="5"/>
      <c r="F26" s="5"/>
      <c r="G26" s="5"/>
      <c r="H26" s="5"/>
      <c r="I26" s="5">
        <v>231.0609</v>
      </c>
      <c r="J26" s="5">
        <v>231.74340000000001</v>
      </c>
      <c r="K26" s="5">
        <v>232.42810000000003</v>
      </c>
      <c r="L26" s="5">
        <v>233.11500000000001</v>
      </c>
      <c r="M26" s="5">
        <v>233.804</v>
      </c>
      <c r="N26" s="5">
        <v>234.49520000000001</v>
      </c>
      <c r="O26" s="5">
        <v>235.18869999999998</v>
      </c>
    </row>
    <row r="27" spans="1:15" x14ac:dyDescent="0.3">
      <c r="A27" s="230" t="s">
        <v>329</v>
      </c>
      <c r="B27" s="5"/>
      <c r="C27" s="5"/>
      <c r="D27" s="5"/>
      <c r="E27" s="5"/>
      <c r="F27" s="5"/>
      <c r="G27" s="5"/>
      <c r="H27" s="5"/>
      <c r="I27" s="5"/>
      <c r="J27" s="5"/>
      <c r="K27" s="5"/>
      <c r="L27" s="5"/>
      <c r="M27" s="5"/>
      <c r="N27" s="5"/>
      <c r="O27" s="5"/>
    </row>
    <row r="28" spans="1:15" x14ac:dyDescent="0.3">
      <c r="A28" s="230" t="s">
        <v>330</v>
      </c>
      <c r="B28" s="5"/>
      <c r="C28" s="5"/>
      <c r="D28" s="5"/>
      <c r="E28" s="5"/>
      <c r="F28" s="5"/>
      <c r="G28" s="5"/>
      <c r="H28" s="5"/>
      <c r="I28" s="5"/>
      <c r="J28" s="5"/>
      <c r="K28" s="5"/>
      <c r="L28" s="5"/>
      <c r="M28" s="5"/>
      <c r="N28" s="5"/>
      <c r="O28" s="5"/>
    </row>
    <row r="29" spans="1:15" x14ac:dyDescent="0.3">
      <c r="A29" s="230" t="s">
        <v>331</v>
      </c>
      <c r="B29" s="5">
        <v>1012.0794000000001</v>
      </c>
      <c r="C29" s="5">
        <v>1014.9449999999999</v>
      </c>
      <c r="D29" s="5">
        <v>1017.8193</v>
      </c>
      <c r="E29" s="5">
        <v>1020.702</v>
      </c>
      <c r="F29" s="5">
        <v>1023.5934999999999</v>
      </c>
      <c r="G29" s="5">
        <v>1026.4937</v>
      </c>
      <c r="H29" s="5">
        <v>1044.3163</v>
      </c>
      <c r="I29" s="5">
        <v>1047.4044999999999</v>
      </c>
      <c r="J29" s="5">
        <v>1050.5025000000001</v>
      </c>
      <c r="K29" s="5">
        <v>1053.6105</v>
      </c>
      <c r="L29" s="5">
        <v>1056.7283</v>
      </c>
      <c r="M29" s="5">
        <v>1059.8561</v>
      </c>
      <c r="N29" s="5">
        <v>1062.9938999999999</v>
      </c>
      <c r="O29" s="5">
        <v>1066.1416999999999</v>
      </c>
    </row>
    <row r="30" spans="1:15" x14ac:dyDescent="0.3">
      <c r="A30" s="230" t="s">
        <v>332</v>
      </c>
      <c r="B30" s="5"/>
      <c r="C30" s="5"/>
      <c r="D30" s="5"/>
      <c r="E30" s="5"/>
      <c r="F30" s="5"/>
      <c r="G30" s="5"/>
      <c r="H30" s="5"/>
      <c r="I30" s="5"/>
      <c r="J30" s="5"/>
      <c r="K30" s="5"/>
      <c r="L30" s="5"/>
      <c r="M30" s="5"/>
      <c r="N30" s="5"/>
      <c r="O30" s="5"/>
    </row>
    <row r="31" spans="1:15" x14ac:dyDescent="0.3">
      <c r="A31" s="230" t="s">
        <v>333</v>
      </c>
      <c r="B31" s="5"/>
      <c r="C31" s="5"/>
      <c r="D31" s="5">
        <v>410681.07189999998</v>
      </c>
      <c r="E31" s="5">
        <v>124633.62729999999</v>
      </c>
      <c r="F31" s="5">
        <v>132048.7176</v>
      </c>
      <c r="G31" s="5">
        <v>127706.4258</v>
      </c>
      <c r="H31" s="5"/>
      <c r="I31" s="5"/>
      <c r="J31" s="5"/>
      <c r="K31" s="5"/>
      <c r="L31" s="5"/>
      <c r="M31" s="5"/>
      <c r="N31" s="5"/>
      <c r="O31" s="5"/>
    </row>
    <row r="32" spans="1:15" x14ac:dyDescent="0.3">
      <c r="A32" s="230" t="s">
        <v>334</v>
      </c>
      <c r="B32" s="5"/>
      <c r="C32" s="5"/>
      <c r="D32" s="5"/>
      <c r="E32" s="5"/>
      <c r="F32" s="5"/>
      <c r="G32" s="5"/>
      <c r="H32" s="5"/>
      <c r="I32" s="5"/>
      <c r="J32" s="5"/>
      <c r="K32" s="5"/>
      <c r="L32" s="5"/>
      <c r="M32" s="5"/>
      <c r="N32" s="5"/>
      <c r="O32" s="5"/>
    </row>
    <row r="33" spans="1:15" x14ac:dyDescent="0.3">
      <c r="A33" s="230" t="s">
        <v>335</v>
      </c>
      <c r="B33" s="5"/>
      <c r="C33" s="5"/>
      <c r="D33" s="5"/>
      <c r="E33" s="5"/>
      <c r="F33" s="5"/>
      <c r="G33" s="5"/>
      <c r="H33" s="5"/>
      <c r="I33" s="5"/>
      <c r="J33" s="5"/>
      <c r="K33" s="5"/>
      <c r="L33" s="5"/>
      <c r="M33" s="5"/>
      <c r="N33" s="5"/>
      <c r="O33" s="5"/>
    </row>
    <row r="34" spans="1:15" x14ac:dyDescent="0.3">
      <c r="A34" s="230" t="s">
        <v>336</v>
      </c>
      <c r="B34" s="5"/>
      <c r="C34" s="5"/>
      <c r="D34" s="5"/>
      <c r="E34" s="5"/>
      <c r="F34" s="5"/>
      <c r="G34" s="5"/>
      <c r="H34" s="5"/>
      <c r="I34" s="5"/>
      <c r="J34" s="5"/>
      <c r="K34" s="5"/>
      <c r="L34" s="5"/>
      <c r="M34" s="5"/>
      <c r="N34" s="5"/>
      <c r="O34" s="5"/>
    </row>
    <row r="35" spans="1:15" x14ac:dyDescent="0.3">
      <c r="A35" s="230" t="s">
        <v>337</v>
      </c>
      <c r="B35" s="5"/>
      <c r="C35" s="5"/>
      <c r="D35" s="5"/>
      <c r="E35" s="5"/>
      <c r="F35" s="5"/>
      <c r="G35" s="5"/>
      <c r="H35" s="5"/>
      <c r="I35" s="5"/>
      <c r="J35" s="5"/>
      <c r="K35" s="5"/>
      <c r="L35" s="5"/>
      <c r="M35" s="5"/>
      <c r="N35" s="5"/>
      <c r="O35" s="5"/>
    </row>
    <row r="36" spans="1:15" x14ac:dyDescent="0.3">
      <c r="A36" s="230" t="s">
        <v>338</v>
      </c>
      <c r="B36" s="5"/>
      <c r="C36" s="5"/>
      <c r="D36" s="5"/>
      <c r="E36" s="5"/>
      <c r="F36" s="5"/>
      <c r="G36" s="5"/>
      <c r="H36" s="5"/>
      <c r="I36" s="5"/>
      <c r="J36" s="5"/>
      <c r="K36" s="5"/>
      <c r="L36" s="5"/>
      <c r="M36" s="5"/>
      <c r="N36" s="5"/>
      <c r="O36" s="5"/>
    </row>
    <row r="37" spans="1:15" x14ac:dyDescent="0.3">
      <c r="A37" s="230" t="s">
        <v>339</v>
      </c>
      <c r="B37" s="5"/>
      <c r="C37" s="5"/>
      <c r="D37" s="5"/>
      <c r="E37" s="5"/>
      <c r="F37" s="5"/>
      <c r="G37" s="5"/>
      <c r="H37" s="5"/>
      <c r="I37" s="5"/>
      <c r="J37" s="5"/>
      <c r="K37" s="5"/>
      <c r="L37" s="5"/>
      <c r="M37" s="5"/>
      <c r="N37" s="5"/>
      <c r="O37" s="5"/>
    </row>
    <row r="38" spans="1:15" x14ac:dyDescent="0.3">
      <c r="A38" s="316" t="s">
        <v>340</v>
      </c>
      <c r="B38" s="317">
        <v>100802.79889999999</v>
      </c>
      <c r="C38" s="317">
        <v>106482.63650000002</v>
      </c>
      <c r="D38" s="317">
        <v>501846.90879999998</v>
      </c>
      <c r="E38" s="317">
        <v>214177.7886</v>
      </c>
      <c r="F38" s="317">
        <v>227404.4204</v>
      </c>
      <c r="G38" s="317">
        <v>367358.37450000003</v>
      </c>
      <c r="H38" s="317">
        <v>251227.27650000001</v>
      </c>
      <c r="I38" s="317">
        <v>268630.31140000001</v>
      </c>
      <c r="J38" s="317">
        <v>377849.98269999999</v>
      </c>
      <c r="K38" s="317">
        <v>441937.77030000009</v>
      </c>
      <c r="L38" s="317">
        <v>247214.98909999998</v>
      </c>
      <c r="M38" s="317">
        <v>237807.20600000001</v>
      </c>
      <c r="N38" s="317">
        <v>242336.8075</v>
      </c>
      <c r="O38" s="317">
        <v>254158.09000000003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396"/>
  <sheetViews>
    <sheetView topLeftCell="L390" workbookViewId="0">
      <selection activeCell="R442" sqref="R442"/>
    </sheetView>
  </sheetViews>
  <sheetFormatPr defaultColWidth="9.21875" defaultRowHeight="14.4" x14ac:dyDescent="0.3"/>
  <cols>
    <col min="1" max="1" width="5.44140625" style="95" customWidth="1"/>
    <col min="2" max="2" width="7.5546875" style="95" customWidth="1"/>
    <col min="3" max="3" width="8" style="96" customWidth="1"/>
    <col min="4" max="4" width="32.21875" style="95" customWidth="1"/>
    <col min="5" max="5" width="9.21875" style="96"/>
    <col min="6" max="6" width="9.21875" style="95"/>
    <col min="7" max="7" width="7.21875" style="95" customWidth="1"/>
    <col min="8" max="8" width="9.21875" style="95"/>
    <col min="9" max="9" width="7.5546875" style="95" customWidth="1"/>
    <col min="10" max="10" width="11.21875" style="95" customWidth="1"/>
    <col min="11" max="11" width="9.77734375" style="95" customWidth="1"/>
    <col min="12" max="12" width="26" style="95" customWidth="1"/>
    <col min="13" max="14" width="9.21875" style="95"/>
    <col min="15" max="15" width="5.77734375" style="95" customWidth="1"/>
    <col min="16" max="16" width="9.21875" style="95"/>
    <col min="17" max="17" width="13.77734375" style="95" bestFit="1" customWidth="1"/>
    <col min="18" max="18" width="17" style="95" bestFit="1" customWidth="1"/>
    <col min="19" max="19" width="15.21875" style="95" customWidth="1"/>
    <col min="20" max="21" width="9.21875" style="95"/>
    <col min="22" max="22" width="12.77734375" style="95" bestFit="1" customWidth="1"/>
    <col min="23" max="24" width="9.21875" style="95"/>
    <col min="25" max="25" width="11" style="95" bestFit="1" customWidth="1"/>
    <col min="26" max="16384" width="9.21875" style="95"/>
  </cols>
  <sheetData>
    <row r="1" spans="1:28" x14ac:dyDescent="0.3">
      <c r="V1" s="153" t="s">
        <v>341</v>
      </c>
      <c r="W1" s="153"/>
      <c r="AA1" t="s">
        <v>342</v>
      </c>
      <c r="AB1" t="s">
        <v>343</v>
      </c>
    </row>
    <row r="2" spans="1:28" ht="18" x14ac:dyDescent="0.35">
      <c r="A2" s="94" t="s">
        <v>344</v>
      </c>
      <c r="AA2" s="84" t="s">
        <v>345</v>
      </c>
      <c r="AB2" s="58">
        <v>4.1200000000000001E-2</v>
      </c>
    </row>
    <row r="3" spans="1:28" x14ac:dyDescent="0.3">
      <c r="A3" s="97" t="s">
        <v>346</v>
      </c>
      <c r="B3" s="97" t="s">
        <v>347</v>
      </c>
      <c r="C3" s="98" t="s">
        <v>348</v>
      </c>
      <c r="D3" s="97" t="s">
        <v>349</v>
      </c>
      <c r="E3" s="98" t="s">
        <v>350</v>
      </c>
      <c r="F3" s="97" t="s">
        <v>351</v>
      </c>
      <c r="G3" s="97" t="s">
        <v>352</v>
      </c>
      <c r="H3" s="97" t="s">
        <v>353</v>
      </c>
      <c r="I3" s="97" t="s">
        <v>354</v>
      </c>
      <c r="J3" s="97" t="s">
        <v>355</v>
      </c>
      <c r="K3" s="97" t="s">
        <v>356</v>
      </c>
      <c r="L3" s="97" t="s">
        <v>357</v>
      </c>
      <c r="M3" s="97" t="s">
        <v>358</v>
      </c>
      <c r="N3" s="97" t="s">
        <v>359</v>
      </c>
      <c r="O3" s="97" t="s">
        <v>360</v>
      </c>
      <c r="P3" s="97" t="s">
        <v>361</v>
      </c>
      <c r="Q3" s="97" t="s">
        <v>362</v>
      </c>
      <c r="R3" s="97" t="s">
        <v>363</v>
      </c>
      <c r="S3" s="97" t="s">
        <v>364</v>
      </c>
      <c r="T3" s="97" t="s">
        <v>342</v>
      </c>
      <c r="U3" s="105" t="s">
        <v>343</v>
      </c>
      <c r="V3" s="97" t="s">
        <v>365</v>
      </c>
      <c r="AA3" s="84" t="s">
        <v>366</v>
      </c>
      <c r="AB3" s="58">
        <v>3.4599999999999999E-2</v>
      </c>
    </row>
    <row r="4" spans="1:28" x14ac:dyDescent="0.3">
      <c r="A4" s="99">
        <v>0</v>
      </c>
      <c r="B4" s="99" t="s">
        <v>367</v>
      </c>
      <c r="C4" s="100">
        <v>44001</v>
      </c>
      <c r="D4" s="99" t="s">
        <v>368</v>
      </c>
      <c r="E4" s="100">
        <v>10804</v>
      </c>
      <c r="F4" s="99">
        <v>2004</v>
      </c>
      <c r="G4" s="99">
        <v>63</v>
      </c>
      <c r="H4" s="99">
        <v>2004</v>
      </c>
      <c r="I4" s="99">
        <v>1028</v>
      </c>
      <c r="J4" s="99" t="s">
        <v>369</v>
      </c>
      <c r="K4" s="99">
        <v>13315121</v>
      </c>
      <c r="L4" s="99" t="s">
        <v>370</v>
      </c>
      <c r="M4" s="99" t="s">
        <v>371</v>
      </c>
      <c r="N4" s="99" t="s">
        <v>372</v>
      </c>
      <c r="O4" s="99">
        <v>0.48801749</v>
      </c>
      <c r="P4" s="99">
        <v>12</v>
      </c>
      <c r="Q4" s="101">
        <v>2801647.89</v>
      </c>
      <c r="R4" s="101">
        <v>1367253.17</v>
      </c>
      <c r="S4" s="101">
        <v>1434394.72</v>
      </c>
      <c r="T4" s="101" t="str">
        <f t="shared" ref="T4:T67" si="0">+MID(M4,2,3)</f>
        <v>314</v>
      </c>
      <c r="U4" s="318">
        <f t="shared" ref="U4:U67" si="1">+VLOOKUP(T4,$AA$2:$AB$6,2,FALSE)</f>
        <v>3.4599999999999999E-2</v>
      </c>
      <c r="V4" s="101">
        <f>+Q4*(U4/12*14)</f>
        <v>113093.18649299999</v>
      </c>
      <c r="AA4" s="84" t="s">
        <v>373</v>
      </c>
      <c r="AB4" s="58">
        <v>3.5799999999999998E-2</v>
      </c>
    </row>
    <row r="5" spans="1:28" x14ac:dyDescent="0.3">
      <c r="A5" s="99">
        <v>0</v>
      </c>
      <c r="B5" s="99" t="s">
        <v>367</v>
      </c>
      <c r="C5" s="100">
        <v>44000</v>
      </c>
      <c r="D5" s="99" t="s">
        <v>374</v>
      </c>
      <c r="E5" s="100">
        <v>10804</v>
      </c>
      <c r="F5" s="99">
        <v>2004</v>
      </c>
      <c r="G5" s="99">
        <v>63</v>
      </c>
      <c r="H5" s="99">
        <v>2004</v>
      </c>
      <c r="I5" s="99">
        <v>1028</v>
      </c>
      <c r="J5" s="99" t="s">
        <v>369</v>
      </c>
      <c r="K5" s="99">
        <v>13315118</v>
      </c>
      <c r="L5" s="99" t="s">
        <v>375</v>
      </c>
      <c r="M5" s="99" t="s">
        <v>371</v>
      </c>
      <c r="N5" s="99" t="s">
        <v>372</v>
      </c>
      <c r="O5" s="99">
        <v>0.48801749</v>
      </c>
      <c r="P5" s="99">
        <v>1</v>
      </c>
      <c r="Q5" s="101">
        <v>2023412.35</v>
      </c>
      <c r="R5" s="101">
        <v>987460.62</v>
      </c>
      <c r="S5" s="101">
        <v>1035951.73</v>
      </c>
      <c r="T5" s="101" t="str">
        <f t="shared" si="0"/>
        <v>314</v>
      </c>
      <c r="U5" s="318">
        <f t="shared" si="1"/>
        <v>3.4599999999999999E-2</v>
      </c>
      <c r="V5" s="101">
        <f>+Q5*(U5/12*14)</f>
        <v>81678.411861666667</v>
      </c>
      <c r="AA5" s="84" t="s">
        <v>376</v>
      </c>
      <c r="AB5" s="58">
        <v>5.6099999999999997E-2</v>
      </c>
    </row>
    <row r="6" spans="1:28" x14ac:dyDescent="0.3">
      <c r="A6" s="99">
        <v>0</v>
      </c>
      <c r="B6" s="99" t="s">
        <v>367</v>
      </c>
      <c r="C6" s="100">
        <v>44015</v>
      </c>
      <c r="D6" s="99" t="s">
        <v>377</v>
      </c>
      <c r="E6" s="100">
        <v>20125</v>
      </c>
      <c r="F6" s="99">
        <v>2011</v>
      </c>
      <c r="G6" s="99">
        <v>63</v>
      </c>
      <c r="H6" s="99">
        <v>2011</v>
      </c>
      <c r="I6" s="99">
        <v>1028</v>
      </c>
      <c r="J6" s="99" t="s">
        <v>369</v>
      </c>
      <c r="K6" s="99">
        <v>23812018</v>
      </c>
      <c r="L6" s="99" t="s">
        <v>378</v>
      </c>
      <c r="M6" s="99" t="s">
        <v>371</v>
      </c>
      <c r="N6" s="99" t="s">
        <v>379</v>
      </c>
      <c r="O6" s="99">
        <v>0.38755603999999999</v>
      </c>
      <c r="P6" s="99">
        <v>1</v>
      </c>
      <c r="Q6" s="101">
        <v>5267509.29</v>
      </c>
      <c r="R6" s="101">
        <v>2041455.04</v>
      </c>
      <c r="S6" s="101">
        <v>3226054.25</v>
      </c>
      <c r="T6" s="101" t="str">
        <f t="shared" si="0"/>
        <v>314</v>
      </c>
      <c r="U6" s="318">
        <f t="shared" si="1"/>
        <v>3.4599999999999999E-2</v>
      </c>
      <c r="V6" s="101">
        <f>+Q6*(U6/12*14)</f>
        <v>212631.79167299997</v>
      </c>
      <c r="AA6" s="84" t="s">
        <v>380</v>
      </c>
      <c r="AB6" s="58">
        <v>5.8799999999999998E-2</v>
      </c>
    </row>
    <row r="7" spans="1:28" x14ac:dyDescent="0.3">
      <c r="A7" s="99">
        <v>0</v>
      </c>
      <c r="B7" s="99" t="s">
        <v>367</v>
      </c>
      <c r="C7" s="100">
        <v>44026</v>
      </c>
      <c r="D7" s="99" t="s">
        <v>381</v>
      </c>
      <c r="E7" s="100">
        <v>20125</v>
      </c>
      <c r="F7" s="99">
        <v>2011</v>
      </c>
      <c r="G7" s="99">
        <v>63</v>
      </c>
      <c r="H7" s="99">
        <v>2011</v>
      </c>
      <c r="I7" s="99">
        <v>1028</v>
      </c>
      <c r="J7" s="99" t="s">
        <v>369</v>
      </c>
      <c r="K7" s="99">
        <v>23812033</v>
      </c>
      <c r="L7" s="99" t="s">
        <v>382</v>
      </c>
      <c r="M7" s="99" t="s">
        <v>371</v>
      </c>
      <c r="N7" s="99" t="s">
        <v>379</v>
      </c>
      <c r="O7" s="99">
        <v>0.38755603999999999</v>
      </c>
      <c r="P7" s="99">
        <v>1</v>
      </c>
      <c r="Q7" s="101">
        <v>5267509.29</v>
      </c>
      <c r="R7" s="101">
        <v>2041455.04</v>
      </c>
      <c r="S7" s="101">
        <v>3226054.25</v>
      </c>
      <c r="T7" s="101" t="str">
        <f t="shared" si="0"/>
        <v>314</v>
      </c>
      <c r="U7" s="318">
        <f t="shared" si="1"/>
        <v>3.4599999999999999E-2</v>
      </c>
      <c r="V7" s="101">
        <f t="shared" ref="V7:V70" si="2">+Q7*(U7/12*14)</f>
        <v>212631.79167299997</v>
      </c>
    </row>
    <row r="8" spans="1:28" x14ac:dyDescent="0.3">
      <c r="A8" s="99">
        <v>0</v>
      </c>
      <c r="B8" s="99" t="s">
        <v>367</v>
      </c>
      <c r="C8" s="100">
        <v>44027</v>
      </c>
      <c r="D8" s="99" t="s">
        <v>383</v>
      </c>
      <c r="E8" s="100">
        <v>20125</v>
      </c>
      <c r="F8" s="99">
        <v>2011</v>
      </c>
      <c r="G8" s="99">
        <v>63</v>
      </c>
      <c r="H8" s="99">
        <v>2011</v>
      </c>
      <c r="I8" s="99">
        <v>1028</v>
      </c>
      <c r="J8" s="99" t="s">
        <v>369</v>
      </c>
      <c r="K8" s="99">
        <v>23812036</v>
      </c>
      <c r="L8" s="99" t="s">
        <v>384</v>
      </c>
      <c r="M8" s="99" t="s">
        <v>371</v>
      </c>
      <c r="N8" s="99" t="s">
        <v>379</v>
      </c>
      <c r="O8" s="99">
        <v>0.38755603999999999</v>
      </c>
      <c r="P8" s="99">
        <v>14</v>
      </c>
      <c r="Q8" s="101">
        <v>1316877.32</v>
      </c>
      <c r="R8" s="101">
        <v>510363.76</v>
      </c>
      <c r="S8" s="101">
        <v>806513.56</v>
      </c>
      <c r="T8" s="101" t="str">
        <f t="shared" si="0"/>
        <v>314</v>
      </c>
      <c r="U8" s="318">
        <f t="shared" si="1"/>
        <v>3.4599999999999999E-2</v>
      </c>
      <c r="V8" s="101">
        <f t="shared" si="2"/>
        <v>53157.947817333326</v>
      </c>
    </row>
    <row r="9" spans="1:28" x14ac:dyDescent="0.3">
      <c r="A9" s="99">
        <v>0</v>
      </c>
      <c r="B9" s="99" t="s">
        <v>367</v>
      </c>
      <c r="C9" s="100">
        <v>44016</v>
      </c>
      <c r="D9" s="99" t="s">
        <v>385</v>
      </c>
      <c r="E9" s="100">
        <v>20125</v>
      </c>
      <c r="F9" s="99">
        <v>2011</v>
      </c>
      <c r="G9" s="99">
        <v>63</v>
      </c>
      <c r="H9" s="99">
        <v>2011</v>
      </c>
      <c r="I9" s="99">
        <v>1028</v>
      </c>
      <c r="J9" s="99" t="s">
        <v>369</v>
      </c>
      <c r="K9" s="99">
        <v>23812021</v>
      </c>
      <c r="L9" s="99" t="s">
        <v>386</v>
      </c>
      <c r="M9" s="99" t="s">
        <v>371</v>
      </c>
      <c r="N9" s="99" t="s">
        <v>379</v>
      </c>
      <c r="O9" s="99">
        <v>0.38755603999999999</v>
      </c>
      <c r="P9" s="99">
        <v>14</v>
      </c>
      <c r="Q9" s="101">
        <v>1316877.32</v>
      </c>
      <c r="R9" s="101">
        <v>510363.76</v>
      </c>
      <c r="S9" s="101">
        <v>806513.56</v>
      </c>
      <c r="T9" s="101" t="str">
        <f t="shared" si="0"/>
        <v>314</v>
      </c>
      <c r="U9" s="318">
        <f t="shared" si="1"/>
        <v>3.4599999999999999E-2</v>
      </c>
      <c r="V9" s="101">
        <f t="shared" si="2"/>
        <v>53157.947817333326</v>
      </c>
    </row>
    <row r="10" spans="1:28" x14ac:dyDescent="0.3">
      <c r="A10" s="99">
        <v>0</v>
      </c>
      <c r="B10" s="99" t="s">
        <v>367</v>
      </c>
      <c r="C10" s="100">
        <v>44031</v>
      </c>
      <c r="D10" s="99" t="s">
        <v>387</v>
      </c>
      <c r="E10" s="100">
        <v>20125</v>
      </c>
      <c r="F10" s="99">
        <v>2011</v>
      </c>
      <c r="G10" s="99">
        <v>63</v>
      </c>
      <c r="H10" s="99">
        <v>2011</v>
      </c>
      <c r="I10" s="99">
        <v>1028</v>
      </c>
      <c r="J10" s="99" t="s">
        <v>369</v>
      </c>
      <c r="K10" s="99">
        <v>23812042</v>
      </c>
      <c r="L10" s="99" t="s">
        <v>388</v>
      </c>
      <c r="M10" s="99" t="s">
        <v>371</v>
      </c>
      <c r="N10" s="99" t="s">
        <v>379</v>
      </c>
      <c r="O10" s="99">
        <v>0.38755603999999999</v>
      </c>
      <c r="P10" s="99">
        <v>1</v>
      </c>
      <c r="Q10" s="101">
        <v>329219.33</v>
      </c>
      <c r="R10" s="101">
        <v>127590.94</v>
      </c>
      <c r="S10" s="101">
        <v>201628.39</v>
      </c>
      <c r="T10" s="101" t="str">
        <f t="shared" si="0"/>
        <v>314</v>
      </c>
      <c r="U10" s="318">
        <f t="shared" si="1"/>
        <v>3.4599999999999999E-2</v>
      </c>
      <c r="V10" s="101">
        <f t="shared" si="2"/>
        <v>13289.486954333332</v>
      </c>
    </row>
    <row r="11" spans="1:28" x14ac:dyDescent="0.3">
      <c r="A11" s="99">
        <v>0</v>
      </c>
      <c r="B11" s="99" t="s">
        <v>367</v>
      </c>
      <c r="C11" s="100">
        <v>44020</v>
      </c>
      <c r="D11" s="99" t="s">
        <v>389</v>
      </c>
      <c r="E11" s="100">
        <v>20125</v>
      </c>
      <c r="F11" s="99">
        <v>2011</v>
      </c>
      <c r="G11" s="99">
        <v>63</v>
      </c>
      <c r="H11" s="99">
        <v>2011</v>
      </c>
      <c r="I11" s="99">
        <v>1028</v>
      </c>
      <c r="J11" s="99" t="s">
        <v>369</v>
      </c>
      <c r="K11" s="99">
        <v>23812024</v>
      </c>
      <c r="L11" s="99" t="s">
        <v>390</v>
      </c>
      <c r="M11" s="99" t="s">
        <v>371</v>
      </c>
      <c r="N11" s="99" t="s">
        <v>379</v>
      </c>
      <c r="O11" s="99">
        <v>0.38755603999999999</v>
      </c>
      <c r="P11" s="99">
        <v>1</v>
      </c>
      <c r="Q11" s="101">
        <v>329219.33</v>
      </c>
      <c r="R11" s="101">
        <v>127590.94</v>
      </c>
      <c r="S11" s="101">
        <v>201628.39</v>
      </c>
      <c r="T11" s="101" t="str">
        <f t="shared" si="0"/>
        <v>314</v>
      </c>
      <c r="U11" s="318">
        <f t="shared" si="1"/>
        <v>3.4599999999999999E-2</v>
      </c>
      <c r="V11" s="101">
        <f t="shared" si="2"/>
        <v>13289.486954333332</v>
      </c>
    </row>
    <row r="12" spans="1:28" x14ac:dyDescent="0.3">
      <c r="A12" s="99">
        <v>0</v>
      </c>
      <c r="B12" s="99" t="s">
        <v>367</v>
      </c>
      <c r="C12" s="100">
        <v>44032</v>
      </c>
      <c r="D12" s="99" t="s">
        <v>391</v>
      </c>
      <c r="E12" s="100">
        <v>20125</v>
      </c>
      <c r="F12" s="99">
        <v>2011</v>
      </c>
      <c r="G12" s="99">
        <v>63</v>
      </c>
      <c r="H12" s="99">
        <v>2011</v>
      </c>
      <c r="I12" s="99">
        <v>1028</v>
      </c>
      <c r="J12" s="99" t="s">
        <v>369</v>
      </c>
      <c r="K12" s="99">
        <v>23812045</v>
      </c>
      <c r="L12" s="99" t="s">
        <v>392</v>
      </c>
      <c r="M12" s="99" t="s">
        <v>371</v>
      </c>
      <c r="N12" s="99" t="s">
        <v>379</v>
      </c>
      <c r="O12" s="99">
        <v>0.38755603999999999</v>
      </c>
      <c r="P12" s="99">
        <v>1</v>
      </c>
      <c r="Q12" s="101">
        <v>329219.33</v>
      </c>
      <c r="R12" s="101">
        <v>127590.94</v>
      </c>
      <c r="S12" s="101">
        <v>201628.39</v>
      </c>
      <c r="T12" s="101" t="str">
        <f t="shared" si="0"/>
        <v>314</v>
      </c>
      <c r="U12" s="318">
        <f t="shared" si="1"/>
        <v>3.4599999999999999E-2</v>
      </c>
      <c r="V12" s="101">
        <f t="shared" si="2"/>
        <v>13289.486954333332</v>
      </c>
    </row>
    <row r="13" spans="1:28" x14ac:dyDescent="0.3">
      <c r="A13" s="99">
        <v>0</v>
      </c>
      <c r="B13" s="99" t="s">
        <v>367</v>
      </c>
      <c r="C13" s="100">
        <v>44021</v>
      </c>
      <c r="D13" s="99" t="s">
        <v>393</v>
      </c>
      <c r="E13" s="100">
        <v>20125</v>
      </c>
      <c r="F13" s="99">
        <v>2011</v>
      </c>
      <c r="G13" s="99">
        <v>63</v>
      </c>
      <c r="H13" s="99">
        <v>2011</v>
      </c>
      <c r="I13" s="99">
        <v>1028</v>
      </c>
      <c r="J13" s="99" t="s">
        <v>369</v>
      </c>
      <c r="K13" s="99">
        <v>23812027</v>
      </c>
      <c r="L13" s="99" t="s">
        <v>394</v>
      </c>
      <c r="M13" s="99" t="s">
        <v>371</v>
      </c>
      <c r="N13" s="99" t="s">
        <v>379</v>
      </c>
      <c r="O13" s="99">
        <v>0.38755603999999999</v>
      </c>
      <c r="P13" s="99">
        <v>1</v>
      </c>
      <c r="Q13" s="101">
        <v>329219.33</v>
      </c>
      <c r="R13" s="101">
        <v>127590.94</v>
      </c>
      <c r="S13" s="101">
        <v>201628.39</v>
      </c>
      <c r="T13" s="101" t="str">
        <f t="shared" si="0"/>
        <v>314</v>
      </c>
      <c r="U13" s="318">
        <f t="shared" si="1"/>
        <v>3.4599999999999999E-2</v>
      </c>
      <c r="V13" s="101">
        <f t="shared" si="2"/>
        <v>13289.486954333332</v>
      </c>
    </row>
    <row r="14" spans="1:28" x14ac:dyDescent="0.3">
      <c r="A14" s="99">
        <v>0</v>
      </c>
      <c r="B14" s="99" t="s">
        <v>367</v>
      </c>
      <c r="C14" s="100">
        <v>44395</v>
      </c>
      <c r="D14" s="99" t="s">
        <v>395</v>
      </c>
      <c r="E14" s="100">
        <v>13376</v>
      </c>
      <c r="F14" s="99">
        <v>2008</v>
      </c>
      <c r="G14" s="99">
        <v>63</v>
      </c>
      <c r="H14" s="99">
        <v>2007</v>
      </c>
      <c r="I14" s="99">
        <v>1028</v>
      </c>
      <c r="J14" s="99" t="s">
        <v>369</v>
      </c>
      <c r="K14" s="99">
        <v>20092589</v>
      </c>
      <c r="L14" s="99" t="s">
        <v>396</v>
      </c>
      <c r="M14" s="99" t="s">
        <v>371</v>
      </c>
      <c r="N14" s="99" t="s">
        <v>379</v>
      </c>
      <c r="O14" s="99">
        <v>0.44999307</v>
      </c>
      <c r="P14" s="99">
        <v>1</v>
      </c>
      <c r="Q14" s="101">
        <v>1051474.7</v>
      </c>
      <c r="R14" s="101">
        <v>473156.33</v>
      </c>
      <c r="S14" s="101">
        <v>578318.37</v>
      </c>
      <c r="T14" s="101" t="str">
        <f t="shared" si="0"/>
        <v>314</v>
      </c>
      <c r="U14" s="318">
        <f t="shared" si="1"/>
        <v>3.4599999999999999E-2</v>
      </c>
      <c r="V14" s="101">
        <f t="shared" si="2"/>
        <v>42444.528723333329</v>
      </c>
    </row>
    <row r="15" spans="1:28" x14ac:dyDescent="0.3">
      <c r="A15" s="99">
        <v>0</v>
      </c>
      <c r="B15" s="99" t="s">
        <v>367</v>
      </c>
      <c r="C15" s="100">
        <v>44396</v>
      </c>
      <c r="D15" s="99" t="s">
        <v>397</v>
      </c>
      <c r="E15" s="100">
        <v>13376</v>
      </c>
      <c r="F15" s="99">
        <v>2008</v>
      </c>
      <c r="G15" s="99">
        <v>63</v>
      </c>
      <c r="H15" s="99">
        <v>2007</v>
      </c>
      <c r="I15" s="99">
        <v>1028</v>
      </c>
      <c r="J15" s="99" t="s">
        <v>369</v>
      </c>
      <c r="K15" s="99">
        <v>20092592</v>
      </c>
      <c r="L15" s="99" t="s">
        <v>398</v>
      </c>
      <c r="M15" s="99" t="s">
        <v>371</v>
      </c>
      <c r="N15" s="99" t="s">
        <v>379</v>
      </c>
      <c r="O15" s="99">
        <v>0.44999307</v>
      </c>
      <c r="P15" s="99">
        <v>1</v>
      </c>
      <c r="Q15" s="101">
        <v>613294.75</v>
      </c>
      <c r="R15" s="101">
        <v>275978.39</v>
      </c>
      <c r="S15" s="101">
        <v>337316.36</v>
      </c>
      <c r="T15" s="101" t="str">
        <f t="shared" si="0"/>
        <v>314</v>
      </c>
      <c r="U15" s="318">
        <f t="shared" si="1"/>
        <v>3.4599999999999999E-2</v>
      </c>
      <c r="V15" s="101">
        <f t="shared" si="2"/>
        <v>24756.664741666664</v>
      </c>
    </row>
    <row r="16" spans="1:28" x14ac:dyDescent="0.3">
      <c r="A16" s="99">
        <v>0</v>
      </c>
      <c r="B16" s="99" t="s">
        <v>367</v>
      </c>
      <c r="C16" s="100">
        <v>44394</v>
      </c>
      <c r="D16" s="99" t="s">
        <v>399</v>
      </c>
      <c r="E16" s="100">
        <v>13376</v>
      </c>
      <c r="F16" s="99">
        <v>2008</v>
      </c>
      <c r="G16" s="99">
        <v>63</v>
      </c>
      <c r="H16" s="99">
        <v>2007</v>
      </c>
      <c r="I16" s="99">
        <v>1028</v>
      </c>
      <c r="J16" s="99" t="s">
        <v>369</v>
      </c>
      <c r="K16" s="99">
        <v>20092586</v>
      </c>
      <c r="L16" s="99" t="s">
        <v>400</v>
      </c>
      <c r="M16" s="99" t="s">
        <v>371</v>
      </c>
      <c r="N16" s="99" t="s">
        <v>379</v>
      </c>
      <c r="O16" s="99">
        <v>0.44999307</v>
      </c>
      <c r="P16" s="99">
        <v>1</v>
      </c>
      <c r="Q16" s="101">
        <v>423834.94</v>
      </c>
      <c r="R16" s="101">
        <v>190722.79</v>
      </c>
      <c r="S16" s="101">
        <v>233112.15</v>
      </c>
      <c r="T16" s="101" t="str">
        <f t="shared" si="0"/>
        <v>314</v>
      </c>
      <c r="U16" s="318">
        <f t="shared" si="1"/>
        <v>3.4599999999999999E-2</v>
      </c>
      <c r="V16" s="101">
        <f t="shared" si="2"/>
        <v>17108.803744666664</v>
      </c>
    </row>
    <row r="17" spans="1:22" x14ac:dyDescent="0.3">
      <c r="A17" s="99">
        <v>0</v>
      </c>
      <c r="B17" s="99" t="s">
        <v>367</v>
      </c>
      <c r="C17" s="100">
        <v>44046</v>
      </c>
      <c r="D17" s="99" t="s">
        <v>401</v>
      </c>
      <c r="E17" s="100">
        <v>13376</v>
      </c>
      <c r="F17" s="99">
        <v>2008</v>
      </c>
      <c r="G17" s="99">
        <v>63</v>
      </c>
      <c r="H17" s="99">
        <v>2007</v>
      </c>
      <c r="I17" s="99">
        <v>1028</v>
      </c>
      <c r="J17" s="99" t="s">
        <v>369</v>
      </c>
      <c r="K17" s="99">
        <v>20092577</v>
      </c>
      <c r="L17" s="99" t="s">
        <v>402</v>
      </c>
      <c r="M17" s="99" t="s">
        <v>371</v>
      </c>
      <c r="N17" s="99" t="s">
        <v>379</v>
      </c>
      <c r="O17" s="99">
        <v>0.44999307</v>
      </c>
      <c r="P17" s="99">
        <v>0</v>
      </c>
      <c r="Q17" s="101">
        <v>130409.19</v>
      </c>
      <c r="R17" s="101">
        <v>58683.23</v>
      </c>
      <c r="S17" s="101">
        <v>71725.960000000006</v>
      </c>
      <c r="T17" s="101" t="str">
        <f t="shared" si="0"/>
        <v>314</v>
      </c>
      <c r="U17" s="318">
        <f t="shared" si="1"/>
        <v>3.4599999999999999E-2</v>
      </c>
      <c r="V17" s="101">
        <f t="shared" si="2"/>
        <v>5264.1843029999991</v>
      </c>
    </row>
    <row r="18" spans="1:22" x14ac:dyDescent="0.3">
      <c r="A18" s="99">
        <v>0</v>
      </c>
      <c r="B18" s="99" t="s">
        <v>367</v>
      </c>
      <c r="C18" s="100">
        <v>44053</v>
      </c>
      <c r="D18" s="99" t="s">
        <v>403</v>
      </c>
      <c r="E18" s="100">
        <v>13576</v>
      </c>
      <c r="F18" s="99">
        <v>2004</v>
      </c>
      <c r="G18" s="99">
        <v>63</v>
      </c>
      <c r="H18" s="99">
        <v>2004</v>
      </c>
      <c r="I18" s="99">
        <v>1028</v>
      </c>
      <c r="J18" s="99" t="s">
        <v>369</v>
      </c>
      <c r="K18" s="99">
        <v>1473306</v>
      </c>
      <c r="L18" s="99" t="s">
        <v>404</v>
      </c>
      <c r="M18" s="99" t="s">
        <v>371</v>
      </c>
      <c r="N18" s="99" t="s">
        <v>372</v>
      </c>
      <c r="O18" s="99">
        <v>0.48801749</v>
      </c>
      <c r="P18" s="99">
        <v>1</v>
      </c>
      <c r="Q18" s="101">
        <v>1918283.14</v>
      </c>
      <c r="R18" s="101">
        <v>936155.72</v>
      </c>
      <c r="S18" s="102">
        <v>982127.42</v>
      </c>
      <c r="T18" s="102" t="str">
        <f t="shared" si="0"/>
        <v>314</v>
      </c>
      <c r="U18" s="319">
        <f t="shared" si="1"/>
        <v>3.4599999999999999E-2</v>
      </c>
      <c r="V18" s="101">
        <f t="shared" si="2"/>
        <v>77434.696084666648</v>
      </c>
    </row>
    <row r="19" spans="1:22" x14ac:dyDescent="0.3">
      <c r="A19" s="99">
        <v>0</v>
      </c>
      <c r="B19" s="99" t="s">
        <v>367</v>
      </c>
      <c r="C19" s="100">
        <v>73008</v>
      </c>
      <c r="D19" s="99" t="s">
        <v>405</v>
      </c>
      <c r="E19" s="100">
        <v>49</v>
      </c>
      <c r="F19" s="99">
        <v>1980</v>
      </c>
      <c r="G19" s="99">
        <v>63</v>
      </c>
      <c r="H19" s="99">
        <v>1980</v>
      </c>
      <c r="I19" s="99">
        <v>1047</v>
      </c>
      <c r="J19" s="99" t="s">
        <v>406</v>
      </c>
      <c r="K19" s="99">
        <v>894886</v>
      </c>
      <c r="L19" s="99" t="s">
        <v>405</v>
      </c>
      <c r="M19" s="99" t="s">
        <v>407</v>
      </c>
      <c r="N19" s="99" t="s">
        <v>408</v>
      </c>
      <c r="O19" s="99">
        <v>0.51275627000000001</v>
      </c>
      <c r="P19" s="99">
        <v>1</v>
      </c>
      <c r="Q19" s="101">
        <v>2408.6</v>
      </c>
      <c r="R19" s="101">
        <v>1235.02</v>
      </c>
      <c r="S19" s="101">
        <v>1173.58</v>
      </c>
      <c r="T19" s="101" t="str">
        <f t="shared" si="0"/>
        <v>316</v>
      </c>
      <c r="U19" s="318">
        <f t="shared" si="1"/>
        <v>5.6099999999999997E-2</v>
      </c>
      <c r="V19" s="101">
        <f t="shared" si="2"/>
        <v>157.64286999999999</v>
      </c>
    </row>
    <row r="20" spans="1:22" x14ac:dyDescent="0.3">
      <c r="A20" s="99">
        <v>0</v>
      </c>
      <c r="B20" s="99" t="s">
        <v>367</v>
      </c>
      <c r="C20" s="100">
        <v>73001</v>
      </c>
      <c r="D20" s="99" t="s">
        <v>409</v>
      </c>
      <c r="E20" s="100">
        <v>4822</v>
      </c>
      <c r="F20" s="99">
        <v>1977</v>
      </c>
      <c r="G20" s="99">
        <v>63</v>
      </c>
      <c r="H20" s="99">
        <v>1977</v>
      </c>
      <c r="I20" s="99">
        <v>1047</v>
      </c>
      <c r="J20" s="99" t="s">
        <v>406</v>
      </c>
      <c r="K20" s="99">
        <v>4298568</v>
      </c>
      <c r="L20" s="99" t="s">
        <v>410</v>
      </c>
      <c r="M20" s="99" t="s">
        <v>407</v>
      </c>
      <c r="N20" s="99" t="s">
        <v>408</v>
      </c>
      <c r="O20" s="99">
        <v>0.52305338999999995</v>
      </c>
      <c r="P20" s="99">
        <v>1</v>
      </c>
      <c r="Q20" s="101">
        <v>11478.09</v>
      </c>
      <c r="R20" s="101">
        <v>6003.65</v>
      </c>
      <c r="S20" s="101">
        <v>5474.44</v>
      </c>
      <c r="T20" s="101" t="str">
        <f t="shared" si="0"/>
        <v>316</v>
      </c>
      <c r="U20" s="318">
        <f t="shared" si="1"/>
        <v>5.6099999999999997E-2</v>
      </c>
      <c r="V20" s="101">
        <f t="shared" si="2"/>
        <v>751.24099049999995</v>
      </c>
    </row>
    <row r="21" spans="1:22" x14ac:dyDescent="0.3">
      <c r="A21" s="99">
        <v>0</v>
      </c>
      <c r="B21" s="99" t="s">
        <v>367</v>
      </c>
      <c r="C21" s="100">
        <v>73005</v>
      </c>
      <c r="D21" s="99" t="s">
        <v>411</v>
      </c>
      <c r="E21" s="100">
        <v>5039</v>
      </c>
      <c r="F21" s="99">
        <v>1977</v>
      </c>
      <c r="G21" s="99">
        <v>63</v>
      </c>
      <c r="H21" s="99">
        <v>1977</v>
      </c>
      <c r="I21" s="99">
        <v>1047</v>
      </c>
      <c r="J21" s="99" t="s">
        <v>406</v>
      </c>
      <c r="K21" s="99">
        <v>894495</v>
      </c>
      <c r="L21" s="99" t="s">
        <v>411</v>
      </c>
      <c r="M21" s="99" t="s">
        <v>407</v>
      </c>
      <c r="N21" s="99" t="s">
        <v>408</v>
      </c>
      <c r="O21" s="99">
        <v>0.52305338999999995</v>
      </c>
      <c r="P21" s="99">
        <v>1</v>
      </c>
      <c r="Q21" s="101">
        <v>23068.43</v>
      </c>
      <c r="R21" s="101">
        <v>12066.02</v>
      </c>
      <c r="S21" s="101">
        <v>11002.41</v>
      </c>
      <c r="T21" s="101" t="str">
        <f t="shared" si="0"/>
        <v>316</v>
      </c>
      <c r="U21" s="318">
        <f t="shared" si="1"/>
        <v>5.6099999999999997E-2</v>
      </c>
      <c r="V21" s="101">
        <f t="shared" si="2"/>
        <v>1509.8287435</v>
      </c>
    </row>
    <row r="22" spans="1:22" x14ac:dyDescent="0.3">
      <c r="A22" s="99">
        <v>0</v>
      </c>
      <c r="B22" s="99" t="s">
        <v>367</v>
      </c>
      <c r="C22" s="100">
        <v>73008</v>
      </c>
      <c r="D22" s="99" t="s">
        <v>405</v>
      </c>
      <c r="E22" s="100">
        <v>5308</v>
      </c>
      <c r="F22" s="99">
        <v>1977</v>
      </c>
      <c r="G22" s="99">
        <v>63</v>
      </c>
      <c r="H22" s="99">
        <v>1977</v>
      </c>
      <c r="I22" s="99">
        <v>1047</v>
      </c>
      <c r="J22" s="99" t="s">
        <v>406</v>
      </c>
      <c r="K22" s="99">
        <v>894752</v>
      </c>
      <c r="L22" s="99" t="s">
        <v>405</v>
      </c>
      <c r="M22" s="99" t="s">
        <v>407</v>
      </c>
      <c r="N22" s="99" t="s">
        <v>408</v>
      </c>
      <c r="O22" s="99">
        <v>0.52305338999999995</v>
      </c>
      <c r="P22" s="99">
        <v>3</v>
      </c>
      <c r="Q22" s="101">
        <v>9678.51</v>
      </c>
      <c r="R22" s="101">
        <v>5062.38</v>
      </c>
      <c r="S22" s="101">
        <v>4616.13</v>
      </c>
      <c r="T22" s="101" t="str">
        <f t="shared" si="0"/>
        <v>316</v>
      </c>
      <c r="U22" s="318">
        <f t="shared" si="1"/>
        <v>5.6099999999999997E-2</v>
      </c>
      <c r="V22" s="101">
        <f t="shared" si="2"/>
        <v>633.45847949999995</v>
      </c>
    </row>
    <row r="23" spans="1:22" x14ac:dyDescent="0.3">
      <c r="A23" s="99">
        <v>0</v>
      </c>
      <c r="B23" s="99" t="s">
        <v>367</v>
      </c>
      <c r="C23" s="100">
        <v>73008</v>
      </c>
      <c r="D23" s="99" t="s">
        <v>405</v>
      </c>
      <c r="E23" s="100">
        <v>6255</v>
      </c>
      <c r="F23" s="99">
        <v>1976</v>
      </c>
      <c r="G23" s="99">
        <v>63</v>
      </c>
      <c r="H23" s="99">
        <v>1976</v>
      </c>
      <c r="I23" s="99">
        <v>1047</v>
      </c>
      <c r="J23" s="99" t="s">
        <v>406</v>
      </c>
      <c r="K23" s="99">
        <v>894749</v>
      </c>
      <c r="L23" s="99" t="s">
        <v>405</v>
      </c>
      <c r="M23" s="99" t="s">
        <v>407</v>
      </c>
      <c r="N23" s="99" t="s">
        <v>408</v>
      </c>
      <c r="O23" s="99">
        <v>0.52632095000000001</v>
      </c>
      <c r="P23" s="99">
        <v>2</v>
      </c>
      <c r="Q23" s="101">
        <v>10105.209999999999</v>
      </c>
      <c r="R23" s="101">
        <v>5318.58</v>
      </c>
      <c r="S23" s="101">
        <v>4786.63</v>
      </c>
      <c r="T23" s="101" t="str">
        <f t="shared" si="0"/>
        <v>316</v>
      </c>
      <c r="U23" s="318">
        <f t="shared" si="1"/>
        <v>5.6099999999999997E-2</v>
      </c>
      <c r="V23" s="101">
        <f t="shared" si="2"/>
        <v>661.38599449999992</v>
      </c>
    </row>
    <row r="24" spans="1:22" x14ac:dyDescent="0.3">
      <c r="A24" s="99">
        <v>0</v>
      </c>
      <c r="B24" s="99" t="s">
        <v>367</v>
      </c>
      <c r="C24" s="100">
        <v>18619</v>
      </c>
      <c r="D24" s="99" t="s">
        <v>412</v>
      </c>
      <c r="E24" s="100">
        <v>10682</v>
      </c>
      <c r="F24" s="99">
        <v>2001</v>
      </c>
      <c r="G24" s="99">
        <v>63</v>
      </c>
      <c r="H24" s="99">
        <v>2001</v>
      </c>
      <c r="I24" s="99">
        <v>1022</v>
      </c>
      <c r="J24" s="99" t="s">
        <v>413</v>
      </c>
      <c r="K24" s="99">
        <v>1119473</v>
      </c>
      <c r="L24" s="99" t="s">
        <v>412</v>
      </c>
      <c r="M24" s="99" t="s">
        <v>414</v>
      </c>
      <c r="N24" s="99" t="s">
        <v>379</v>
      </c>
      <c r="O24" s="99">
        <v>0.55168961000000005</v>
      </c>
      <c r="P24" s="99">
        <v>1</v>
      </c>
      <c r="Q24" s="101">
        <v>160372.65</v>
      </c>
      <c r="R24" s="101">
        <v>88475.92</v>
      </c>
      <c r="S24" s="101">
        <v>71896.73</v>
      </c>
      <c r="T24" s="101" t="str">
        <f t="shared" si="0"/>
        <v>312</v>
      </c>
      <c r="U24" s="318">
        <f t="shared" si="1"/>
        <v>4.1200000000000001E-2</v>
      </c>
      <c r="V24" s="101">
        <f t="shared" si="2"/>
        <v>7708.5787099999998</v>
      </c>
    </row>
    <row r="25" spans="1:22" x14ac:dyDescent="0.3">
      <c r="A25" s="99">
        <v>0</v>
      </c>
      <c r="B25" s="99" t="s">
        <v>367</v>
      </c>
      <c r="C25" s="100">
        <v>18619</v>
      </c>
      <c r="D25" s="99" t="s">
        <v>412</v>
      </c>
      <c r="E25" s="100">
        <v>10682</v>
      </c>
      <c r="F25" s="99">
        <v>2001</v>
      </c>
      <c r="G25" s="99">
        <v>63</v>
      </c>
      <c r="H25" s="99">
        <v>2001</v>
      </c>
      <c r="I25" s="99">
        <v>1022</v>
      </c>
      <c r="J25" s="99" t="s">
        <v>413</v>
      </c>
      <c r="K25" s="99">
        <v>1119471</v>
      </c>
      <c r="L25" s="99" t="s">
        <v>412</v>
      </c>
      <c r="M25" s="99" t="s">
        <v>414</v>
      </c>
      <c r="N25" s="99" t="s">
        <v>408</v>
      </c>
      <c r="O25" s="99">
        <v>0.55168961000000005</v>
      </c>
      <c r="P25" s="99">
        <v>1</v>
      </c>
      <c r="Q25" s="101">
        <v>160330.29999999999</v>
      </c>
      <c r="R25" s="101">
        <v>88452.56</v>
      </c>
      <c r="S25" s="101">
        <v>71877.740000000005</v>
      </c>
      <c r="T25" s="101" t="str">
        <f t="shared" si="0"/>
        <v>312</v>
      </c>
      <c r="U25" s="318">
        <f t="shared" si="1"/>
        <v>4.1200000000000001E-2</v>
      </c>
      <c r="V25" s="101">
        <f t="shared" si="2"/>
        <v>7706.5430866666666</v>
      </c>
    </row>
    <row r="26" spans="1:22" x14ac:dyDescent="0.3">
      <c r="A26" s="99">
        <v>0</v>
      </c>
      <c r="B26" s="99" t="s">
        <v>367</v>
      </c>
      <c r="C26" s="100">
        <v>18619</v>
      </c>
      <c r="D26" s="99" t="s">
        <v>412</v>
      </c>
      <c r="E26" s="100">
        <v>10682</v>
      </c>
      <c r="F26" s="99">
        <v>2001</v>
      </c>
      <c r="G26" s="99">
        <v>63</v>
      </c>
      <c r="H26" s="99">
        <v>2001</v>
      </c>
      <c r="I26" s="99">
        <v>1022</v>
      </c>
      <c r="J26" s="99" t="s">
        <v>413</v>
      </c>
      <c r="K26" s="99">
        <v>1119475</v>
      </c>
      <c r="L26" s="99" t="s">
        <v>412</v>
      </c>
      <c r="M26" s="99" t="s">
        <v>414</v>
      </c>
      <c r="N26" s="99" t="s">
        <v>379</v>
      </c>
      <c r="O26" s="99">
        <v>0.55168961000000005</v>
      </c>
      <c r="P26" s="99">
        <v>1</v>
      </c>
      <c r="Q26" s="101">
        <v>160255.25</v>
      </c>
      <c r="R26" s="101">
        <v>88411.16</v>
      </c>
      <c r="S26" s="101">
        <v>71844.09</v>
      </c>
      <c r="T26" s="101" t="str">
        <f t="shared" si="0"/>
        <v>312</v>
      </c>
      <c r="U26" s="318">
        <f t="shared" si="1"/>
        <v>4.1200000000000001E-2</v>
      </c>
      <c r="V26" s="101">
        <f t="shared" si="2"/>
        <v>7702.9356833333331</v>
      </c>
    </row>
    <row r="27" spans="1:22" x14ac:dyDescent="0.3">
      <c r="A27" s="99">
        <v>0</v>
      </c>
      <c r="B27" s="99" t="s">
        <v>367</v>
      </c>
      <c r="C27" s="100">
        <v>19573</v>
      </c>
      <c r="D27" s="99" t="s">
        <v>415</v>
      </c>
      <c r="E27" s="100">
        <v>10769</v>
      </c>
      <c r="F27" s="99">
        <v>2021</v>
      </c>
      <c r="G27" s="99">
        <v>63</v>
      </c>
      <c r="H27" s="99">
        <v>2021</v>
      </c>
      <c r="I27" s="99">
        <v>1022</v>
      </c>
      <c r="J27" s="99" t="s">
        <v>413</v>
      </c>
      <c r="K27" s="99">
        <v>44568193</v>
      </c>
      <c r="L27" s="99" t="s">
        <v>416</v>
      </c>
      <c r="M27" s="99" t="s">
        <v>414</v>
      </c>
      <c r="N27" s="99" t="s">
        <v>408</v>
      </c>
      <c r="O27" s="99">
        <v>0.10592383</v>
      </c>
      <c r="P27" s="99">
        <v>1</v>
      </c>
      <c r="Q27" s="101">
        <v>54894.85</v>
      </c>
      <c r="R27" s="101">
        <v>5814.67</v>
      </c>
      <c r="S27" s="101">
        <v>49080.18</v>
      </c>
      <c r="T27" s="101" t="str">
        <f t="shared" si="0"/>
        <v>312</v>
      </c>
      <c r="U27" s="318">
        <f t="shared" si="1"/>
        <v>4.1200000000000001E-2</v>
      </c>
      <c r="V27" s="101">
        <f t="shared" si="2"/>
        <v>2638.6124566666667</v>
      </c>
    </row>
    <row r="28" spans="1:22" x14ac:dyDescent="0.3">
      <c r="A28" s="99">
        <v>0</v>
      </c>
      <c r="B28" s="99" t="s">
        <v>367</v>
      </c>
      <c r="C28" s="100">
        <v>19546</v>
      </c>
      <c r="D28" s="99" t="s">
        <v>417</v>
      </c>
      <c r="E28" s="100">
        <v>10769</v>
      </c>
      <c r="F28" s="99">
        <v>2021</v>
      </c>
      <c r="G28" s="99">
        <v>63</v>
      </c>
      <c r="H28" s="99">
        <v>2021</v>
      </c>
      <c r="I28" s="99">
        <v>1022</v>
      </c>
      <c r="J28" s="99" t="s">
        <v>413</v>
      </c>
      <c r="K28" s="99">
        <v>44568184</v>
      </c>
      <c r="L28" s="99" t="s">
        <v>416</v>
      </c>
      <c r="M28" s="99" t="s">
        <v>414</v>
      </c>
      <c r="N28" s="99" t="s">
        <v>408</v>
      </c>
      <c r="O28" s="99">
        <v>0.10592383</v>
      </c>
      <c r="P28" s="99">
        <v>1</v>
      </c>
      <c r="Q28" s="101">
        <v>98561.2</v>
      </c>
      <c r="R28" s="101">
        <v>10439.98</v>
      </c>
      <c r="S28" s="101">
        <v>88121.22</v>
      </c>
      <c r="T28" s="101" t="str">
        <f t="shared" si="0"/>
        <v>312</v>
      </c>
      <c r="U28" s="318">
        <f t="shared" si="1"/>
        <v>4.1200000000000001E-2</v>
      </c>
      <c r="V28" s="101">
        <f t="shared" si="2"/>
        <v>4737.5083466666665</v>
      </c>
    </row>
    <row r="29" spans="1:22" x14ac:dyDescent="0.3">
      <c r="A29" s="99">
        <v>0</v>
      </c>
      <c r="B29" s="99" t="s">
        <v>367</v>
      </c>
      <c r="C29" s="100">
        <v>19543</v>
      </c>
      <c r="D29" s="99" t="s">
        <v>418</v>
      </c>
      <c r="E29" s="100">
        <v>10769</v>
      </c>
      <c r="F29" s="99">
        <v>2021</v>
      </c>
      <c r="G29" s="99">
        <v>63</v>
      </c>
      <c r="H29" s="99">
        <v>2021</v>
      </c>
      <c r="I29" s="99">
        <v>1022</v>
      </c>
      <c r="J29" s="99" t="s">
        <v>413</v>
      </c>
      <c r="K29" s="99">
        <v>44568177</v>
      </c>
      <c r="L29" s="99" t="s">
        <v>416</v>
      </c>
      <c r="M29" s="99" t="s">
        <v>414</v>
      </c>
      <c r="N29" s="99" t="s">
        <v>408</v>
      </c>
      <c r="O29" s="99">
        <v>0.10592383</v>
      </c>
      <c r="P29" s="99">
        <v>1</v>
      </c>
      <c r="Q29" s="101">
        <v>98649.78</v>
      </c>
      <c r="R29" s="101">
        <v>10449.36</v>
      </c>
      <c r="S29" s="101">
        <v>88200.42</v>
      </c>
      <c r="T29" s="101" t="str">
        <f t="shared" si="0"/>
        <v>312</v>
      </c>
      <c r="U29" s="318">
        <f t="shared" si="1"/>
        <v>4.1200000000000001E-2</v>
      </c>
      <c r="V29" s="101">
        <f t="shared" si="2"/>
        <v>4741.7660919999998</v>
      </c>
    </row>
    <row r="30" spans="1:22" x14ac:dyDescent="0.3">
      <c r="A30" s="99">
        <v>0</v>
      </c>
      <c r="B30" s="99" t="s">
        <v>367</v>
      </c>
      <c r="C30" s="100">
        <v>19547</v>
      </c>
      <c r="D30" s="99" t="s">
        <v>419</v>
      </c>
      <c r="E30" s="100">
        <v>10769</v>
      </c>
      <c r="F30" s="99">
        <v>2021</v>
      </c>
      <c r="G30" s="99">
        <v>63</v>
      </c>
      <c r="H30" s="99">
        <v>2021</v>
      </c>
      <c r="I30" s="99">
        <v>1022</v>
      </c>
      <c r="J30" s="99" t="s">
        <v>413</v>
      </c>
      <c r="K30" s="99">
        <v>44568187</v>
      </c>
      <c r="L30" s="99" t="s">
        <v>416</v>
      </c>
      <c r="M30" s="99" t="s">
        <v>414</v>
      </c>
      <c r="N30" s="99" t="s">
        <v>408</v>
      </c>
      <c r="O30" s="99">
        <v>0.10592383</v>
      </c>
      <c r="P30" s="99">
        <v>1</v>
      </c>
      <c r="Q30" s="101">
        <v>394244.76</v>
      </c>
      <c r="R30" s="101">
        <v>41759.910000000003</v>
      </c>
      <c r="S30" s="101">
        <v>352484.85</v>
      </c>
      <c r="T30" s="101" t="str">
        <f t="shared" si="0"/>
        <v>312</v>
      </c>
      <c r="U30" s="318">
        <f t="shared" si="1"/>
        <v>4.1200000000000001E-2</v>
      </c>
      <c r="V30" s="101">
        <f t="shared" si="2"/>
        <v>18950.031464</v>
      </c>
    </row>
    <row r="31" spans="1:22" x14ac:dyDescent="0.3">
      <c r="A31" s="99">
        <v>0</v>
      </c>
      <c r="B31" s="99" t="s">
        <v>367</v>
      </c>
      <c r="C31" s="100">
        <v>19544</v>
      </c>
      <c r="D31" s="99" t="s">
        <v>420</v>
      </c>
      <c r="E31" s="100">
        <v>10769</v>
      </c>
      <c r="F31" s="99">
        <v>2021</v>
      </c>
      <c r="G31" s="99">
        <v>63</v>
      </c>
      <c r="H31" s="99">
        <v>2021</v>
      </c>
      <c r="I31" s="99">
        <v>1022</v>
      </c>
      <c r="J31" s="99" t="s">
        <v>413</v>
      </c>
      <c r="K31" s="99">
        <v>44568180</v>
      </c>
      <c r="L31" s="99" t="s">
        <v>416</v>
      </c>
      <c r="M31" s="99" t="s">
        <v>414</v>
      </c>
      <c r="N31" s="99" t="s">
        <v>408</v>
      </c>
      <c r="O31" s="99">
        <v>0.10592383</v>
      </c>
      <c r="P31" s="99">
        <v>1</v>
      </c>
      <c r="Q31" s="101">
        <v>686185.53</v>
      </c>
      <c r="R31" s="101">
        <v>72683.399999999994</v>
      </c>
      <c r="S31" s="101">
        <v>613502.13</v>
      </c>
      <c r="T31" s="101" t="str">
        <f t="shared" si="0"/>
        <v>312</v>
      </c>
      <c r="U31" s="318">
        <f t="shared" si="1"/>
        <v>4.1200000000000001E-2</v>
      </c>
      <c r="V31" s="101">
        <f t="shared" si="2"/>
        <v>32982.651142000002</v>
      </c>
    </row>
    <row r="32" spans="1:22" x14ac:dyDescent="0.3">
      <c r="A32" s="99">
        <v>0</v>
      </c>
      <c r="B32" s="99" t="s">
        <v>367</v>
      </c>
      <c r="C32" s="100">
        <v>19545</v>
      </c>
      <c r="D32" s="99" t="s">
        <v>421</v>
      </c>
      <c r="E32" s="100">
        <v>10769</v>
      </c>
      <c r="F32" s="99">
        <v>2021</v>
      </c>
      <c r="G32" s="99">
        <v>63</v>
      </c>
      <c r="H32" s="99">
        <v>2021</v>
      </c>
      <c r="I32" s="99">
        <v>1022</v>
      </c>
      <c r="J32" s="99" t="s">
        <v>413</v>
      </c>
      <c r="K32" s="99">
        <v>44568190</v>
      </c>
      <c r="L32" s="99" t="s">
        <v>416</v>
      </c>
      <c r="M32" s="99" t="s">
        <v>414</v>
      </c>
      <c r="N32" s="99" t="s">
        <v>408</v>
      </c>
      <c r="O32" s="99">
        <v>0.10592383</v>
      </c>
      <c r="P32" s="99">
        <v>1</v>
      </c>
      <c r="Q32" s="101">
        <v>494053.59</v>
      </c>
      <c r="R32" s="101">
        <v>52332.05</v>
      </c>
      <c r="S32" s="101">
        <v>441721.54</v>
      </c>
      <c r="T32" s="101" t="str">
        <f t="shared" si="0"/>
        <v>312</v>
      </c>
      <c r="U32" s="318">
        <f t="shared" si="1"/>
        <v>4.1200000000000001E-2</v>
      </c>
      <c r="V32" s="101">
        <f t="shared" si="2"/>
        <v>23747.509226000002</v>
      </c>
    </row>
    <row r="33" spans="1:22" x14ac:dyDescent="0.3">
      <c r="A33" s="99">
        <v>0</v>
      </c>
      <c r="B33" s="99" t="s">
        <v>367</v>
      </c>
      <c r="C33" s="100">
        <v>19528</v>
      </c>
      <c r="D33" s="99" t="s">
        <v>422</v>
      </c>
      <c r="E33" s="100">
        <v>10769</v>
      </c>
      <c r="F33" s="99">
        <v>2021</v>
      </c>
      <c r="G33" s="99">
        <v>63</v>
      </c>
      <c r="H33" s="99">
        <v>2021</v>
      </c>
      <c r="I33" s="99">
        <v>1022</v>
      </c>
      <c r="J33" s="99" t="s">
        <v>413</v>
      </c>
      <c r="K33" s="99">
        <v>44568163</v>
      </c>
      <c r="L33" s="99" t="s">
        <v>416</v>
      </c>
      <c r="M33" s="99" t="s">
        <v>414</v>
      </c>
      <c r="N33" s="99" t="s">
        <v>408</v>
      </c>
      <c r="O33" s="99">
        <v>0.10592383</v>
      </c>
      <c r="P33" s="99">
        <v>1</v>
      </c>
      <c r="Q33" s="101">
        <v>187141.49</v>
      </c>
      <c r="R33" s="101">
        <v>19822.740000000002</v>
      </c>
      <c r="S33" s="101">
        <v>167318.75</v>
      </c>
      <c r="T33" s="101" t="str">
        <f t="shared" si="0"/>
        <v>312</v>
      </c>
      <c r="U33" s="318">
        <f t="shared" si="1"/>
        <v>4.1200000000000001E-2</v>
      </c>
      <c r="V33" s="101">
        <f t="shared" si="2"/>
        <v>8995.2676193333336</v>
      </c>
    </row>
    <row r="34" spans="1:22" x14ac:dyDescent="0.3">
      <c r="A34" s="99">
        <v>0</v>
      </c>
      <c r="B34" s="99" t="s">
        <v>367</v>
      </c>
      <c r="C34" s="100">
        <v>18620</v>
      </c>
      <c r="D34" s="99" t="s">
        <v>423</v>
      </c>
      <c r="E34" s="100">
        <v>10854</v>
      </c>
      <c r="F34" s="99">
        <v>2004</v>
      </c>
      <c r="G34" s="99">
        <v>63</v>
      </c>
      <c r="H34" s="99">
        <v>2004</v>
      </c>
      <c r="I34" s="99">
        <v>1022</v>
      </c>
      <c r="J34" s="99" t="s">
        <v>413</v>
      </c>
      <c r="K34" s="99">
        <v>6597197</v>
      </c>
      <c r="L34" s="99" t="s">
        <v>424</v>
      </c>
      <c r="M34" s="99" t="s">
        <v>414</v>
      </c>
      <c r="N34" s="99" t="s">
        <v>372</v>
      </c>
      <c r="O34" s="99">
        <v>0.51751837000000001</v>
      </c>
      <c r="P34" s="99">
        <v>1</v>
      </c>
      <c r="Q34" s="101">
        <v>411419.5</v>
      </c>
      <c r="R34" s="101">
        <v>212917.15</v>
      </c>
      <c r="S34" s="101">
        <v>198502.35</v>
      </c>
      <c r="T34" s="101" t="str">
        <f t="shared" si="0"/>
        <v>312</v>
      </c>
      <c r="U34" s="318">
        <f t="shared" si="1"/>
        <v>4.1200000000000001E-2</v>
      </c>
      <c r="V34" s="101">
        <f t="shared" si="2"/>
        <v>19775.563966666668</v>
      </c>
    </row>
    <row r="35" spans="1:22" x14ac:dyDescent="0.3">
      <c r="A35" s="99">
        <v>0</v>
      </c>
      <c r="B35" s="99" t="s">
        <v>367</v>
      </c>
      <c r="C35" s="100">
        <v>19528</v>
      </c>
      <c r="D35" s="99" t="s">
        <v>422</v>
      </c>
      <c r="E35" s="100">
        <v>11095</v>
      </c>
      <c r="F35" s="99">
        <v>2002</v>
      </c>
      <c r="G35" s="99">
        <v>63</v>
      </c>
      <c r="H35" s="99">
        <v>2002</v>
      </c>
      <c r="I35" s="99">
        <v>1022</v>
      </c>
      <c r="J35" s="99" t="s">
        <v>413</v>
      </c>
      <c r="K35" s="99">
        <v>1101985</v>
      </c>
      <c r="L35" s="99" t="s">
        <v>425</v>
      </c>
      <c r="M35" s="99" t="s">
        <v>414</v>
      </c>
      <c r="N35" s="99" t="s">
        <v>408</v>
      </c>
      <c r="O35" s="99">
        <v>0.54091591000000006</v>
      </c>
      <c r="P35" s="99">
        <v>1</v>
      </c>
      <c r="Q35" s="101">
        <v>33709.5</v>
      </c>
      <c r="R35" s="101">
        <v>18234</v>
      </c>
      <c r="S35" s="101">
        <v>15475.5</v>
      </c>
      <c r="T35" s="101" t="str">
        <f t="shared" si="0"/>
        <v>312</v>
      </c>
      <c r="U35" s="318">
        <f t="shared" si="1"/>
        <v>4.1200000000000001E-2</v>
      </c>
      <c r="V35" s="101">
        <f t="shared" si="2"/>
        <v>1620.3033</v>
      </c>
    </row>
    <row r="36" spans="1:22" x14ac:dyDescent="0.3">
      <c r="A36" s="99">
        <v>0</v>
      </c>
      <c r="B36" s="99" t="s">
        <v>367</v>
      </c>
      <c r="C36" s="100">
        <v>19545</v>
      </c>
      <c r="D36" s="99" t="s">
        <v>421</v>
      </c>
      <c r="E36" s="100">
        <v>11095</v>
      </c>
      <c r="F36" s="99">
        <v>2002</v>
      </c>
      <c r="G36" s="99">
        <v>63</v>
      </c>
      <c r="H36" s="99">
        <v>2002</v>
      </c>
      <c r="I36" s="99">
        <v>1022</v>
      </c>
      <c r="J36" s="99" t="s">
        <v>413</v>
      </c>
      <c r="K36" s="99">
        <v>32323116</v>
      </c>
      <c r="L36" s="99" t="s">
        <v>425</v>
      </c>
      <c r="M36" s="99" t="s">
        <v>414</v>
      </c>
      <c r="N36" s="99" t="s">
        <v>408</v>
      </c>
      <c r="O36" s="99">
        <v>0.54091591000000006</v>
      </c>
      <c r="P36" s="99">
        <v>1</v>
      </c>
      <c r="Q36" s="101">
        <v>84273.78</v>
      </c>
      <c r="R36" s="101">
        <v>45585.03</v>
      </c>
      <c r="S36" s="101">
        <v>38688.75</v>
      </c>
      <c r="T36" s="101" t="str">
        <f t="shared" si="0"/>
        <v>312</v>
      </c>
      <c r="U36" s="318">
        <f t="shared" si="1"/>
        <v>4.1200000000000001E-2</v>
      </c>
      <c r="V36" s="101">
        <f t="shared" si="2"/>
        <v>4050.7596920000001</v>
      </c>
    </row>
    <row r="37" spans="1:22" x14ac:dyDescent="0.3">
      <c r="A37" s="99">
        <v>0</v>
      </c>
      <c r="B37" s="99" t="s">
        <v>367</v>
      </c>
      <c r="C37" s="100">
        <v>19547</v>
      </c>
      <c r="D37" s="99" t="s">
        <v>419</v>
      </c>
      <c r="E37" s="100">
        <v>11095</v>
      </c>
      <c r="F37" s="99">
        <v>2002</v>
      </c>
      <c r="G37" s="99">
        <v>63</v>
      </c>
      <c r="H37" s="99">
        <v>2002</v>
      </c>
      <c r="I37" s="99">
        <v>1022</v>
      </c>
      <c r="J37" s="99" t="s">
        <v>413</v>
      </c>
      <c r="K37" s="99">
        <v>32323130</v>
      </c>
      <c r="L37" s="99" t="s">
        <v>425</v>
      </c>
      <c r="M37" s="99" t="s">
        <v>414</v>
      </c>
      <c r="N37" s="99" t="s">
        <v>408</v>
      </c>
      <c r="O37" s="99">
        <v>0.54091591000000006</v>
      </c>
      <c r="P37" s="99">
        <v>1</v>
      </c>
      <c r="Q37" s="101">
        <v>67419.03</v>
      </c>
      <c r="R37" s="101">
        <v>36468.03</v>
      </c>
      <c r="S37" s="101">
        <v>30951</v>
      </c>
      <c r="T37" s="101" t="str">
        <f t="shared" si="0"/>
        <v>312</v>
      </c>
      <c r="U37" s="318">
        <f t="shared" si="1"/>
        <v>4.1200000000000001E-2</v>
      </c>
      <c r="V37" s="101">
        <f t="shared" si="2"/>
        <v>3240.6080419999998</v>
      </c>
    </row>
    <row r="38" spans="1:22" x14ac:dyDescent="0.3">
      <c r="A38" s="99">
        <v>0</v>
      </c>
      <c r="B38" s="99" t="s">
        <v>367</v>
      </c>
      <c r="C38" s="100">
        <v>19546</v>
      </c>
      <c r="D38" s="99" t="s">
        <v>417</v>
      </c>
      <c r="E38" s="100">
        <v>11095</v>
      </c>
      <c r="F38" s="99">
        <v>2002</v>
      </c>
      <c r="G38" s="99">
        <v>63</v>
      </c>
      <c r="H38" s="99">
        <v>2002</v>
      </c>
      <c r="I38" s="99">
        <v>1022</v>
      </c>
      <c r="J38" s="99" t="s">
        <v>413</v>
      </c>
      <c r="K38" s="99">
        <v>32323123</v>
      </c>
      <c r="L38" s="99" t="s">
        <v>425</v>
      </c>
      <c r="M38" s="99" t="s">
        <v>414</v>
      </c>
      <c r="N38" s="99" t="s">
        <v>408</v>
      </c>
      <c r="O38" s="99">
        <v>0.54091591000000006</v>
      </c>
      <c r="P38" s="99">
        <v>1</v>
      </c>
      <c r="Q38" s="101">
        <v>16854.759999999998</v>
      </c>
      <c r="R38" s="101">
        <v>9117.01</v>
      </c>
      <c r="S38" s="101">
        <v>7737.75</v>
      </c>
      <c r="T38" s="101" t="str">
        <f t="shared" si="0"/>
        <v>312</v>
      </c>
      <c r="U38" s="318">
        <f t="shared" si="1"/>
        <v>4.1200000000000001E-2</v>
      </c>
      <c r="V38" s="101">
        <f t="shared" si="2"/>
        <v>810.15213066666661</v>
      </c>
    </row>
    <row r="39" spans="1:22" x14ac:dyDescent="0.3">
      <c r="A39" s="99">
        <v>0</v>
      </c>
      <c r="B39" s="99" t="s">
        <v>367</v>
      </c>
      <c r="C39" s="100">
        <v>18628</v>
      </c>
      <c r="D39" s="99" t="s">
        <v>426</v>
      </c>
      <c r="E39" s="100">
        <v>15433</v>
      </c>
      <c r="F39" s="99">
        <v>2014</v>
      </c>
      <c r="G39" s="99">
        <v>63</v>
      </c>
      <c r="H39" s="99">
        <v>2014</v>
      </c>
      <c r="I39" s="99">
        <v>1022</v>
      </c>
      <c r="J39" s="99" t="s">
        <v>413</v>
      </c>
      <c r="K39" s="99">
        <v>34485634</v>
      </c>
      <c r="L39" s="99" t="s">
        <v>427</v>
      </c>
      <c r="M39" s="99" t="s">
        <v>414</v>
      </c>
      <c r="N39" s="99" t="s">
        <v>379</v>
      </c>
      <c r="O39" s="99">
        <v>0.34369051</v>
      </c>
      <c r="P39" s="99">
        <v>1</v>
      </c>
      <c r="Q39" s="101">
        <v>24593.26</v>
      </c>
      <c r="R39" s="101">
        <v>8452.4699999999993</v>
      </c>
      <c r="S39" s="101">
        <v>16140.79</v>
      </c>
      <c r="T39" s="101" t="str">
        <f t="shared" si="0"/>
        <v>312</v>
      </c>
      <c r="U39" s="318">
        <f t="shared" si="1"/>
        <v>4.1200000000000001E-2</v>
      </c>
      <c r="V39" s="101">
        <f t="shared" si="2"/>
        <v>1182.1160306666666</v>
      </c>
    </row>
    <row r="40" spans="1:22" x14ac:dyDescent="0.3">
      <c r="A40" s="99">
        <v>0</v>
      </c>
      <c r="B40" s="99" t="s">
        <v>367</v>
      </c>
      <c r="C40" s="100">
        <v>18636</v>
      </c>
      <c r="D40" s="99" t="s">
        <v>428</v>
      </c>
      <c r="E40" s="100">
        <v>15433</v>
      </c>
      <c r="F40" s="99">
        <v>2014</v>
      </c>
      <c r="G40" s="99">
        <v>63</v>
      </c>
      <c r="H40" s="99">
        <v>2014</v>
      </c>
      <c r="I40" s="99">
        <v>1022</v>
      </c>
      <c r="J40" s="99" t="s">
        <v>413</v>
      </c>
      <c r="K40" s="99">
        <v>34485640</v>
      </c>
      <c r="L40" s="99" t="s">
        <v>429</v>
      </c>
      <c r="M40" s="99" t="s">
        <v>414</v>
      </c>
      <c r="N40" s="99" t="s">
        <v>379</v>
      </c>
      <c r="O40" s="99">
        <v>0.34369051</v>
      </c>
      <c r="P40" s="99">
        <v>1</v>
      </c>
      <c r="Q40" s="101">
        <v>19982.009999999998</v>
      </c>
      <c r="R40" s="101">
        <v>6867.63</v>
      </c>
      <c r="S40" s="101">
        <v>13114.38</v>
      </c>
      <c r="T40" s="101" t="str">
        <f t="shared" si="0"/>
        <v>312</v>
      </c>
      <c r="U40" s="318">
        <f t="shared" si="1"/>
        <v>4.1200000000000001E-2</v>
      </c>
      <c r="V40" s="101">
        <f t="shared" si="2"/>
        <v>960.46861399999989</v>
      </c>
    </row>
    <row r="41" spans="1:22" x14ac:dyDescent="0.3">
      <c r="A41" s="99">
        <v>0</v>
      </c>
      <c r="B41" s="99" t="s">
        <v>367</v>
      </c>
      <c r="C41" s="100">
        <v>18629</v>
      </c>
      <c r="D41" s="99" t="s">
        <v>430</v>
      </c>
      <c r="E41" s="100">
        <v>15433</v>
      </c>
      <c r="F41" s="99">
        <v>2014</v>
      </c>
      <c r="G41" s="99">
        <v>63</v>
      </c>
      <c r="H41" s="99">
        <v>2014</v>
      </c>
      <c r="I41" s="99">
        <v>1022</v>
      </c>
      <c r="J41" s="99" t="s">
        <v>413</v>
      </c>
      <c r="K41" s="99">
        <v>34485637</v>
      </c>
      <c r="L41" s="99" t="s">
        <v>431</v>
      </c>
      <c r="M41" s="99" t="s">
        <v>414</v>
      </c>
      <c r="N41" s="99" t="s">
        <v>379</v>
      </c>
      <c r="O41" s="99">
        <v>0.34369051</v>
      </c>
      <c r="P41" s="99">
        <v>1</v>
      </c>
      <c r="Q41" s="101">
        <v>19982.009999999998</v>
      </c>
      <c r="R41" s="101">
        <v>6867.63</v>
      </c>
      <c r="S41" s="101">
        <v>13114.38</v>
      </c>
      <c r="T41" s="101" t="str">
        <f t="shared" si="0"/>
        <v>312</v>
      </c>
      <c r="U41" s="318">
        <f t="shared" si="1"/>
        <v>4.1200000000000001E-2</v>
      </c>
      <c r="V41" s="101">
        <f t="shared" si="2"/>
        <v>960.46861399999989</v>
      </c>
    </row>
    <row r="42" spans="1:22" x14ac:dyDescent="0.3">
      <c r="A42" s="99">
        <v>0</v>
      </c>
      <c r="B42" s="99" t="s">
        <v>367</v>
      </c>
      <c r="C42" s="100">
        <v>18628</v>
      </c>
      <c r="D42" s="99" t="s">
        <v>426</v>
      </c>
      <c r="E42" s="100">
        <v>15959</v>
      </c>
      <c r="F42" s="99">
        <v>2014</v>
      </c>
      <c r="G42" s="99">
        <v>63</v>
      </c>
      <c r="H42" s="99">
        <v>2014</v>
      </c>
      <c r="I42" s="99">
        <v>1022</v>
      </c>
      <c r="J42" s="99" t="s">
        <v>413</v>
      </c>
      <c r="K42" s="99">
        <v>34485767</v>
      </c>
      <c r="L42" s="99" t="s">
        <v>432</v>
      </c>
      <c r="M42" s="99" t="s">
        <v>414</v>
      </c>
      <c r="N42" s="99" t="s">
        <v>372</v>
      </c>
      <c r="O42" s="99">
        <v>0.34369051</v>
      </c>
      <c r="P42" s="99">
        <v>1</v>
      </c>
      <c r="Q42" s="101">
        <v>22578.639999999999</v>
      </c>
      <c r="R42" s="101">
        <v>7760.06</v>
      </c>
      <c r="S42" s="101">
        <v>14818.58</v>
      </c>
      <c r="T42" s="101" t="str">
        <f t="shared" si="0"/>
        <v>312</v>
      </c>
      <c r="U42" s="318">
        <f t="shared" si="1"/>
        <v>4.1200000000000001E-2</v>
      </c>
      <c r="V42" s="101">
        <f t="shared" si="2"/>
        <v>1085.2799626666667</v>
      </c>
    </row>
    <row r="43" spans="1:22" x14ac:dyDescent="0.3">
      <c r="A43" s="99">
        <v>0</v>
      </c>
      <c r="B43" s="99" t="s">
        <v>367</v>
      </c>
      <c r="C43" s="100">
        <v>18636</v>
      </c>
      <c r="D43" s="99" t="s">
        <v>428</v>
      </c>
      <c r="E43" s="100">
        <v>15959</v>
      </c>
      <c r="F43" s="99">
        <v>2014</v>
      </c>
      <c r="G43" s="99">
        <v>63</v>
      </c>
      <c r="H43" s="99">
        <v>2014</v>
      </c>
      <c r="I43" s="99">
        <v>1022</v>
      </c>
      <c r="J43" s="99" t="s">
        <v>413</v>
      </c>
      <c r="K43" s="99">
        <v>34485773</v>
      </c>
      <c r="L43" s="99" t="s">
        <v>433</v>
      </c>
      <c r="M43" s="99" t="s">
        <v>414</v>
      </c>
      <c r="N43" s="99" t="s">
        <v>372</v>
      </c>
      <c r="O43" s="99">
        <v>0.34369051</v>
      </c>
      <c r="P43" s="99">
        <v>1</v>
      </c>
      <c r="Q43" s="101">
        <v>19568.14</v>
      </c>
      <c r="R43" s="101">
        <v>6725.38</v>
      </c>
      <c r="S43" s="101">
        <v>12842.76</v>
      </c>
      <c r="T43" s="101" t="str">
        <f t="shared" si="0"/>
        <v>312</v>
      </c>
      <c r="U43" s="318">
        <f t="shared" si="1"/>
        <v>4.1200000000000001E-2</v>
      </c>
      <c r="V43" s="101">
        <f t="shared" si="2"/>
        <v>940.57526266666662</v>
      </c>
    </row>
    <row r="44" spans="1:22" x14ac:dyDescent="0.3">
      <c r="A44" s="99">
        <v>0</v>
      </c>
      <c r="B44" s="99" t="s">
        <v>367</v>
      </c>
      <c r="C44" s="100">
        <v>18629</v>
      </c>
      <c r="D44" s="99" t="s">
        <v>430</v>
      </c>
      <c r="E44" s="100">
        <v>15959</v>
      </c>
      <c r="F44" s="99">
        <v>2014</v>
      </c>
      <c r="G44" s="99">
        <v>63</v>
      </c>
      <c r="H44" s="99">
        <v>2014</v>
      </c>
      <c r="I44" s="99">
        <v>1022</v>
      </c>
      <c r="J44" s="99" t="s">
        <v>413</v>
      </c>
      <c r="K44" s="99">
        <v>34485770</v>
      </c>
      <c r="L44" s="99" t="s">
        <v>434</v>
      </c>
      <c r="M44" s="99" t="s">
        <v>414</v>
      </c>
      <c r="N44" s="99" t="s">
        <v>372</v>
      </c>
      <c r="O44" s="99">
        <v>0.34369051</v>
      </c>
      <c r="P44" s="99">
        <v>1</v>
      </c>
      <c r="Q44" s="101">
        <v>19568.14</v>
      </c>
      <c r="R44" s="101">
        <v>6725.38</v>
      </c>
      <c r="S44" s="101">
        <v>12842.76</v>
      </c>
      <c r="T44" s="101" t="str">
        <f t="shared" si="0"/>
        <v>312</v>
      </c>
      <c r="U44" s="318">
        <f t="shared" si="1"/>
        <v>4.1200000000000001E-2</v>
      </c>
      <c r="V44" s="101">
        <f t="shared" si="2"/>
        <v>940.57526266666662</v>
      </c>
    </row>
    <row r="45" spans="1:22" x14ac:dyDescent="0.3">
      <c r="A45" s="99">
        <v>0</v>
      </c>
      <c r="B45" s="99" t="s">
        <v>367</v>
      </c>
      <c r="C45" s="100">
        <v>73150</v>
      </c>
      <c r="D45" s="99" t="s">
        <v>435</v>
      </c>
      <c r="E45" s="100">
        <v>19421</v>
      </c>
      <c r="F45" s="99">
        <v>2012</v>
      </c>
      <c r="G45" s="99">
        <v>63</v>
      </c>
      <c r="H45" s="99">
        <v>2012</v>
      </c>
      <c r="I45" s="99">
        <v>1047</v>
      </c>
      <c r="J45" s="99" t="s">
        <v>406</v>
      </c>
      <c r="K45" s="99">
        <v>25031054</v>
      </c>
      <c r="L45" s="99" t="s">
        <v>436</v>
      </c>
      <c r="M45" s="99" t="s">
        <v>407</v>
      </c>
      <c r="N45" s="99" t="s">
        <v>408</v>
      </c>
      <c r="O45" s="99">
        <v>0.29810507000000003</v>
      </c>
      <c r="P45" s="99">
        <v>1</v>
      </c>
      <c r="Q45" s="101">
        <v>42357.36</v>
      </c>
      <c r="R45" s="101">
        <v>12626.94</v>
      </c>
      <c r="S45" s="101">
        <v>29730.42</v>
      </c>
      <c r="T45" s="101" t="str">
        <f t="shared" si="0"/>
        <v>316</v>
      </c>
      <c r="U45" s="318">
        <f t="shared" si="1"/>
        <v>5.6099999999999997E-2</v>
      </c>
      <c r="V45" s="101">
        <f t="shared" si="2"/>
        <v>2772.2892119999997</v>
      </c>
    </row>
    <row r="46" spans="1:22" x14ac:dyDescent="0.3">
      <c r="A46" s="99">
        <v>0</v>
      </c>
      <c r="B46" s="99" t="s">
        <v>367</v>
      </c>
      <c r="C46" s="100">
        <v>19550</v>
      </c>
      <c r="D46" s="99" t="s">
        <v>437</v>
      </c>
      <c r="E46" s="100">
        <v>21646</v>
      </c>
      <c r="F46" s="99">
        <v>2007</v>
      </c>
      <c r="G46" s="99">
        <v>63</v>
      </c>
      <c r="H46" s="99">
        <v>2007</v>
      </c>
      <c r="I46" s="99">
        <v>1022</v>
      </c>
      <c r="J46" s="99" t="s">
        <v>413</v>
      </c>
      <c r="K46" s="99">
        <v>32322661</v>
      </c>
      <c r="L46" s="99" t="s">
        <v>438</v>
      </c>
      <c r="M46" s="99" t="s">
        <v>414</v>
      </c>
      <c r="N46" s="99" t="s">
        <v>408</v>
      </c>
      <c r="O46" s="99">
        <v>0.47689493999999999</v>
      </c>
      <c r="P46" s="99">
        <v>1</v>
      </c>
      <c r="Q46" s="101">
        <v>88443.88</v>
      </c>
      <c r="R46" s="101">
        <v>42178.44</v>
      </c>
      <c r="S46" s="101">
        <v>46265.440000000002</v>
      </c>
      <c r="T46" s="101" t="str">
        <f t="shared" si="0"/>
        <v>312</v>
      </c>
      <c r="U46" s="318">
        <f t="shared" si="1"/>
        <v>4.1200000000000001E-2</v>
      </c>
      <c r="V46" s="101">
        <f t="shared" si="2"/>
        <v>4251.2024986666665</v>
      </c>
    </row>
    <row r="47" spans="1:22" x14ac:dyDescent="0.3">
      <c r="A47" s="99">
        <v>0</v>
      </c>
      <c r="B47" s="99" t="s">
        <v>367</v>
      </c>
      <c r="C47" s="100">
        <v>19549</v>
      </c>
      <c r="D47" s="99" t="s">
        <v>439</v>
      </c>
      <c r="E47" s="100">
        <v>21646</v>
      </c>
      <c r="F47" s="99">
        <v>2007</v>
      </c>
      <c r="G47" s="99">
        <v>63</v>
      </c>
      <c r="H47" s="99">
        <v>2007</v>
      </c>
      <c r="I47" s="99">
        <v>1022</v>
      </c>
      <c r="J47" s="99" t="s">
        <v>413</v>
      </c>
      <c r="K47" s="99">
        <v>32322654</v>
      </c>
      <c r="L47" s="99" t="s">
        <v>438</v>
      </c>
      <c r="M47" s="99" t="s">
        <v>414</v>
      </c>
      <c r="N47" s="99" t="s">
        <v>408</v>
      </c>
      <c r="O47" s="99">
        <v>0.47689493999999999</v>
      </c>
      <c r="P47" s="99">
        <v>1</v>
      </c>
      <c r="Q47" s="101">
        <v>123821.43</v>
      </c>
      <c r="R47" s="101">
        <v>59049.81</v>
      </c>
      <c r="S47" s="101">
        <v>64771.62</v>
      </c>
      <c r="T47" s="101" t="str">
        <f t="shared" si="0"/>
        <v>312</v>
      </c>
      <c r="U47" s="318">
        <f t="shared" si="1"/>
        <v>4.1200000000000001E-2</v>
      </c>
      <c r="V47" s="101">
        <f t="shared" si="2"/>
        <v>5951.6834019999997</v>
      </c>
    </row>
    <row r="48" spans="1:22" x14ac:dyDescent="0.3">
      <c r="A48" s="99">
        <v>0</v>
      </c>
      <c r="B48" s="99" t="s">
        <v>367</v>
      </c>
      <c r="C48" s="100">
        <v>19552</v>
      </c>
      <c r="D48" s="99" t="s">
        <v>440</v>
      </c>
      <c r="E48" s="100">
        <v>21646</v>
      </c>
      <c r="F48" s="99">
        <v>2007</v>
      </c>
      <c r="G48" s="99">
        <v>63</v>
      </c>
      <c r="H48" s="99">
        <v>2007</v>
      </c>
      <c r="I48" s="99">
        <v>1022</v>
      </c>
      <c r="J48" s="99" t="s">
        <v>413</v>
      </c>
      <c r="K48" s="99">
        <v>32322675</v>
      </c>
      <c r="L48" s="99" t="s">
        <v>438</v>
      </c>
      <c r="M48" s="99" t="s">
        <v>414</v>
      </c>
      <c r="N48" s="99" t="s">
        <v>408</v>
      </c>
      <c r="O48" s="99">
        <v>0.47689493999999999</v>
      </c>
      <c r="P48" s="99">
        <v>1</v>
      </c>
      <c r="Q48" s="101">
        <v>70755.100000000006</v>
      </c>
      <c r="R48" s="101">
        <v>33742.75</v>
      </c>
      <c r="S48" s="101">
        <v>37012.35</v>
      </c>
      <c r="T48" s="101" t="str">
        <f t="shared" si="0"/>
        <v>312</v>
      </c>
      <c r="U48" s="318">
        <f t="shared" si="1"/>
        <v>4.1200000000000001E-2</v>
      </c>
      <c r="V48" s="101">
        <f t="shared" si="2"/>
        <v>3400.9618066666671</v>
      </c>
    </row>
    <row r="49" spans="1:22" x14ac:dyDescent="0.3">
      <c r="A49" s="99">
        <v>0</v>
      </c>
      <c r="B49" s="99" t="s">
        <v>367</v>
      </c>
      <c r="C49" s="100">
        <v>19531</v>
      </c>
      <c r="D49" s="99" t="s">
        <v>441</v>
      </c>
      <c r="E49" s="100">
        <v>21646</v>
      </c>
      <c r="F49" s="99">
        <v>2007</v>
      </c>
      <c r="G49" s="99">
        <v>63</v>
      </c>
      <c r="H49" s="99">
        <v>2007</v>
      </c>
      <c r="I49" s="99">
        <v>1022</v>
      </c>
      <c r="J49" s="99" t="s">
        <v>413</v>
      </c>
      <c r="K49" s="99">
        <v>19270038</v>
      </c>
      <c r="L49" s="99" t="s">
        <v>438</v>
      </c>
      <c r="M49" s="99" t="s">
        <v>414</v>
      </c>
      <c r="N49" s="99" t="s">
        <v>408</v>
      </c>
      <c r="O49" s="99">
        <v>0.47689493999999999</v>
      </c>
      <c r="P49" s="99">
        <v>1</v>
      </c>
      <c r="Q49" s="101">
        <v>35377.550000000003</v>
      </c>
      <c r="R49" s="101">
        <v>16871.37</v>
      </c>
      <c r="S49" s="101">
        <v>18506.18</v>
      </c>
      <c r="T49" s="101" t="str">
        <f t="shared" si="0"/>
        <v>312</v>
      </c>
      <c r="U49" s="318">
        <f t="shared" si="1"/>
        <v>4.1200000000000001E-2</v>
      </c>
      <c r="V49" s="101">
        <f t="shared" si="2"/>
        <v>1700.4809033333336</v>
      </c>
    </row>
    <row r="50" spans="1:22" x14ac:dyDescent="0.3">
      <c r="A50" s="99">
        <v>0</v>
      </c>
      <c r="B50" s="99" t="s">
        <v>367</v>
      </c>
      <c r="C50" s="100">
        <v>19551</v>
      </c>
      <c r="D50" s="99" t="s">
        <v>442</v>
      </c>
      <c r="E50" s="100">
        <v>21646</v>
      </c>
      <c r="F50" s="99">
        <v>2007</v>
      </c>
      <c r="G50" s="99">
        <v>63</v>
      </c>
      <c r="H50" s="99">
        <v>2007</v>
      </c>
      <c r="I50" s="99">
        <v>1022</v>
      </c>
      <c r="J50" s="99" t="s">
        <v>413</v>
      </c>
      <c r="K50" s="99">
        <v>32322668</v>
      </c>
      <c r="L50" s="99" t="s">
        <v>438</v>
      </c>
      <c r="M50" s="99" t="s">
        <v>414</v>
      </c>
      <c r="N50" s="99" t="s">
        <v>408</v>
      </c>
      <c r="O50" s="99">
        <v>0.47689493999999999</v>
      </c>
      <c r="P50" s="99">
        <v>1</v>
      </c>
      <c r="Q50" s="101">
        <v>17688.78</v>
      </c>
      <c r="R50" s="101">
        <v>8435.69</v>
      </c>
      <c r="S50" s="101">
        <v>9253.09</v>
      </c>
      <c r="T50" s="101" t="str">
        <f t="shared" si="0"/>
        <v>312</v>
      </c>
      <c r="U50" s="318">
        <f t="shared" si="1"/>
        <v>4.1200000000000001E-2</v>
      </c>
      <c r="V50" s="101">
        <f t="shared" si="2"/>
        <v>850.24069199999997</v>
      </c>
    </row>
    <row r="51" spans="1:22" x14ac:dyDescent="0.3">
      <c r="A51" s="99">
        <v>0</v>
      </c>
      <c r="B51" s="99" t="s">
        <v>367</v>
      </c>
      <c r="C51" s="100">
        <v>19548</v>
      </c>
      <c r="D51" s="99" t="s">
        <v>443</v>
      </c>
      <c r="E51" s="100">
        <v>21646</v>
      </c>
      <c r="F51" s="99">
        <v>2007</v>
      </c>
      <c r="G51" s="99">
        <v>63</v>
      </c>
      <c r="H51" s="99">
        <v>2007</v>
      </c>
      <c r="I51" s="99">
        <v>1022</v>
      </c>
      <c r="J51" s="99" t="s">
        <v>413</v>
      </c>
      <c r="K51" s="99">
        <v>32322647</v>
      </c>
      <c r="L51" s="99" t="s">
        <v>438</v>
      </c>
      <c r="M51" s="99" t="s">
        <v>414</v>
      </c>
      <c r="N51" s="99" t="s">
        <v>408</v>
      </c>
      <c r="O51" s="99">
        <v>0.47689493999999999</v>
      </c>
      <c r="P51" s="99">
        <v>2</v>
      </c>
      <c r="Q51" s="101">
        <v>17688.78</v>
      </c>
      <c r="R51" s="101">
        <v>8435.69</v>
      </c>
      <c r="S51" s="101">
        <v>9253.09</v>
      </c>
      <c r="T51" s="101" t="str">
        <f t="shared" si="0"/>
        <v>312</v>
      </c>
      <c r="U51" s="318">
        <f t="shared" si="1"/>
        <v>4.1200000000000001E-2</v>
      </c>
      <c r="V51" s="101">
        <f t="shared" si="2"/>
        <v>850.24069199999997</v>
      </c>
    </row>
    <row r="52" spans="1:22" x14ac:dyDescent="0.3">
      <c r="A52" s="99">
        <v>0</v>
      </c>
      <c r="B52" s="99" t="s">
        <v>367</v>
      </c>
      <c r="C52" s="100">
        <v>18629</v>
      </c>
      <c r="D52" s="99" t="s">
        <v>430</v>
      </c>
      <c r="E52" s="100">
        <v>21864</v>
      </c>
      <c r="F52" s="99">
        <v>2014</v>
      </c>
      <c r="G52" s="99">
        <v>63</v>
      </c>
      <c r="H52" s="99">
        <v>2014</v>
      </c>
      <c r="I52" s="99">
        <v>1022</v>
      </c>
      <c r="J52" s="99" t="s">
        <v>413</v>
      </c>
      <c r="K52" s="99">
        <v>32697347</v>
      </c>
      <c r="L52" s="99" t="s">
        <v>444</v>
      </c>
      <c r="M52" s="99" t="s">
        <v>414</v>
      </c>
      <c r="N52" s="99" t="s">
        <v>379</v>
      </c>
      <c r="O52" s="99">
        <v>0.34369051</v>
      </c>
      <c r="P52" s="99">
        <v>1</v>
      </c>
      <c r="Q52" s="101">
        <v>7022.61</v>
      </c>
      <c r="R52" s="101">
        <v>2413.6</v>
      </c>
      <c r="S52" s="101">
        <v>4609.01</v>
      </c>
      <c r="T52" s="101" t="str">
        <f t="shared" si="0"/>
        <v>312</v>
      </c>
      <c r="U52" s="318">
        <f t="shared" si="1"/>
        <v>4.1200000000000001E-2</v>
      </c>
      <c r="V52" s="101">
        <f t="shared" si="2"/>
        <v>337.55345399999999</v>
      </c>
    </row>
    <row r="53" spans="1:22" x14ac:dyDescent="0.3">
      <c r="A53" s="99">
        <v>0</v>
      </c>
      <c r="B53" s="99" t="s">
        <v>367</v>
      </c>
      <c r="C53" s="100">
        <v>18629</v>
      </c>
      <c r="D53" s="99" t="s">
        <v>430</v>
      </c>
      <c r="E53" s="100">
        <v>21864</v>
      </c>
      <c r="F53" s="99">
        <v>2014</v>
      </c>
      <c r="G53" s="99">
        <v>63</v>
      </c>
      <c r="H53" s="99">
        <v>2014</v>
      </c>
      <c r="I53" s="99">
        <v>1022</v>
      </c>
      <c r="J53" s="99" t="s">
        <v>413</v>
      </c>
      <c r="K53" s="99">
        <v>32697344</v>
      </c>
      <c r="L53" s="99" t="s">
        <v>445</v>
      </c>
      <c r="M53" s="99" t="s">
        <v>414</v>
      </c>
      <c r="N53" s="99" t="s">
        <v>379</v>
      </c>
      <c r="O53" s="99">
        <v>0.34369051</v>
      </c>
      <c r="P53" s="99">
        <v>1</v>
      </c>
      <c r="Q53" s="101">
        <v>7022.61</v>
      </c>
      <c r="R53" s="101">
        <v>2413.6</v>
      </c>
      <c r="S53" s="101">
        <v>4609.01</v>
      </c>
      <c r="T53" s="101" t="str">
        <f t="shared" si="0"/>
        <v>312</v>
      </c>
      <c r="U53" s="318">
        <f t="shared" si="1"/>
        <v>4.1200000000000001E-2</v>
      </c>
      <c r="V53" s="101">
        <f t="shared" si="2"/>
        <v>337.55345399999999</v>
      </c>
    </row>
    <row r="54" spans="1:22" x14ac:dyDescent="0.3">
      <c r="A54" s="99">
        <v>0</v>
      </c>
      <c r="B54" s="99" t="s">
        <v>367</v>
      </c>
      <c r="C54" s="100">
        <v>19546</v>
      </c>
      <c r="D54" s="99" t="s">
        <v>417</v>
      </c>
      <c r="E54" s="100">
        <v>22745</v>
      </c>
      <c r="F54" s="99">
        <v>2008</v>
      </c>
      <c r="G54" s="99">
        <v>63</v>
      </c>
      <c r="H54" s="99">
        <v>2008</v>
      </c>
      <c r="I54" s="99">
        <v>1022</v>
      </c>
      <c r="J54" s="99" t="s">
        <v>413</v>
      </c>
      <c r="K54" s="99">
        <v>32323158</v>
      </c>
      <c r="L54" s="99" t="s">
        <v>446</v>
      </c>
      <c r="M54" s="99" t="s">
        <v>414</v>
      </c>
      <c r="N54" s="99" t="s">
        <v>408</v>
      </c>
      <c r="O54" s="99">
        <v>0.46158966000000001</v>
      </c>
      <c r="P54" s="99">
        <v>1</v>
      </c>
      <c r="Q54" s="101">
        <v>52150.879999999997</v>
      </c>
      <c r="R54" s="101">
        <v>24072.31</v>
      </c>
      <c r="S54" s="101">
        <v>28078.57</v>
      </c>
      <c r="T54" s="101" t="str">
        <f t="shared" si="0"/>
        <v>312</v>
      </c>
      <c r="U54" s="318">
        <f t="shared" si="1"/>
        <v>4.1200000000000001E-2</v>
      </c>
      <c r="V54" s="101">
        <f t="shared" si="2"/>
        <v>2506.718965333333</v>
      </c>
    </row>
    <row r="55" spans="1:22" x14ac:dyDescent="0.3">
      <c r="A55" s="99">
        <v>0</v>
      </c>
      <c r="B55" s="99" t="s">
        <v>367</v>
      </c>
      <c r="C55" s="100">
        <v>19528</v>
      </c>
      <c r="D55" s="99" t="s">
        <v>422</v>
      </c>
      <c r="E55" s="100">
        <v>22745</v>
      </c>
      <c r="F55" s="99">
        <v>2008</v>
      </c>
      <c r="G55" s="99">
        <v>63</v>
      </c>
      <c r="H55" s="99">
        <v>2008</v>
      </c>
      <c r="I55" s="99">
        <v>1022</v>
      </c>
      <c r="J55" s="99" t="s">
        <v>413</v>
      </c>
      <c r="K55" s="99">
        <v>19597586</v>
      </c>
      <c r="L55" s="99" t="s">
        <v>446</v>
      </c>
      <c r="M55" s="99" t="s">
        <v>414</v>
      </c>
      <c r="N55" s="99" t="s">
        <v>408</v>
      </c>
      <c r="O55" s="99">
        <v>0.46158966000000001</v>
      </c>
      <c r="P55" s="99">
        <v>1</v>
      </c>
      <c r="Q55" s="101">
        <v>104301.77</v>
      </c>
      <c r="R55" s="101">
        <v>48144.62</v>
      </c>
      <c r="S55" s="101">
        <v>56157.15</v>
      </c>
      <c r="T55" s="101" t="str">
        <f t="shared" si="0"/>
        <v>312</v>
      </c>
      <c r="U55" s="318">
        <f t="shared" si="1"/>
        <v>4.1200000000000001E-2</v>
      </c>
      <c r="V55" s="101">
        <f t="shared" si="2"/>
        <v>5013.4384113333335</v>
      </c>
    </row>
    <row r="56" spans="1:22" x14ac:dyDescent="0.3">
      <c r="A56" s="99">
        <v>0</v>
      </c>
      <c r="B56" s="99" t="s">
        <v>367</v>
      </c>
      <c r="C56" s="100">
        <v>19547</v>
      </c>
      <c r="D56" s="99" t="s">
        <v>419</v>
      </c>
      <c r="E56" s="100">
        <v>22745</v>
      </c>
      <c r="F56" s="99">
        <v>2008</v>
      </c>
      <c r="G56" s="99">
        <v>63</v>
      </c>
      <c r="H56" s="99">
        <v>2008</v>
      </c>
      <c r="I56" s="99">
        <v>1022</v>
      </c>
      <c r="J56" s="99" t="s">
        <v>413</v>
      </c>
      <c r="K56" s="99">
        <v>32322500</v>
      </c>
      <c r="L56" s="99" t="s">
        <v>446</v>
      </c>
      <c r="M56" s="99" t="s">
        <v>414</v>
      </c>
      <c r="N56" s="99" t="s">
        <v>408</v>
      </c>
      <c r="O56" s="99">
        <v>0.46158966000000001</v>
      </c>
      <c r="P56" s="99">
        <v>1</v>
      </c>
      <c r="Q56" s="101">
        <v>208603.51999999999</v>
      </c>
      <c r="R56" s="101">
        <v>96289.23</v>
      </c>
      <c r="S56" s="101">
        <v>112314.29</v>
      </c>
      <c r="T56" s="101" t="str">
        <f t="shared" si="0"/>
        <v>312</v>
      </c>
      <c r="U56" s="318">
        <f t="shared" si="1"/>
        <v>4.1200000000000001E-2</v>
      </c>
      <c r="V56" s="101">
        <f t="shared" si="2"/>
        <v>10026.875861333332</v>
      </c>
    </row>
    <row r="57" spans="1:22" x14ac:dyDescent="0.3">
      <c r="A57" s="99">
        <v>0</v>
      </c>
      <c r="B57" s="99" t="s">
        <v>367</v>
      </c>
      <c r="C57" s="100">
        <v>19544</v>
      </c>
      <c r="D57" s="99" t="s">
        <v>420</v>
      </c>
      <c r="E57" s="100">
        <v>22745</v>
      </c>
      <c r="F57" s="99">
        <v>2008</v>
      </c>
      <c r="G57" s="99">
        <v>63</v>
      </c>
      <c r="H57" s="99">
        <v>2008</v>
      </c>
      <c r="I57" s="99">
        <v>1022</v>
      </c>
      <c r="J57" s="99" t="s">
        <v>413</v>
      </c>
      <c r="K57" s="99">
        <v>32323144</v>
      </c>
      <c r="L57" s="99" t="s">
        <v>446</v>
      </c>
      <c r="M57" s="99" t="s">
        <v>414</v>
      </c>
      <c r="N57" s="99" t="s">
        <v>408</v>
      </c>
      <c r="O57" s="99">
        <v>0.46158966000000001</v>
      </c>
      <c r="P57" s="99">
        <v>1</v>
      </c>
      <c r="Q57" s="101">
        <v>365056.16</v>
      </c>
      <c r="R57" s="101">
        <v>168506.15</v>
      </c>
      <c r="S57" s="101">
        <v>196550.01</v>
      </c>
      <c r="T57" s="101" t="str">
        <f t="shared" si="0"/>
        <v>312</v>
      </c>
      <c r="U57" s="318">
        <f t="shared" si="1"/>
        <v>4.1200000000000001E-2</v>
      </c>
      <c r="V57" s="101">
        <f t="shared" si="2"/>
        <v>17547.032757333331</v>
      </c>
    </row>
    <row r="58" spans="1:22" x14ac:dyDescent="0.3">
      <c r="A58" s="99">
        <v>0</v>
      </c>
      <c r="B58" s="99" t="s">
        <v>367</v>
      </c>
      <c r="C58" s="100">
        <v>19528</v>
      </c>
      <c r="D58" s="99" t="s">
        <v>422</v>
      </c>
      <c r="E58" s="100">
        <v>22746</v>
      </c>
      <c r="F58" s="99">
        <v>2012</v>
      </c>
      <c r="G58" s="99">
        <v>63</v>
      </c>
      <c r="H58" s="99">
        <v>2011</v>
      </c>
      <c r="I58" s="99">
        <v>1022</v>
      </c>
      <c r="J58" s="99" t="s">
        <v>413</v>
      </c>
      <c r="K58" s="99">
        <v>23976806</v>
      </c>
      <c r="L58" s="99" t="s">
        <v>425</v>
      </c>
      <c r="M58" s="99" t="s">
        <v>414</v>
      </c>
      <c r="N58" s="99" t="s">
        <v>408</v>
      </c>
      <c r="O58" s="99">
        <v>0.40903087999999999</v>
      </c>
      <c r="P58" s="99">
        <v>1</v>
      </c>
      <c r="Q58" s="101">
        <v>113133.07</v>
      </c>
      <c r="R58" s="101">
        <v>46274.92</v>
      </c>
      <c r="S58" s="101">
        <v>66858.149999999994</v>
      </c>
      <c r="T58" s="101" t="str">
        <f t="shared" si="0"/>
        <v>312</v>
      </c>
      <c r="U58" s="318">
        <f t="shared" si="1"/>
        <v>4.1200000000000001E-2</v>
      </c>
      <c r="V58" s="101">
        <f t="shared" si="2"/>
        <v>5437.9295646666669</v>
      </c>
    </row>
    <row r="59" spans="1:22" x14ac:dyDescent="0.3">
      <c r="A59" s="99">
        <v>0</v>
      </c>
      <c r="B59" s="99" t="s">
        <v>367</v>
      </c>
      <c r="C59" s="100">
        <v>19547</v>
      </c>
      <c r="D59" s="99" t="s">
        <v>419</v>
      </c>
      <c r="E59" s="100">
        <v>22746</v>
      </c>
      <c r="F59" s="99">
        <v>2012</v>
      </c>
      <c r="G59" s="99">
        <v>63</v>
      </c>
      <c r="H59" s="99">
        <v>2011</v>
      </c>
      <c r="I59" s="99">
        <v>1022</v>
      </c>
      <c r="J59" s="99" t="s">
        <v>413</v>
      </c>
      <c r="K59" s="99">
        <v>32322535</v>
      </c>
      <c r="L59" s="99" t="s">
        <v>425</v>
      </c>
      <c r="M59" s="99" t="s">
        <v>414</v>
      </c>
      <c r="N59" s="99" t="s">
        <v>408</v>
      </c>
      <c r="O59" s="99">
        <v>0.40903087999999999</v>
      </c>
      <c r="P59" s="99">
        <v>1</v>
      </c>
      <c r="Q59" s="101">
        <v>226266.16</v>
      </c>
      <c r="R59" s="101">
        <v>92549.85</v>
      </c>
      <c r="S59" s="101">
        <v>133716.31</v>
      </c>
      <c r="T59" s="101" t="str">
        <f t="shared" si="0"/>
        <v>312</v>
      </c>
      <c r="U59" s="318">
        <f t="shared" si="1"/>
        <v>4.1200000000000001E-2</v>
      </c>
      <c r="V59" s="101">
        <f t="shared" si="2"/>
        <v>10875.860090666667</v>
      </c>
    </row>
    <row r="60" spans="1:22" x14ac:dyDescent="0.3">
      <c r="A60" s="99">
        <v>0</v>
      </c>
      <c r="B60" s="99" t="s">
        <v>367</v>
      </c>
      <c r="C60" s="100">
        <v>19545</v>
      </c>
      <c r="D60" s="99" t="s">
        <v>421</v>
      </c>
      <c r="E60" s="100">
        <v>22746</v>
      </c>
      <c r="F60" s="99">
        <v>2012</v>
      </c>
      <c r="G60" s="99">
        <v>63</v>
      </c>
      <c r="H60" s="99">
        <v>2011</v>
      </c>
      <c r="I60" s="99">
        <v>1022</v>
      </c>
      <c r="J60" s="99" t="s">
        <v>413</v>
      </c>
      <c r="K60" s="99">
        <v>32322521</v>
      </c>
      <c r="L60" s="99" t="s">
        <v>425</v>
      </c>
      <c r="M60" s="99" t="s">
        <v>414</v>
      </c>
      <c r="N60" s="99" t="s">
        <v>408</v>
      </c>
      <c r="O60" s="99">
        <v>0.40903087999999999</v>
      </c>
      <c r="P60" s="99">
        <v>1</v>
      </c>
      <c r="Q60" s="101">
        <v>282832.7</v>
      </c>
      <c r="R60" s="101">
        <v>115687.31</v>
      </c>
      <c r="S60" s="101">
        <v>167145.39000000001</v>
      </c>
      <c r="T60" s="101" t="str">
        <f t="shared" si="0"/>
        <v>312</v>
      </c>
      <c r="U60" s="318">
        <f t="shared" si="1"/>
        <v>4.1200000000000001E-2</v>
      </c>
      <c r="V60" s="101">
        <f t="shared" si="2"/>
        <v>13594.825113333334</v>
      </c>
    </row>
    <row r="61" spans="1:22" x14ac:dyDescent="0.3">
      <c r="A61" s="99">
        <v>0</v>
      </c>
      <c r="B61" s="99" t="s">
        <v>367</v>
      </c>
      <c r="C61" s="100">
        <v>19544</v>
      </c>
      <c r="D61" s="99" t="s">
        <v>420</v>
      </c>
      <c r="E61" s="100">
        <v>22746</v>
      </c>
      <c r="F61" s="99">
        <v>2012</v>
      </c>
      <c r="G61" s="99">
        <v>63</v>
      </c>
      <c r="H61" s="99">
        <v>2011</v>
      </c>
      <c r="I61" s="99">
        <v>1022</v>
      </c>
      <c r="J61" s="99" t="s">
        <v>413</v>
      </c>
      <c r="K61" s="99">
        <v>32322514</v>
      </c>
      <c r="L61" s="99" t="s">
        <v>425</v>
      </c>
      <c r="M61" s="99" t="s">
        <v>414</v>
      </c>
      <c r="N61" s="99" t="s">
        <v>408</v>
      </c>
      <c r="O61" s="99">
        <v>0.40903087999999999</v>
      </c>
      <c r="P61" s="99">
        <v>1</v>
      </c>
      <c r="Q61" s="101">
        <v>395965.78</v>
      </c>
      <c r="R61" s="101">
        <v>161962.23000000001</v>
      </c>
      <c r="S61" s="101">
        <v>234003.55</v>
      </c>
      <c r="T61" s="101" t="str">
        <f t="shared" si="0"/>
        <v>312</v>
      </c>
      <c r="U61" s="318">
        <f t="shared" si="1"/>
        <v>4.1200000000000001E-2</v>
      </c>
      <c r="V61" s="101">
        <f t="shared" si="2"/>
        <v>19032.755158666667</v>
      </c>
    </row>
    <row r="62" spans="1:22" x14ac:dyDescent="0.3">
      <c r="A62" s="99">
        <v>0</v>
      </c>
      <c r="B62" s="99" t="s">
        <v>367</v>
      </c>
      <c r="C62" s="100">
        <v>19543</v>
      </c>
      <c r="D62" s="99" t="s">
        <v>418</v>
      </c>
      <c r="E62" s="100">
        <v>22746</v>
      </c>
      <c r="F62" s="99">
        <v>2012</v>
      </c>
      <c r="G62" s="99">
        <v>63</v>
      </c>
      <c r="H62" s="99">
        <v>2011</v>
      </c>
      <c r="I62" s="99">
        <v>1022</v>
      </c>
      <c r="J62" s="99" t="s">
        <v>413</v>
      </c>
      <c r="K62" s="99">
        <v>32322507</v>
      </c>
      <c r="L62" s="99" t="s">
        <v>425</v>
      </c>
      <c r="M62" s="99" t="s">
        <v>414</v>
      </c>
      <c r="N62" s="99" t="s">
        <v>408</v>
      </c>
      <c r="O62" s="99">
        <v>0.40903087999999999</v>
      </c>
      <c r="P62" s="99">
        <v>2</v>
      </c>
      <c r="Q62" s="101">
        <v>56566.54</v>
      </c>
      <c r="R62" s="101">
        <v>23137.46</v>
      </c>
      <c r="S62" s="101">
        <v>33429.08</v>
      </c>
      <c r="T62" s="101" t="str">
        <f t="shared" si="0"/>
        <v>312</v>
      </c>
      <c r="U62" s="318">
        <f t="shared" si="1"/>
        <v>4.1200000000000001E-2</v>
      </c>
      <c r="V62" s="101">
        <f t="shared" si="2"/>
        <v>2718.9650226666668</v>
      </c>
    </row>
    <row r="63" spans="1:22" x14ac:dyDescent="0.3">
      <c r="A63" s="99">
        <v>0</v>
      </c>
      <c r="B63" s="99" t="s">
        <v>367</v>
      </c>
      <c r="C63" s="100">
        <v>19546</v>
      </c>
      <c r="D63" s="99" t="s">
        <v>417</v>
      </c>
      <c r="E63" s="100">
        <v>22746</v>
      </c>
      <c r="F63" s="99">
        <v>2012</v>
      </c>
      <c r="G63" s="99">
        <v>63</v>
      </c>
      <c r="H63" s="99">
        <v>2011</v>
      </c>
      <c r="I63" s="99">
        <v>1022</v>
      </c>
      <c r="J63" s="99" t="s">
        <v>413</v>
      </c>
      <c r="K63" s="99">
        <v>32322528</v>
      </c>
      <c r="L63" s="99" t="s">
        <v>425</v>
      </c>
      <c r="M63" s="99" t="s">
        <v>414</v>
      </c>
      <c r="N63" s="99" t="s">
        <v>408</v>
      </c>
      <c r="O63" s="99">
        <v>0.40903087999999999</v>
      </c>
      <c r="P63" s="99">
        <v>1</v>
      </c>
      <c r="Q63" s="101">
        <v>56566.54</v>
      </c>
      <c r="R63" s="101">
        <v>23137.46</v>
      </c>
      <c r="S63" s="101">
        <v>33429.08</v>
      </c>
      <c r="T63" s="101" t="str">
        <f t="shared" si="0"/>
        <v>312</v>
      </c>
      <c r="U63" s="318">
        <f t="shared" si="1"/>
        <v>4.1200000000000001E-2</v>
      </c>
      <c r="V63" s="101">
        <f t="shared" si="2"/>
        <v>2718.9650226666668</v>
      </c>
    </row>
    <row r="64" spans="1:22" x14ac:dyDescent="0.3">
      <c r="A64" s="99">
        <v>0</v>
      </c>
      <c r="B64" s="99" t="s">
        <v>367</v>
      </c>
      <c r="C64" s="100">
        <v>18636</v>
      </c>
      <c r="D64" s="99" t="s">
        <v>428</v>
      </c>
      <c r="E64" s="100">
        <v>23651</v>
      </c>
      <c r="F64" s="99">
        <v>2018</v>
      </c>
      <c r="G64" s="99">
        <v>63</v>
      </c>
      <c r="H64" s="99">
        <v>2018</v>
      </c>
      <c r="I64" s="99">
        <v>1022</v>
      </c>
      <c r="J64" s="99" t="s">
        <v>413</v>
      </c>
      <c r="K64" s="99">
        <v>38552875</v>
      </c>
      <c r="L64" s="99" t="s">
        <v>429</v>
      </c>
      <c r="M64" s="99" t="s">
        <v>414</v>
      </c>
      <c r="N64" s="99" t="s">
        <v>379</v>
      </c>
      <c r="O64" s="99">
        <v>0.22725155</v>
      </c>
      <c r="P64" s="99">
        <v>1</v>
      </c>
      <c r="Q64" s="101">
        <v>76489.38</v>
      </c>
      <c r="R64" s="101">
        <v>17382.330000000002</v>
      </c>
      <c r="S64" s="101">
        <v>59107.05</v>
      </c>
      <c r="T64" s="101" t="str">
        <f t="shared" si="0"/>
        <v>312</v>
      </c>
      <c r="U64" s="318">
        <f t="shared" si="1"/>
        <v>4.1200000000000001E-2</v>
      </c>
      <c r="V64" s="101">
        <f t="shared" si="2"/>
        <v>3676.5895320000004</v>
      </c>
    </row>
    <row r="65" spans="1:22" x14ac:dyDescent="0.3">
      <c r="A65" s="99">
        <v>0</v>
      </c>
      <c r="B65" s="99" t="s">
        <v>367</v>
      </c>
      <c r="C65" s="100">
        <v>18628</v>
      </c>
      <c r="D65" s="99" t="s">
        <v>426</v>
      </c>
      <c r="E65" s="100">
        <v>23651</v>
      </c>
      <c r="F65" s="99">
        <v>2018</v>
      </c>
      <c r="G65" s="99">
        <v>63</v>
      </c>
      <c r="H65" s="99">
        <v>2018</v>
      </c>
      <c r="I65" s="99">
        <v>1022</v>
      </c>
      <c r="J65" s="99" t="s">
        <v>413</v>
      </c>
      <c r="K65" s="99">
        <v>38552869</v>
      </c>
      <c r="L65" s="99" t="s">
        <v>447</v>
      </c>
      <c r="M65" s="99" t="s">
        <v>414</v>
      </c>
      <c r="N65" s="99" t="s">
        <v>379</v>
      </c>
      <c r="O65" s="99">
        <v>0.22725155</v>
      </c>
      <c r="P65" s="99">
        <v>1</v>
      </c>
      <c r="Q65" s="101">
        <v>62851.74</v>
      </c>
      <c r="R65" s="101">
        <v>14283.16</v>
      </c>
      <c r="S65" s="101">
        <v>48568.58</v>
      </c>
      <c r="T65" s="101" t="str">
        <f t="shared" si="0"/>
        <v>312</v>
      </c>
      <c r="U65" s="318">
        <f t="shared" si="1"/>
        <v>4.1200000000000001E-2</v>
      </c>
      <c r="V65" s="101">
        <f t="shared" si="2"/>
        <v>3021.0736360000001</v>
      </c>
    </row>
    <row r="66" spans="1:22" x14ac:dyDescent="0.3">
      <c r="A66" s="99">
        <v>0</v>
      </c>
      <c r="B66" s="99" t="s">
        <v>367</v>
      </c>
      <c r="C66" s="100">
        <v>18629</v>
      </c>
      <c r="D66" s="99" t="s">
        <v>430</v>
      </c>
      <c r="E66" s="100">
        <v>23651</v>
      </c>
      <c r="F66" s="99">
        <v>2018</v>
      </c>
      <c r="G66" s="99">
        <v>63</v>
      </c>
      <c r="H66" s="99">
        <v>2018</v>
      </c>
      <c r="I66" s="99">
        <v>1022</v>
      </c>
      <c r="J66" s="99" t="s">
        <v>413</v>
      </c>
      <c r="K66" s="99">
        <v>38552872</v>
      </c>
      <c r="L66" s="99" t="s">
        <v>431</v>
      </c>
      <c r="M66" s="99" t="s">
        <v>414</v>
      </c>
      <c r="N66" s="99" t="s">
        <v>379</v>
      </c>
      <c r="O66" s="99">
        <v>0.22725155</v>
      </c>
      <c r="P66" s="99">
        <v>1</v>
      </c>
      <c r="Q66" s="101">
        <v>44470.58</v>
      </c>
      <c r="R66" s="101">
        <v>10106.01</v>
      </c>
      <c r="S66" s="101">
        <v>34364.57</v>
      </c>
      <c r="T66" s="101" t="str">
        <f t="shared" si="0"/>
        <v>312</v>
      </c>
      <c r="U66" s="318">
        <f t="shared" si="1"/>
        <v>4.1200000000000001E-2</v>
      </c>
      <c r="V66" s="101">
        <f t="shared" si="2"/>
        <v>2137.5525453333335</v>
      </c>
    </row>
    <row r="67" spans="1:22" x14ac:dyDescent="0.3">
      <c r="A67" s="99">
        <v>0</v>
      </c>
      <c r="B67" s="99" t="s">
        <v>367</v>
      </c>
      <c r="C67" s="100">
        <v>73124</v>
      </c>
      <c r="D67" s="99" t="s">
        <v>448</v>
      </c>
      <c r="E67" s="100">
        <v>23652</v>
      </c>
      <c r="F67" s="99">
        <v>2016</v>
      </c>
      <c r="G67" s="99">
        <v>63</v>
      </c>
      <c r="H67" s="99">
        <v>2016</v>
      </c>
      <c r="I67" s="99">
        <v>1047</v>
      </c>
      <c r="J67" s="99" t="s">
        <v>406</v>
      </c>
      <c r="K67" s="99">
        <v>36507599</v>
      </c>
      <c r="L67" s="99" t="s">
        <v>449</v>
      </c>
      <c r="M67" s="99" t="s">
        <v>407</v>
      </c>
      <c r="N67" s="99" t="s">
        <v>372</v>
      </c>
      <c r="O67" s="99">
        <v>0.23514251999999999</v>
      </c>
      <c r="P67" s="99">
        <v>2</v>
      </c>
      <c r="Q67" s="101">
        <v>40649.21</v>
      </c>
      <c r="R67" s="101">
        <v>9558.36</v>
      </c>
      <c r="S67" s="101">
        <v>31090.85</v>
      </c>
      <c r="T67" s="101" t="str">
        <f t="shared" si="0"/>
        <v>316</v>
      </c>
      <c r="U67" s="318">
        <f t="shared" si="1"/>
        <v>5.6099999999999997E-2</v>
      </c>
      <c r="V67" s="101">
        <f t="shared" si="2"/>
        <v>2660.4907944999995</v>
      </c>
    </row>
    <row r="68" spans="1:22" x14ac:dyDescent="0.3">
      <c r="A68" s="99">
        <v>0</v>
      </c>
      <c r="B68" s="99" t="s">
        <v>367</v>
      </c>
      <c r="C68" s="100">
        <v>18628</v>
      </c>
      <c r="D68" s="99" t="s">
        <v>426</v>
      </c>
      <c r="E68" s="100">
        <v>23652</v>
      </c>
      <c r="F68" s="99">
        <v>2016</v>
      </c>
      <c r="G68" s="99">
        <v>63</v>
      </c>
      <c r="H68" s="99">
        <v>2016</v>
      </c>
      <c r="I68" s="99">
        <v>1022</v>
      </c>
      <c r="J68" s="99" t="s">
        <v>413</v>
      </c>
      <c r="K68" s="99">
        <v>36507602</v>
      </c>
      <c r="L68" s="99" t="s">
        <v>450</v>
      </c>
      <c r="M68" s="99" t="s">
        <v>414</v>
      </c>
      <c r="N68" s="99" t="s">
        <v>372</v>
      </c>
      <c r="O68" s="99">
        <v>0.29056449000000001</v>
      </c>
      <c r="P68" s="99">
        <v>1</v>
      </c>
      <c r="Q68" s="101">
        <v>25558.54</v>
      </c>
      <c r="R68" s="101">
        <v>7426.4</v>
      </c>
      <c r="S68" s="101">
        <v>18132.14</v>
      </c>
      <c r="T68" s="101" t="str">
        <f t="shared" ref="T68:T131" si="3">+MID(M68,2,3)</f>
        <v>312</v>
      </c>
      <c r="U68" s="318">
        <f t="shared" ref="U68:U131" si="4">+VLOOKUP(T68,$AA$2:$AB$6,2,FALSE)</f>
        <v>4.1200000000000001E-2</v>
      </c>
      <c r="V68" s="101">
        <f t="shared" si="2"/>
        <v>1228.5138226666668</v>
      </c>
    </row>
    <row r="69" spans="1:22" x14ac:dyDescent="0.3">
      <c r="A69" s="99">
        <v>0</v>
      </c>
      <c r="B69" s="99" t="s">
        <v>367</v>
      </c>
      <c r="C69" s="100">
        <v>18636</v>
      </c>
      <c r="D69" s="99" t="s">
        <v>428</v>
      </c>
      <c r="E69" s="100">
        <v>23652</v>
      </c>
      <c r="F69" s="99">
        <v>2016</v>
      </c>
      <c r="G69" s="99">
        <v>63</v>
      </c>
      <c r="H69" s="99">
        <v>2016</v>
      </c>
      <c r="I69" s="99">
        <v>1022</v>
      </c>
      <c r="J69" s="99" t="s">
        <v>413</v>
      </c>
      <c r="K69" s="99">
        <v>36507608</v>
      </c>
      <c r="L69" s="99" t="s">
        <v>451</v>
      </c>
      <c r="M69" s="99" t="s">
        <v>414</v>
      </c>
      <c r="N69" s="99" t="s">
        <v>372</v>
      </c>
      <c r="O69" s="99">
        <v>0.29056449000000001</v>
      </c>
      <c r="P69" s="99">
        <v>1</v>
      </c>
      <c r="Q69" s="101">
        <v>16668.63</v>
      </c>
      <c r="R69" s="101">
        <v>4843.3100000000004</v>
      </c>
      <c r="S69" s="101">
        <v>11825.32</v>
      </c>
      <c r="T69" s="101" t="str">
        <f t="shared" si="3"/>
        <v>312</v>
      </c>
      <c r="U69" s="318">
        <f t="shared" si="4"/>
        <v>4.1200000000000001E-2</v>
      </c>
      <c r="V69" s="101">
        <f t="shared" si="2"/>
        <v>801.20548200000007</v>
      </c>
    </row>
    <row r="70" spans="1:22" x14ac:dyDescent="0.3">
      <c r="A70" s="99">
        <v>0</v>
      </c>
      <c r="B70" s="99" t="s">
        <v>367</v>
      </c>
      <c r="C70" s="100">
        <v>18629</v>
      </c>
      <c r="D70" s="99" t="s">
        <v>430</v>
      </c>
      <c r="E70" s="100">
        <v>23652</v>
      </c>
      <c r="F70" s="99">
        <v>2016</v>
      </c>
      <c r="G70" s="99">
        <v>63</v>
      </c>
      <c r="H70" s="99">
        <v>2016</v>
      </c>
      <c r="I70" s="99">
        <v>1022</v>
      </c>
      <c r="J70" s="99" t="s">
        <v>413</v>
      </c>
      <c r="K70" s="99">
        <v>36507605</v>
      </c>
      <c r="L70" s="99" t="s">
        <v>452</v>
      </c>
      <c r="M70" s="99" t="s">
        <v>414</v>
      </c>
      <c r="N70" s="99" t="s">
        <v>372</v>
      </c>
      <c r="O70" s="99">
        <v>0.29056449000000001</v>
      </c>
      <c r="P70" s="99">
        <v>1</v>
      </c>
      <c r="Q70" s="101">
        <v>13334.9</v>
      </c>
      <c r="R70" s="101">
        <v>3874.65</v>
      </c>
      <c r="S70" s="101">
        <v>9460.25</v>
      </c>
      <c r="T70" s="101" t="str">
        <f t="shared" si="3"/>
        <v>312</v>
      </c>
      <c r="U70" s="318">
        <f t="shared" si="4"/>
        <v>4.1200000000000001E-2</v>
      </c>
      <c r="V70" s="101">
        <f t="shared" si="2"/>
        <v>640.96419333333336</v>
      </c>
    </row>
    <row r="71" spans="1:22" x14ac:dyDescent="0.3">
      <c r="A71" s="99">
        <v>0</v>
      </c>
      <c r="B71" s="99" t="s">
        <v>367</v>
      </c>
      <c r="C71" s="100">
        <v>73998</v>
      </c>
      <c r="D71" s="99" t="s">
        <v>453</v>
      </c>
      <c r="E71" s="100">
        <v>23917</v>
      </c>
      <c r="F71" s="99">
        <v>2008</v>
      </c>
      <c r="G71" s="99">
        <v>63</v>
      </c>
      <c r="H71" s="99">
        <v>2008</v>
      </c>
      <c r="I71" s="99">
        <v>1022</v>
      </c>
      <c r="J71" s="99" t="s">
        <v>413</v>
      </c>
      <c r="K71" s="99">
        <v>19597425</v>
      </c>
      <c r="L71" s="99" t="s">
        <v>454</v>
      </c>
      <c r="M71" s="99" t="s">
        <v>414</v>
      </c>
      <c r="N71" s="99" t="s">
        <v>408</v>
      </c>
      <c r="O71" s="99">
        <v>0.46158966000000001</v>
      </c>
      <c r="P71" s="99">
        <v>1</v>
      </c>
      <c r="Q71" s="101">
        <v>219502.03</v>
      </c>
      <c r="R71" s="101">
        <v>101319.87</v>
      </c>
      <c r="S71" s="101">
        <v>118182.16</v>
      </c>
      <c r="T71" s="101" t="str">
        <f t="shared" si="3"/>
        <v>312</v>
      </c>
      <c r="U71" s="318">
        <f t="shared" si="4"/>
        <v>4.1200000000000001E-2</v>
      </c>
      <c r="V71" s="101">
        <f t="shared" ref="V71:V134" si="5">+Q71*(U71/12*14)</f>
        <v>10550.730908666666</v>
      </c>
    </row>
    <row r="72" spans="1:22" x14ac:dyDescent="0.3">
      <c r="A72" s="99">
        <v>0</v>
      </c>
      <c r="B72" s="99" t="s">
        <v>367</v>
      </c>
      <c r="C72" s="100">
        <v>21201</v>
      </c>
      <c r="D72" s="99" t="s">
        <v>455</v>
      </c>
      <c r="E72" s="100">
        <v>25266</v>
      </c>
      <c r="F72" s="99">
        <v>2013</v>
      </c>
      <c r="G72" s="99">
        <v>63</v>
      </c>
      <c r="H72" s="99">
        <v>2013</v>
      </c>
      <c r="I72" s="99">
        <v>1038</v>
      </c>
      <c r="J72" s="99" t="s">
        <v>456</v>
      </c>
      <c r="K72" s="99">
        <v>27435396</v>
      </c>
      <c r="L72" s="99" t="s">
        <v>457</v>
      </c>
      <c r="M72" s="99" t="s">
        <v>458</v>
      </c>
      <c r="N72" s="99" t="s">
        <v>408</v>
      </c>
      <c r="O72" s="99">
        <v>0.21733208000000001</v>
      </c>
      <c r="P72" s="99">
        <v>124</v>
      </c>
      <c r="Q72" s="101">
        <v>264300.52</v>
      </c>
      <c r="R72" s="101">
        <v>57440.98</v>
      </c>
      <c r="S72" s="101">
        <v>206859.54</v>
      </c>
      <c r="T72" s="101" t="str">
        <f t="shared" si="3"/>
        <v>316</v>
      </c>
      <c r="U72" s="318">
        <f t="shared" si="4"/>
        <v>5.6099999999999997E-2</v>
      </c>
      <c r="V72" s="101">
        <f t="shared" si="5"/>
        <v>17298.469033999998</v>
      </c>
    </row>
    <row r="73" spans="1:22" x14ac:dyDescent="0.3">
      <c r="A73" s="99">
        <v>0</v>
      </c>
      <c r="B73" s="99" t="s">
        <v>367</v>
      </c>
      <c r="C73" s="100">
        <v>21201</v>
      </c>
      <c r="D73" s="99" t="s">
        <v>455</v>
      </c>
      <c r="E73" s="100">
        <v>25266</v>
      </c>
      <c r="F73" s="99">
        <v>2013</v>
      </c>
      <c r="G73" s="99">
        <v>63</v>
      </c>
      <c r="H73" s="99">
        <v>2013</v>
      </c>
      <c r="I73" s="99">
        <v>1038</v>
      </c>
      <c r="J73" s="99" t="s">
        <v>456</v>
      </c>
      <c r="K73" s="99">
        <v>27435389</v>
      </c>
      <c r="L73" s="99" t="s">
        <v>457</v>
      </c>
      <c r="M73" s="99" t="s">
        <v>458</v>
      </c>
      <c r="N73" s="99" t="s">
        <v>408</v>
      </c>
      <c r="O73" s="99">
        <v>0.21733208000000001</v>
      </c>
      <c r="P73" s="99">
        <v>16</v>
      </c>
      <c r="Q73" s="101">
        <v>54257.93</v>
      </c>
      <c r="R73" s="101">
        <v>11791.99</v>
      </c>
      <c r="S73" s="101">
        <v>42465.94</v>
      </c>
      <c r="T73" s="101" t="str">
        <f t="shared" si="3"/>
        <v>316</v>
      </c>
      <c r="U73" s="318">
        <f t="shared" si="4"/>
        <v>5.6099999999999997E-2</v>
      </c>
      <c r="V73" s="101">
        <f t="shared" si="5"/>
        <v>3551.1815184999996</v>
      </c>
    </row>
    <row r="74" spans="1:22" x14ac:dyDescent="0.3">
      <c r="A74" s="99">
        <v>0</v>
      </c>
      <c r="B74" s="99" t="s">
        <v>367</v>
      </c>
      <c r="C74" s="100">
        <v>19543</v>
      </c>
      <c r="D74" s="99" t="s">
        <v>418</v>
      </c>
      <c r="E74" s="100">
        <v>25342</v>
      </c>
      <c r="F74" s="99">
        <v>2009</v>
      </c>
      <c r="G74" s="99">
        <v>63</v>
      </c>
      <c r="H74" s="99">
        <v>2009</v>
      </c>
      <c r="I74" s="99">
        <v>1022</v>
      </c>
      <c r="J74" s="99" t="s">
        <v>413</v>
      </c>
      <c r="K74" s="99">
        <v>32323032</v>
      </c>
      <c r="L74" s="99" t="s">
        <v>425</v>
      </c>
      <c r="M74" s="99" t="s">
        <v>414</v>
      </c>
      <c r="N74" s="99" t="s">
        <v>408</v>
      </c>
      <c r="O74" s="99">
        <v>0.44525092999999999</v>
      </c>
      <c r="P74" s="99">
        <v>1</v>
      </c>
      <c r="Q74" s="101">
        <v>17335.88</v>
      </c>
      <c r="R74" s="101">
        <v>7718.82</v>
      </c>
      <c r="S74" s="101">
        <v>9617.06</v>
      </c>
      <c r="T74" s="101" t="str">
        <f t="shared" si="3"/>
        <v>312</v>
      </c>
      <c r="U74" s="318">
        <f t="shared" si="4"/>
        <v>4.1200000000000001E-2</v>
      </c>
      <c r="V74" s="101">
        <f t="shared" si="5"/>
        <v>833.27796533333344</v>
      </c>
    </row>
    <row r="75" spans="1:22" x14ac:dyDescent="0.3">
      <c r="A75" s="99">
        <v>0</v>
      </c>
      <c r="B75" s="99" t="s">
        <v>367</v>
      </c>
      <c r="C75" s="100">
        <v>19528</v>
      </c>
      <c r="D75" s="99" t="s">
        <v>422</v>
      </c>
      <c r="E75" s="100">
        <v>25342</v>
      </c>
      <c r="F75" s="99">
        <v>2009</v>
      </c>
      <c r="G75" s="99">
        <v>63</v>
      </c>
      <c r="H75" s="99">
        <v>2009</v>
      </c>
      <c r="I75" s="99">
        <v>1022</v>
      </c>
      <c r="J75" s="99" t="s">
        <v>413</v>
      </c>
      <c r="K75" s="99">
        <v>22013683</v>
      </c>
      <c r="L75" s="99" t="s">
        <v>425</v>
      </c>
      <c r="M75" s="99" t="s">
        <v>414</v>
      </c>
      <c r="N75" s="99" t="s">
        <v>459</v>
      </c>
      <c r="O75" s="99">
        <v>0.44525092999999999</v>
      </c>
      <c r="P75" s="99">
        <v>2</v>
      </c>
      <c r="Q75" s="101">
        <v>34671.769999999997</v>
      </c>
      <c r="R75" s="101">
        <v>15437.64</v>
      </c>
      <c r="S75" s="101">
        <v>19234.13</v>
      </c>
      <c r="T75" s="101" t="str">
        <f t="shared" si="3"/>
        <v>312</v>
      </c>
      <c r="U75" s="318">
        <f t="shared" si="4"/>
        <v>4.1200000000000001E-2</v>
      </c>
      <c r="V75" s="101">
        <f t="shared" si="5"/>
        <v>1666.5564113333332</v>
      </c>
    </row>
    <row r="76" spans="1:22" x14ac:dyDescent="0.3">
      <c r="A76" s="99">
        <v>0</v>
      </c>
      <c r="B76" s="99" t="s">
        <v>367</v>
      </c>
      <c r="C76" s="100">
        <v>19547</v>
      </c>
      <c r="D76" s="99" t="s">
        <v>419</v>
      </c>
      <c r="E76" s="100">
        <v>25342</v>
      </c>
      <c r="F76" s="99">
        <v>2009</v>
      </c>
      <c r="G76" s="99">
        <v>63</v>
      </c>
      <c r="H76" s="99">
        <v>2009</v>
      </c>
      <c r="I76" s="99">
        <v>1022</v>
      </c>
      <c r="J76" s="99" t="s">
        <v>413</v>
      </c>
      <c r="K76" s="99">
        <v>32323060</v>
      </c>
      <c r="L76" s="99" t="s">
        <v>425</v>
      </c>
      <c r="M76" s="99" t="s">
        <v>414</v>
      </c>
      <c r="N76" s="99" t="s">
        <v>408</v>
      </c>
      <c r="O76" s="99">
        <v>0.44525092999999999</v>
      </c>
      <c r="P76" s="99">
        <v>1</v>
      </c>
      <c r="Q76" s="101">
        <v>69343.539999999994</v>
      </c>
      <c r="R76" s="101">
        <v>30875.279999999999</v>
      </c>
      <c r="S76" s="101">
        <v>38468.26</v>
      </c>
      <c r="T76" s="101" t="str">
        <f t="shared" si="3"/>
        <v>312</v>
      </c>
      <c r="U76" s="318">
        <f t="shared" si="4"/>
        <v>4.1200000000000001E-2</v>
      </c>
      <c r="V76" s="101">
        <f t="shared" si="5"/>
        <v>3333.1128226666665</v>
      </c>
    </row>
    <row r="77" spans="1:22" x14ac:dyDescent="0.3">
      <c r="A77" s="99">
        <v>0</v>
      </c>
      <c r="B77" s="99" t="s">
        <v>367</v>
      </c>
      <c r="C77" s="100">
        <v>19545</v>
      </c>
      <c r="D77" s="99" t="s">
        <v>421</v>
      </c>
      <c r="E77" s="100">
        <v>25342</v>
      </c>
      <c r="F77" s="99">
        <v>2009</v>
      </c>
      <c r="G77" s="99">
        <v>63</v>
      </c>
      <c r="H77" s="99">
        <v>2009</v>
      </c>
      <c r="I77" s="99">
        <v>1022</v>
      </c>
      <c r="J77" s="99" t="s">
        <v>413</v>
      </c>
      <c r="K77" s="99">
        <v>32323046</v>
      </c>
      <c r="L77" s="99" t="s">
        <v>425</v>
      </c>
      <c r="M77" s="99" t="s">
        <v>414</v>
      </c>
      <c r="N77" s="99" t="s">
        <v>408</v>
      </c>
      <c r="O77" s="99">
        <v>0.44525092999999999</v>
      </c>
      <c r="P77" s="99">
        <v>1</v>
      </c>
      <c r="Q77" s="101">
        <v>86679.42</v>
      </c>
      <c r="R77" s="101">
        <v>38594.089999999997</v>
      </c>
      <c r="S77" s="101">
        <v>48085.33</v>
      </c>
      <c r="T77" s="101" t="str">
        <f t="shared" si="3"/>
        <v>312</v>
      </c>
      <c r="U77" s="318">
        <f t="shared" si="4"/>
        <v>4.1200000000000001E-2</v>
      </c>
      <c r="V77" s="101">
        <f t="shared" si="5"/>
        <v>4166.3907879999997</v>
      </c>
    </row>
    <row r="78" spans="1:22" x14ac:dyDescent="0.3">
      <c r="A78" s="99">
        <v>0</v>
      </c>
      <c r="B78" s="99" t="s">
        <v>367</v>
      </c>
      <c r="C78" s="100">
        <v>19544</v>
      </c>
      <c r="D78" s="99" t="s">
        <v>420</v>
      </c>
      <c r="E78" s="100">
        <v>25342</v>
      </c>
      <c r="F78" s="99">
        <v>2009</v>
      </c>
      <c r="G78" s="99">
        <v>63</v>
      </c>
      <c r="H78" s="99">
        <v>2009</v>
      </c>
      <c r="I78" s="99">
        <v>1022</v>
      </c>
      <c r="J78" s="99" t="s">
        <v>413</v>
      </c>
      <c r="K78" s="99">
        <v>32323039</v>
      </c>
      <c r="L78" s="99" t="s">
        <v>425</v>
      </c>
      <c r="M78" s="99" t="s">
        <v>414</v>
      </c>
      <c r="N78" s="99" t="s">
        <v>408</v>
      </c>
      <c r="O78" s="99">
        <v>0.44525092999999999</v>
      </c>
      <c r="P78" s="99">
        <v>1</v>
      </c>
      <c r="Q78" s="101">
        <v>121351.19</v>
      </c>
      <c r="R78" s="101">
        <v>54031.73</v>
      </c>
      <c r="S78" s="101">
        <v>67319.460000000006</v>
      </c>
      <c r="T78" s="101" t="str">
        <f t="shared" si="3"/>
        <v>312</v>
      </c>
      <c r="U78" s="318">
        <f t="shared" si="4"/>
        <v>4.1200000000000001E-2</v>
      </c>
      <c r="V78" s="101">
        <f t="shared" si="5"/>
        <v>5832.9471993333336</v>
      </c>
    </row>
    <row r="79" spans="1:22" x14ac:dyDescent="0.3">
      <c r="A79" s="99">
        <v>0</v>
      </c>
      <c r="B79" s="99" t="s">
        <v>367</v>
      </c>
      <c r="C79" s="100">
        <v>19547</v>
      </c>
      <c r="D79" s="99" t="s">
        <v>419</v>
      </c>
      <c r="E79" s="100">
        <v>27072</v>
      </c>
      <c r="F79" s="99">
        <v>2010</v>
      </c>
      <c r="G79" s="99">
        <v>63</v>
      </c>
      <c r="H79" s="99">
        <v>2010</v>
      </c>
      <c r="I79" s="99">
        <v>1022</v>
      </c>
      <c r="J79" s="99" t="s">
        <v>413</v>
      </c>
      <c r="K79" s="99">
        <v>32323095</v>
      </c>
      <c r="L79" s="99" t="s">
        <v>460</v>
      </c>
      <c r="M79" s="99" t="s">
        <v>414</v>
      </c>
      <c r="N79" s="99" t="s">
        <v>461</v>
      </c>
      <c r="O79" s="99">
        <v>0.42777229</v>
      </c>
      <c r="P79" s="99">
        <v>1</v>
      </c>
      <c r="Q79" s="101">
        <v>19462.189999999999</v>
      </c>
      <c r="R79" s="101">
        <v>8325.39</v>
      </c>
      <c r="S79" s="101">
        <v>11136.8</v>
      </c>
      <c r="T79" s="101" t="str">
        <f t="shared" si="3"/>
        <v>312</v>
      </c>
      <c r="U79" s="318">
        <f t="shared" si="4"/>
        <v>4.1200000000000001E-2</v>
      </c>
      <c r="V79" s="101">
        <f t="shared" si="5"/>
        <v>935.48259933333327</v>
      </c>
    </row>
    <row r="80" spans="1:22" x14ac:dyDescent="0.3">
      <c r="A80" s="99">
        <v>0</v>
      </c>
      <c r="B80" s="99" t="s">
        <v>367</v>
      </c>
      <c r="C80" s="100">
        <v>19545</v>
      </c>
      <c r="D80" s="99" t="s">
        <v>421</v>
      </c>
      <c r="E80" s="100">
        <v>27072</v>
      </c>
      <c r="F80" s="99">
        <v>2010</v>
      </c>
      <c r="G80" s="99">
        <v>63</v>
      </c>
      <c r="H80" s="99">
        <v>2010</v>
      </c>
      <c r="I80" s="99">
        <v>1022</v>
      </c>
      <c r="J80" s="99" t="s">
        <v>413</v>
      </c>
      <c r="K80" s="99">
        <v>32323081</v>
      </c>
      <c r="L80" s="99" t="s">
        <v>460</v>
      </c>
      <c r="M80" s="99" t="s">
        <v>414</v>
      </c>
      <c r="N80" s="99" t="s">
        <v>461</v>
      </c>
      <c r="O80" s="99">
        <v>0.42777229</v>
      </c>
      <c r="P80" s="99">
        <v>1</v>
      </c>
      <c r="Q80" s="101">
        <v>24327.74</v>
      </c>
      <c r="R80" s="101">
        <v>10406.73</v>
      </c>
      <c r="S80" s="101">
        <v>13921.01</v>
      </c>
      <c r="T80" s="101" t="str">
        <f t="shared" si="3"/>
        <v>312</v>
      </c>
      <c r="U80" s="318">
        <f t="shared" si="4"/>
        <v>4.1200000000000001E-2</v>
      </c>
      <c r="V80" s="101">
        <f t="shared" si="5"/>
        <v>1169.3533693333334</v>
      </c>
    </row>
    <row r="81" spans="1:22" x14ac:dyDescent="0.3">
      <c r="A81" s="99">
        <v>0</v>
      </c>
      <c r="B81" s="99" t="s">
        <v>367</v>
      </c>
      <c r="C81" s="100">
        <v>19544</v>
      </c>
      <c r="D81" s="99" t="s">
        <v>420</v>
      </c>
      <c r="E81" s="100">
        <v>27072</v>
      </c>
      <c r="F81" s="99">
        <v>2010</v>
      </c>
      <c r="G81" s="99">
        <v>63</v>
      </c>
      <c r="H81" s="99">
        <v>2010</v>
      </c>
      <c r="I81" s="99">
        <v>1022</v>
      </c>
      <c r="J81" s="99" t="s">
        <v>413</v>
      </c>
      <c r="K81" s="99">
        <v>32323074</v>
      </c>
      <c r="L81" s="99" t="s">
        <v>460</v>
      </c>
      <c r="M81" s="99" t="s">
        <v>414</v>
      </c>
      <c r="N81" s="99" t="s">
        <v>461</v>
      </c>
      <c r="O81" s="99">
        <v>0.42777229</v>
      </c>
      <c r="P81" s="99">
        <v>1</v>
      </c>
      <c r="Q81" s="101">
        <v>34058.839999999997</v>
      </c>
      <c r="R81" s="101">
        <v>14569.43</v>
      </c>
      <c r="S81" s="101">
        <v>19489.41</v>
      </c>
      <c r="T81" s="101" t="str">
        <f t="shared" si="3"/>
        <v>312</v>
      </c>
      <c r="U81" s="318">
        <f t="shared" si="4"/>
        <v>4.1200000000000001E-2</v>
      </c>
      <c r="V81" s="101">
        <f t="shared" si="5"/>
        <v>1637.0949093333331</v>
      </c>
    </row>
    <row r="82" spans="1:22" x14ac:dyDescent="0.3">
      <c r="A82" s="99">
        <v>0</v>
      </c>
      <c r="B82" s="99" t="s">
        <v>367</v>
      </c>
      <c r="C82" s="100">
        <v>19528</v>
      </c>
      <c r="D82" s="99" t="s">
        <v>422</v>
      </c>
      <c r="E82" s="100">
        <v>27072</v>
      </c>
      <c r="F82" s="99">
        <v>2010</v>
      </c>
      <c r="G82" s="99">
        <v>63</v>
      </c>
      <c r="H82" s="99">
        <v>2010</v>
      </c>
      <c r="I82" s="99">
        <v>1022</v>
      </c>
      <c r="J82" s="99" t="s">
        <v>413</v>
      </c>
      <c r="K82" s="99">
        <v>24644039</v>
      </c>
      <c r="L82" s="99" t="s">
        <v>460</v>
      </c>
      <c r="M82" s="99" t="s">
        <v>414</v>
      </c>
      <c r="N82" s="99" t="s">
        <v>461</v>
      </c>
      <c r="O82" s="99">
        <v>0.42777229</v>
      </c>
      <c r="P82" s="99">
        <v>1</v>
      </c>
      <c r="Q82" s="101">
        <v>9731.09</v>
      </c>
      <c r="R82" s="101">
        <v>4162.6899999999996</v>
      </c>
      <c r="S82" s="101">
        <v>5568.4</v>
      </c>
      <c r="T82" s="101" t="str">
        <f t="shared" si="3"/>
        <v>312</v>
      </c>
      <c r="U82" s="318">
        <f t="shared" si="4"/>
        <v>4.1200000000000001E-2</v>
      </c>
      <c r="V82" s="101">
        <f t="shared" si="5"/>
        <v>467.74105933333334</v>
      </c>
    </row>
    <row r="83" spans="1:22" x14ac:dyDescent="0.3">
      <c r="A83" s="99">
        <v>0</v>
      </c>
      <c r="B83" s="99" t="s">
        <v>367</v>
      </c>
      <c r="C83" s="100">
        <v>19543</v>
      </c>
      <c r="D83" s="99" t="s">
        <v>418</v>
      </c>
      <c r="E83" s="100">
        <v>27072</v>
      </c>
      <c r="F83" s="99">
        <v>2010</v>
      </c>
      <c r="G83" s="99">
        <v>63</v>
      </c>
      <c r="H83" s="99">
        <v>2010</v>
      </c>
      <c r="I83" s="99">
        <v>1022</v>
      </c>
      <c r="J83" s="99" t="s">
        <v>413</v>
      </c>
      <c r="K83" s="99">
        <v>32323067</v>
      </c>
      <c r="L83" s="99" t="s">
        <v>460</v>
      </c>
      <c r="M83" s="99" t="s">
        <v>414</v>
      </c>
      <c r="N83" s="99" t="s">
        <v>461</v>
      </c>
      <c r="O83" s="99">
        <v>0.42777229</v>
      </c>
      <c r="P83" s="99">
        <v>2</v>
      </c>
      <c r="Q83" s="101">
        <v>4865.55</v>
      </c>
      <c r="R83" s="101">
        <v>2081.35</v>
      </c>
      <c r="S83" s="101">
        <v>2784.2</v>
      </c>
      <c r="T83" s="101" t="str">
        <f t="shared" si="3"/>
        <v>312</v>
      </c>
      <c r="U83" s="318">
        <f t="shared" si="4"/>
        <v>4.1200000000000001E-2</v>
      </c>
      <c r="V83" s="101">
        <f t="shared" si="5"/>
        <v>233.87077000000002</v>
      </c>
    </row>
    <row r="84" spans="1:22" x14ac:dyDescent="0.3">
      <c r="A84" s="99">
        <v>0</v>
      </c>
      <c r="B84" s="99" t="s">
        <v>367</v>
      </c>
      <c r="C84" s="100">
        <v>19546</v>
      </c>
      <c r="D84" s="99" t="s">
        <v>417</v>
      </c>
      <c r="E84" s="100">
        <v>27072</v>
      </c>
      <c r="F84" s="99">
        <v>2010</v>
      </c>
      <c r="G84" s="99">
        <v>63</v>
      </c>
      <c r="H84" s="99">
        <v>2010</v>
      </c>
      <c r="I84" s="99">
        <v>1022</v>
      </c>
      <c r="J84" s="99" t="s">
        <v>413</v>
      </c>
      <c r="K84" s="99">
        <v>32323088</v>
      </c>
      <c r="L84" s="99" t="s">
        <v>460</v>
      </c>
      <c r="M84" s="99" t="s">
        <v>414</v>
      </c>
      <c r="N84" s="99" t="s">
        <v>461</v>
      </c>
      <c r="O84" s="99">
        <v>0.42777229</v>
      </c>
      <c r="P84" s="99">
        <v>1</v>
      </c>
      <c r="Q84" s="101">
        <v>4865.55</v>
      </c>
      <c r="R84" s="101">
        <v>2081.35</v>
      </c>
      <c r="S84" s="101">
        <v>2784.2</v>
      </c>
      <c r="T84" s="101" t="str">
        <f t="shared" si="3"/>
        <v>312</v>
      </c>
      <c r="U84" s="318">
        <f t="shared" si="4"/>
        <v>4.1200000000000001E-2</v>
      </c>
      <c r="V84" s="101">
        <f t="shared" si="5"/>
        <v>233.87077000000002</v>
      </c>
    </row>
    <row r="85" spans="1:22" x14ac:dyDescent="0.3">
      <c r="A85" s="99">
        <v>0</v>
      </c>
      <c r="B85" s="99" t="s">
        <v>367</v>
      </c>
      <c r="C85" s="100">
        <v>18628</v>
      </c>
      <c r="D85" s="99" t="s">
        <v>426</v>
      </c>
      <c r="E85" s="100">
        <v>28330</v>
      </c>
      <c r="F85" s="99">
        <v>2014</v>
      </c>
      <c r="G85" s="99">
        <v>63</v>
      </c>
      <c r="H85" s="99">
        <v>2014</v>
      </c>
      <c r="I85" s="99">
        <v>1022</v>
      </c>
      <c r="J85" s="99" t="s">
        <v>413</v>
      </c>
      <c r="K85" s="99">
        <v>33286612</v>
      </c>
      <c r="L85" s="99" t="s">
        <v>462</v>
      </c>
      <c r="M85" s="99" t="s">
        <v>414</v>
      </c>
      <c r="N85" s="99" t="s">
        <v>408</v>
      </c>
      <c r="O85" s="99">
        <v>0.34369051</v>
      </c>
      <c r="P85" s="99">
        <v>1</v>
      </c>
      <c r="Q85" s="101">
        <v>99076.67</v>
      </c>
      <c r="R85" s="101">
        <v>34051.71</v>
      </c>
      <c r="S85" s="101">
        <v>65024.959999999999</v>
      </c>
      <c r="T85" s="101" t="str">
        <f t="shared" si="3"/>
        <v>312</v>
      </c>
      <c r="U85" s="318">
        <f t="shared" si="4"/>
        <v>4.1200000000000001E-2</v>
      </c>
      <c r="V85" s="101">
        <f t="shared" si="5"/>
        <v>4762.2852713333332</v>
      </c>
    </row>
    <row r="86" spans="1:22" x14ac:dyDescent="0.3">
      <c r="A86" s="99">
        <v>0</v>
      </c>
      <c r="B86" s="99" t="s">
        <v>367</v>
      </c>
      <c r="C86" s="100">
        <v>18636</v>
      </c>
      <c r="D86" s="99" t="s">
        <v>428</v>
      </c>
      <c r="E86" s="100">
        <v>28330</v>
      </c>
      <c r="F86" s="99">
        <v>2014</v>
      </c>
      <c r="G86" s="99">
        <v>63</v>
      </c>
      <c r="H86" s="99">
        <v>2014</v>
      </c>
      <c r="I86" s="99">
        <v>1022</v>
      </c>
      <c r="J86" s="99" t="s">
        <v>413</v>
      </c>
      <c r="K86" s="99">
        <v>33286615</v>
      </c>
      <c r="L86" s="99" t="s">
        <v>429</v>
      </c>
      <c r="M86" s="99" t="s">
        <v>414</v>
      </c>
      <c r="N86" s="99" t="s">
        <v>408</v>
      </c>
      <c r="O86" s="99">
        <v>0.34369051</v>
      </c>
      <c r="P86" s="99">
        <v>1</v>
      </c>
      <c r="Q86" s="101">
        <v>42933.22</v>
      </c>
      <c r="R86" s="101">
        <v>14755.74</v>
      </c>
      <c r="S86" s="101">
        <v>28177.48</v>
      </c>
      <c r="T86" s="101" t="str">
        <f t="shared" si="3"/>
        <v>312</v>
      </c>
      <c r="U86" s="318">
        <f t="shared" si="4"/>
        <v>4.1200000000000001E-2</v>
      </c>
      <c r="V86" s="101">
        <f t="shared" si="5"/>
        <v>2063.6567746666669</v>
      </c>
    </row>
    <row r="87" spans="1:22" x14ac:dyDescent="0.3">
      <c r="A87" s="99">
        <v>0</v>
      </c>
      <c r="B87" s="99" t="s">
        <v>367</v>
      </c>
      <c r="C87" s="100">
        <v>18629</v>
      </c>
      <c r="D87" s="99" t="s">
        <v>430</v>
      </c>
      <c r="E87" s="100">
        <v>28330</v>
      </c>
      <c r="F87" s="99">
        <v>2014</v>
      </c>
      <c r="G87" s="99">
        <v>63</v>
      </c>
      <c r="H87" s="99">
        <v>2014</v>
      </c>
      <c r="I87" s="99">
        <v>1022</v>
      </c>
      <c r="J87" s="99" t="s">
        <v>413</v>
      </c>
      <c r="K87" s="99">
        <v>33286618</v>
      </c>
      <c r="L87" s="99" t="s">
        <v>431</v>
      </c>
      <c r="M87" s="99" t="s">
        <v>414</v>
      </c>
      <c r="N87" s="99" t="s">
        <v>408</v>
      </c>
      <c r="O87" s="99">
        <v>0.34369051</v>
      </c>
      <c r="P87" s="99">
        <v>1</v>
      </c>
      <c r="Q87" s="101">
        <v>26420.46</v>
      </c>
      <c r="R87" s="101">
        <v>9080.4599999999991</v>
      </c>
      <c r="S87" s="101">
        <v>17340</v>
      </c>
      <c r="T87" s="101" t="str">
        <f t="shared" si="3"/>
        <v>312</v>
      </c>
      <c r="U87" s="318">
        <f t="shared" si="4"/>
        <v>4.1200000000000001E-2</v>
      </c>
      <c r="V87" s="101">
        <f t="shared" si="5"/>
        <v>1269.943444</v>
      </c>
    </row>
    <row r="88" spans="1:22" x14ac:dyDescent="0.3">
      <c r="A88" s="99">
        <v>0</v>
      </c>
      <c r="B88" s="99" t="s">
        <v>367</v>
      </c>
      <c r="C88" s="100">
        <v>73202</v>
      </c>
      <c r="D88" s="99" t="s">
        <v>463</v>
      </c>
      <c r="E88" s="100">
        <v>29222</v>
      </c>
      <c r="F88" s="99">
        <v>2011</v>
      </c>
      <c r="G88" s="99">
        <v>63</v>
      </c>
      <c r="H88" s="99">
        <v>2011</v>
      </c>
      <c r="I88" s="99">
        <v>1047</v>
      </c>
      <c r="J88" s="99" t="s">
        <v>406</v>
      </c>
      <c r="K88" s="99">
        <v>24643319</v>
      </c>
      <c r="L88" s="99" t="s">
        <v>464</v>
      </c>
      <c r="M88" s="99" t="s">
        <v>407</v>
      </c>
      <c r="N88" s="99" t="s">
        <v>408</v>
      </c>
      <c r="O88" s="99">
        <v>0.31094976000000002</v>
      </c>
      <c r="P88" s="99">
        <v>1</v>
      </c>
      <c r="Q88" s="101">
        <v>362422.86</v>
      </c>
      <c r="R88" s="101">
        <v>112695.3</v>
      </c>
      <c r="S88" s="101">
        <v>249727.56</v>
      </c>
      <c r="T88" s="101" t="str">
        <f t="shared" si="3"/>
        <v>316</v>
      </c>
      <c r="U88" s="318">
        <f t="shared" si="4"/>
        <v>5.6099999999999997E-2</v>
      </c>
      <c r="V88" s="101">
        <f t="shared" si="5"/>
        <v>23720.576186999999</v>
      </c>
    </row>
    <row r="89" spans="1:22" x14ac:dyDescent="0.3">
      <c r="A89" s="99">
        <v>0</v>
      </c>
      <c r="B89" s="99" t="s">
        <v>367</v>
      </c>
      <c r="C89" s="100">
        <v>73014</v>
      </c>
      <c r="D89" s="99" t="s">
        <v>465</v>
      </c>
      <c r="E89" s="100" t="s">
        <v>466</v>
      </c>
      <c r="F89" s="99">
        <v>2007</v>
      </c>
      <c r="G89" s="99">
        <v>63</v>
      </c>
      <c r="H89" s="99">
        <v>2007</v>
      </c>
      <c r="I89" s="99">
        <v>1047</v>
      </c>
      <c r="J89" s="99" t="s">
        <v>406</v>
      </c>
      <c r="K89" s="99">
        <v>5426820</v>
      </c>
      <c r="L89" s="99" t="s">
        <v>467</v>
      </c>
      <c r="M89" s="99" t="s">
        <v>407</v>
      </c>
      <c r="N89" s="99" t="s">
        <v>408</v>
      </c>
      <c r="O89" s="99">
        <v>0.35484359999999998</v>
      </c>
      <c r="P89" s="99">
        <v>1</v>
      </c>
      <c r="Q89" s="101">
        <v>40240.879999999997</v>
      </c>
      <c r="R89" s="101">
        <v>14279.22</v>
      </c>
      <c r="S89" s="101">
        <v>25961.66</v>
      </c>
      <c r="T89" s="101" t="str">
        <f t="shared" si="3"/>
        <v>316</v>
      </c>
      <c r="U89" s="318">
        <f t="shared" si="4"/>
        <v>5.6099999999999997E-2</v>
      </c>
      <c r="V89" s="101">
        <f t="shared" si="5"/>
        <v>2633.7655959999997</v>
      </c>
    </row>
    <row r="90" spans="1:22" x14ac:dyDescent="0.3">
      <c r="A90" s="99">
        <v>0</v>
      </c>
      <c r="B90" s="99" t="s">
        <v>367</v>
      </c>
      <c r="C90" s="100">
        <v>19546</v>
      </c>
      <c r="D90" s="99" t="s">
        <v>417</v>
      </c>
      <c r="E90" s="100" t="s">
        <v>466</v>
      </c>
      <c r="F90" s="99">
        <v>2020</v>
      </c>
      <c r="G90" s="99">
        <v>63</v>
      </c>
      <c r="H90" s="99">
        <v>2020</v>
      </c>
      <c r="I90" s="99">
        <v>1022</v>
      </c>
      <c r="J90" s="99" t="s">
        <v>413</v>
      </c>
      <c r="K90" s="99">
        <v>39845567</v>
      </c>
      <c r="L90" s="99" t="s">
        <v>468</v>
      </c>
      <c r="M90" s="99" t="s">
        <v>414</v>
      </c>
      <c r="N90" s="99" t="s">
        <v>408</v>
      </c>
      <c r="O90" s="99">
        <v>0.15060130999999999</v>
      </c>
      <c r="P90" s="99">
        <v>1</v>
      </c>
      <c r="Q90" s="101">
        <v>32654.28</v>
      </c>
      <c r="R90" s="101">
        <v>4917.78</v>
      </c>
      <c r="S90" s="101">
        <v>27736.5</v>
      </c>
      <c r="T90" s="101" t="str">
        <f t="shared" si="3"/>
        <v>312</v>
      </c>
      <c r="U90" s="318">
        <f t="shared" si="4"/>
        <v>4.1200000000000001E-2</v>
      </c>
      <c r="V90" s="101">
        <f t="shared" si="5"/>
        <v>1569.582392</v>
      </c>
    </row>
    <row r="91" spans="1:22" x14ac:dyDescent="0.3">
      <c r="A91" s="99">
        <v>0</v>
      </c>
      <c r="B91" s="99" t="s">
        <v>367</v>
      </c>
      <c r="C91" s="100">
        <v>20009</v>
      </c>
      <c r="D91" s="99" t="s">
        <v>469</v>
      </c>
      <c r="E91" s="100" t="s">
        <v>466</v>
      </c>
      <c r="F91" s="99">
        <v>2004</v>
      </c>
      <c r="G91" s="99">
        <v>63</v>
      </c>
      <c r="H91" s="99">
        <v>2004</v>
      </c>
      <c r="I91" s="99">
        <v>1047</v>
      </c>
      <c r="J91" s="99" t="s">
        <v>406</v>
      </c>
      <c r="K91" s="99">
        <v>3792989</v>
      </c>
      <c r="L91" s="99" t="s">
        <v>470</v>
      </c>
      <c r="M91" s="99" t="s">
        <v>407</v>
      </c>
      <c r="N91" s="99" t="s">
        <v>408</v>
      </c>
      <c r="O91" s="99">
        <v>0.38192230999999999</v>
      </c>
      <c r="P91" s="99">
        <v>10</v>
      </c>
      <c r="Q91" s="101">
        <v>48283.65</v>
      </c>
      <c r="R91" s="101">
        <v>18440.599999999999</v>
      </c>
      <c r="S91" s="101">
        <v>29843.05</v>
      </c>
      <c r="T91" s="101" t="str">
        <f t="shared" si="3"/>
        <v>316</v>
      </c>
      <c r="U91" s="318">
        <f t="shared" si="4"/>
        <v>5.6099999999999997E-2</v>
      </c>
      <c r="V91" s="101">
        <f t="shared" si="5"/>
        <v>3160.1648925</v>
      </c>
    </row>
    <row r="92" spans="1:22" x14ac:dyDescent="0.3">
      <c r="A92" s="99">
        <v>0</v>
      </c>
      <c r="B92" s="99" t="s">
        <v>367</v>
      </c>
      <c r="C92" s="100">
        <v>19532</v>
      </c>
      <c r="D92" s="99" t="s">
        <v>471</v>
      </c>
      <c r="E92" s="100" t="s">
        <v>466</v>
      </c>
      <c r="F92" s="99">
        <v>2013</v>
      </c>
      <c r="G92" s="99">
        <v>63</v>
      </c>
      <c r="H92" s="99">
        <v>2013</v>
      </c>
      <c r="I92" s="99">
        <v>1022</v>
      </c>
      <c r="J92" s="99" t="s">
        <v>413</v>
      </c>
      <c r="K92" s="99">
        <v>23657578</v>
      </c>
      <c r="L92" s="99" t="s">
        <v>472</v>
      </c>
      <c r="M92" s="99" t="s">
        <v>414</v>
      </c>
      <c r="N92" s="99" t="s">
        <v>408</v>
      </c>
      <c r="O92" s="99">
        <v>0.36716363000000002</v>
      </c>
      <c r="P92" s="99">
        <v>1</v>
      </c>
      <c r="Q92" s="101">
        <v>89514.63</v>
      </c>
      <c r="R92" s="101">
        <v>32866.519999999997</v>
      </c>
      <c r="S92" s="101">
        <v>56648.11</v>
      </c>
      <c r="T92" s="101" t="str">
        <f t="shared" si="3"/>
        <v>312</v>
      </c>
      <c r="U92" s="318">
        <f t="shared" si="4"/>
        <v>4.1200000000000001E-2</v>
      </c>
      <c r="V92" s="101">
        <f t="shared" si="5"/>
        <v>4302.6698820000001</v>
      </c>
    </row>
    <row r="93" spans="1:22" x14ac:dyDescent="0.3">
      <c r="A93" s="99">
        <v>0</v>
      </c>
      <c r="B93" s="99" t="s">
        <v>367</v>
      </c>
      <c r="C93" s="100">
        <v>73423</v>
      </c>
      <c r="D93" s="99" t="s">
        <v>473</v>
      </c>
      <c r="E93" s="100" t="s">
        <v>466</v>
      </c>
      <c r="F93" s="99">
        <v>2005</v>
      </c>
      <c r="G93" s="99">
        <v>63</v>
      </c>
      <c r="H93" s="99">
        <v>2005</v>
      </c>
      <c r="I93" s="99">
        <v>1047</v>
      </c>
      <c r="J93" s="99" t="s">
        <v>406</v>
      </c>
      <c r="K93" s="99">
        <v>2119238</v>
      </c>
      <c r="L93" s="99" t="s">
        <v>474</v>
      </c>
      <c r="M93" s="99" t="s">
        <v>407</v>
      </c>
      <c r="N93" s="99" t="s">
        <v>408</v>
      </c>
      <c r="O93" s="99">
        <v>0.37334249000000003</v>
      </c>
      <c r="P93" s="99">
        <v>1</v>
      </c>
      <c r="Q93" s="101">
        <v>92437.47</v>
      </c>
      <c r="R93" s="101">
        <v>34510.839999999997</v>
      </c>
      <c r="S93" s="101">
        <v>57926.63</v>
      </c>
      <c r="T93" s="101" t="str">
        <f t="shared" si="3"/>
        <v>316</v>
      </c>
      <c r="U93" s="318">
        <f t="shared" si="4"/>
        <v>5.6099999999999997E-2</v>
      </c>
      <c r="V93" s="101">
        <f t="shared" si="5"/>
        <v>6050.0324114999994</v>
      </c>
    </row>
    <row r="94" spans="1:22" x14ac:dyDescent="0.3">
      <c r="A94" s="99">
        <v>0</v>
      </c>
      <c r="B94" s="99" t="s">
        <v>367</v>
      </c>
      <c r="C94" s="100">
        <v>19543</v>
      </c>
      <c r="D94" s="99" t="s">
        <v>418</v>
      </c>
      <c r="E94" s="100" t="s">
        <v>466</v>
      </c>
      <c r="F94" s="99">
        <v>2021</v>
      </c>
      <c r="G94" s="99">
        <v>63</v>
      </c>
      <c r="H94" s="99">
        <v>2021</v>
      </c>
      <c r="I94" s="99">
        <v>1022</v>
      </c>
      <c r="J94" s="99" t="s">
        <v>413</v>
      </c>
      <c r="K94" s="99">
        <v>41935913</v>
      </c>
      <c r="L94" s="99" t="s">
        <v>475</v>
      </c>
      <c r="M94" s="99" t="s">
        <v>414</v>
      </c>
      <c r="N94" s="99" t="s">
        <v>408</v>
      </c>
      <c r="O94" s="99">
        <v>0.10592383</v>
      </c>
      <c r="P94" s="99">
        <v>1</v>
      </c>
      <c r="Q94" s="101">
        <v>66769.62</v>
      </c>
      <c r="R94" s="101">
        <v>7072.49</v>
      </c>
      <c r="S94" s="101">
        <v>59697.13</v>
      </c>
      <c r="T94" s="101" t="str">
        <f t="shared" si="3"/>
        <v>312</v>
      </c>
      <c r="U94" s="318">
        <f t="shared" si="4"/>
        <v>4.1200000000000001E-2</v>
      </c>
      <c r="V94" s="101">
        <f t="shared" si="5"/>
        <v>3209.3930679999999</v>
      </c>
    </row>
    <row r="95" spans="1:22" x14ac:dyDescent="0.3">
      <c r="A95" s="99">
        <v>0</v>
      </c>
      <c r="B95" s="99" t="s">
        <v>367</v>
      </c>
      <c r="C95" s="100">
        <v>19543</v>
      </c>
      <c r="D95" s="99" t="s">
        <v>418</v>
      </c>
      <c r="E95" s="100" t="s">
        <v>466</v>
      </c>
      <c r="F95" s="99">
        <v>2021</v>
      </c>
      <c r="G95" s="99">
        <v>63</v>
      </c>
      <c r="H95" s="99">
        <v>2021</v>
      </c>
      <c r="I95" s="99">
        <v>1022</v>
      </c>
      <c r="J95" s="99" t="s">
        <v>413</v>
      </c>
      <c r="K95" s="99">
        <v>41935910</v>
      </c>
      <c r="L95" s="99" t="s">
        <v>475</v>
      </c>
      <c r="M95" s="99" t="s">
        <v>414</v>
      </c>
      <c r="N95" s="99" t="s">
        <v>408</v>
      </c>
      <c r="O95" s="99">
        <v>0.10592383</v>
      </c>
      <c r="P95" s="99">
        <v>1</v>
      </c>
      <c r="Q95" s="101">
        <v>72424.460000000006</v>
      </c>
      <c r="R95" s="101">
        <v>7671.48</v>
      </c>
      <c r="S95" s="101">
        <v>64752.98</v>
      </c>
      <c r="T95" s="101" t="str">
        <f t="shared" si="3"/>
        <v>312</v>
      </c>
      <c r="U95" s="318">
        <f t="shared" si="4"/>
        <v>4.1200000000000001E-2</v>
      </c>
      <c r="V95" s="101">
        <f t="shared" si="5"/>
        <v>3481.2023773333335</v>
      </c>
    </row>
    <row r="96" spans="1:22" x14ac:dyDescent="0.3">
      <c r="A96" s="99">
        <v>0</v>
      </c>
      <c r="B96" s="99" t="s">
        <v>367</v>
      </c>
      <c r="C96" s="100">
        <v>19545</v>
      </c>
      <c r="D96" s="99" t="s">
        <v>421</v>
      </c>
      <c r="E96" s="100" t="s">
        <v>466</v>
      </c>
      <c r="F96" s="99">
        <v>2021</v>
      </c>
      <c r="G96" s="99">
        <v>63</v>
      </c>
      <c r="H96" s="99">
        <v>2021</v>
      </c>
      <c r="I96" s="99">
        <v>1022</v>
      </c>
      <c r="J96" s="99" t="s">
        <v>413</v>
      </c>
      <c r="K96" s="99">
        <v>41935917</v>
      </c>
      <c r="L96" s="99" t="s">
        <v>476</v>
      </c>
      <c r="M96" s="99" t="s">
        <v>414</v>
      </c>
      <c r="N96" s="99" t="s">
        <v>408</v>
      </c>
      <c r="O96" s="99">
        <v>0.10592383</v>
      </c>
      <c r="P96" s="99">
        <v>1</v>
      </c>
      <c r="Q96" s="101">
        <v>101178.58</v>
      </c>
      <c r="R96" s="101">
        <v>10717.22</v>
      </c>
      <c r="S96" s="101">
        <v>90461.36</v>
      </c>
      <c r="T96" s="101" t="str">
        <f t="shared" si="3"/>
        <v>312</v>
      </c>
      <c r="U96" s="318">
        <f t="shared" si="4"/>
        <v>4.1200000000000001E-2</v>
      </c>
      <c r="V96" s="101">
        <f t="shared" si="5"/>
        <v>4863.3170786666669</v>
      </c>
    </row>
    <row r="97" spans="1:22" x14ac:dyDescent="0.3">
      <c r="A97" s="99">
        <v>0</v>
      </c>
      <c r="B97" s="99" t="s">
        <v>367</v>
      </c>
      <c r="C97" s="100">
        <v>19545</v>
      </c>
      <c r="D97" s="99" t="s">
        <v>421</v>
      </c>
      <c r="E97" s="100" t="s">
        <v>466</v>
      </c>
      <c r="F97" s="99">
        <v>2022</v>
      </c>
      <c r="G97" s="99">
        <v>63</v>
      </c>
      <c r="H97" s="99">
        <v>2022</v>
      </c>
      <c r="I97" s="99">
        <v>1022</v>
      </c>
      <c r="J97" s="99" t="s">
        <v>413</v>
      </c>
      <c r="K97" s="99">
        <v>43978998</v>
      </c>
      <c r="L97" s="99" t="s">
        <v>476</v>
      </c>
      <c r="M97" s="99" t="s">
        <v>414</v>
      </c>
      <c r="N97" s="99" t="s">
        <v>461</v>
      </c>
      <c r="O97" s="99">
        <v>5.6045900000000003E-2</v>
      </c>
      <c r="P97" s="99">
        <v>1</v>
      </c>
      <c r="Q97" s="101">
        <v>230684.59</v>
      </c>
      <c r="R97" s="101">
        <v>12928.93</v>
      </c>
      <c r="S97" s="101">
        <v>217755.66</v>
      </c>
      <c r="T97" s="101" t="str">
        <f t="shared" si="3"/>
        <v>312</v>
      </c>
      <c r="U97" s="318">
        <f t="shared" si="4"/>
        <v>4.1200000000000001E-2</v>
      </c>
      <c r="V97" s="101">
        <f t="shared" si="5"/>
        <v>11088.239292666667</v>
      </c>
    </row>
    <row r="98" spans="1:22" x14ac:dyDescent="0.3">
      <c r="A98" s="99">
        <v>0</v>
      </c>
      <c r="B98" s="99" t="s">
        <v>367</v>
      </c>
      <c r="C98" s="100">
        <v>73132</v>
      </c>
      <c r="D98" s="99" t="s">
        <v>477</v>
      </c>
      <c r="E98" s="100" t="s">
        <v>466</v>
      </c>
      <c r="F98" s="99">
        <v>2020</v>
      </c>
      <c r="G98" s="99">
        <v>63</v>
      </c>
      <c r="H98" s="99">
        <v>2020</v>
      </c>
      <c r="I98" s="99">
        <v>1038</v>
      </c>
      <c r="J98" s="99" t="s">
        <v>456</v>
      </c>
      <c r="K98" s="99">
        <v>39845476</v>
      </c>
      <c r="L98" s="99" t="s">
        <v>478</v>
      </c>
      <c r="M98" s="99" t="s">
        <v>458</v>
      </c>
      <c r="N98" s="99" t="s">
        <v>408</v>
      </c>
      <c r="O98" s="99">
        <v>0.11791876</v>
      </c>
      <c r="P98" s="99">
        <v>2</v>
      </c>
      <c r="Q98" s="101">
        <v>79482.53</v>
      </c>
      <c r="R98" s="101">
        <v>9372.48</v>
      </c>
      <c r="S98" s="101">
        <v>70110.05</v>
      </c>
      <c r="T98" s="101" t="str">
        <f t="shared" si="3"/>
        <v>316</v>
      </c>
      <c r="U98" s="318">
        <f t="shared" si="4"/>
        <v>5.6099999999999997E-2</v>
      </c>
      <c r="V98" s="101">
        <f t="shared" si="5"/>
        <v>5202.1315884999995</v>
      </c>
    </row>
    <row r="99" spans="1:22" x14ac:dyDescent="0.3">
      <c r="A99" s="99">
        <v>0</v>
      </c>
      <c r="B99" s="99" t="s">
        <v>367</v>
      </c>
      <c r="C99" s="100">
        <v>73132</v>
      </c>
      <c r="D99" s="99" t="s">
        <v>477</v>
      </c>
      <c r="E99" s="100" t="s">
        <v>466</v>
      </c>
      <c r="F99" s="99">
        <v>2021</v>
      </c>
      <c r="G99" s="99">
        <v>63</v>
      </c>
      <c r="H99" s="99">
        <v>2021</v>
      </c>
      <c r="I99" s="99">
        <v>1038</v>
      </c>
      <c r="J99" s="99" t="s">
        <v>456</v>
      </c>
      <c r="K99" s="99">
        <v>41935787</v>
      </c>
      <c r="L99" s="99" t="s">
        <v>479</v>
      </c>
      <c r="M99" s="99" t="s">
        <v>458</v>
      </c>
      <c r="N99" s="99" t="s">
        <v>408</v>
      </c>
      <c r="O99" s="99">
        <v>9.0175480000000002E-2</v>
      </c>
      <c r="P99" s="99">
        <v>2</v>
      </c>
      <c r="Q99" s="101">
        <v>52339.78</v>
      </c>
      <c r="R99" s="101">
        <v>4719.76</v>
      </c>
      <c r="S99" s="101">
        <v>47620.02</v>
      </c>
      <c r="T99" s="101" t="str">
        <f t="shared" si="3"/>
        <v>316</v>
      </c>
      <c r="U99" s="318">
        <f t="shared" si="4"/>
        <v>5.6099999999999997E-2</v>
      </c>
      <c r="V99" s="101">
        <f t="shared" si="5"/>
        <v>3425.6386009999997</v>
      </c>
    </row>
    <row r="100" spans="1:22" x14ac:dyDescent="0.3">
      <c r="A100" s="99">
        <v>0</v>
      </c>
      <c r="B100" s="99" t="s">
        <v>367</v>
      </c>
      <c r="C100" s="100">
        <v>73132</v>
      </c>
      <c r="D100" s="99" t="s">
        <v>477</v>
      </c>
      <c r="E100" s="100" t="s">
        <v>466</v>
      </c>
      <c r="F100" s="99">
        <v>2019</v>
      </c>
      <c r="G100" s="99">
        <v>63</v>
      </c>
      <c r="H100" s="99">
        <v>2019</v>
      </c>
      <c r="I100" s="99">
        <v>1038</v>
      </c>
      <c r="J100" s="99" t="s">
        <v>456</v>
      </c>
      <c r="K100" s="99">
        <v>37699302</v>
      </c>
      <c r="L100" s="99" t="s">
        <v>480</v>
      </c>
      <c r="M100" s="99" t="s">
        <v>458</v>
      </c>
      <c r="N100" s="99" t="s">
        <v>408</v>
      </c>
      <c r="O100" s="99">
        <v>0.13978082999999999</v>
      </c>
      <c r="P100" s="99">
        <v>1</v>
      </c>
      <c r="Q100" s="101">
        <v>44460.55</v>
      </c>
      <c r="R100" s="101">
        <v>6214.73</v>
      </c>
      <c r="S100" s="101">
        <v>38245.82</v>
      </c>
      <c r="T100" s="101" t="str">
        <f t="shared" si="3"/>
        <v>316</v>
      </c>
      <c r="U100" s="318">
        <f t="shared" si="4"/>
        <v>5.6099999999999997E-2</v>
      </c>
      <c r="V100" s="101">
        <f t="shared" si="5"/>
        <v>2909.9429974999998</v>
      </c>
    </row>
    <row r="101" spans="1:22" x14ac:dyDescent="0.3">
      <c r="A101" s="99">
        <v>0</v>
      </c>
      <c r="B101" s="99" t="s">
        <v>367</v>
      </c>
      <c r="C101" s="100">
        <v>73132</v>
      </c>
      <c r="D101" s="99" t="s">
        <v>477</v>
      </c>
      <c r="E101" s="100" t="s">
        <v>466</v>
      </c>
      <c r="F101" s="99">
        <v>2020</v>
      </c>
      <c r="G101" s="99">
        <v>63</v>
      </c>
      <c r="H101" s="99">
        <v>2020</v>
      </c>
      <c r="I101" s="99">
        <v>1038</v>
      </c>
      <c r="J101" s="99" t="s">
        <v>456</v>
      </c>
      <c r="K101" s="99">
        <v>39845483</v>
      </c>
      <c r="L101" s="99" t="s">
        <v>478</v>
      </c>
      <c r="M101" s="99" t="s">
        <v>458</v>
      </c>
      <c r="N101" s="99" t="s">
        <v>408</v>
      </c>
      <c r="O101" s="99">
        <v>0.11791876</v>
      </c>
      <c r="P101" s="99">
        <v>2</v>
      </c>
      <c r="Q101" s="101">
        <v>40716.79</v>
      </c>
      <c r="R101" s="101">
        <v>4801.2700000000004</v>
      </c>
      <c r="S101" s="101">
        <v>35915.519999999997</v>
      </c>
      <c r="T101" s="101" t="str">
        <f t="shared" si="3"/>
        <v>316</v>
      </c>
      <c r="U101" s="318">
        <f t="shared" si="4"/>
        <v>5.6099999999999997E-2</v>
      </c>
      <c r="V101" s="101">
        <f t="shared" si="5"/>
        <v>2664.9139054999996</v>
      </c>
    </row>
    <row r="102" spans="1:22" x14ac:dyDescent="0.3">
      <c r="A102" s="99">
        <v>0</v>
      </c>
      <c r="B102" s="99" t="s">
        <v>367</v>
      </c>
      <c r="C102" s="100">
        <v>73132</v>
      </c>
      <c r="D102" s="99" t="s">
        <v>477</v>
      </c>
      <c r="E102" s="100" t="s">
        <v>466</v>
      </c>
      <c r="F102" s="99">
        <v>2021</v>
      </c>
      <c r="G102" s="99">
        <v>63</v>
      </c>
      <c r="H102" s="99">
        <v>2021</v>
      </c>
      <c r="I102" s="99">
        <v>1038</v>
      </c>
      <c r="J102" s="99" t="s">
        <v>456</v>
      </c>
      <c r="K102" s="99">
        <v>41935797</v>
      </c>
      <c r="L102" s="99" t="s">
        <v>481</v>
      </c>
      <c r="M102" s="99" t="s">
        <v>458</v>
      </c>
      <c r="N102" s="99" t="s">
        <v>408</v>
      </c>
      <c r="O102" s="99">
        <v>9.0175480000000002E-2</v>
      </c>
      <c r="P102" s="99">
        <v>1</v>
      </c>
      <c r="Q102" s="101">
        <v>38858.85</v>
      </c>
      <c r="R102" s="101">
        <v>3504.12</v>
      </c>
      <c r="S102" s="101">
        <v>35354.730000000003</v>
      </c>
      <c r="T102" s="101" t="str">
        <f t="shared" si="3"/>
        <v>316</v>
      </c>
      <c r="U102" s="318">
        <f t="shared" si="4"/>
        <v>5.6099999999999997E-2</v>
      </c>
      <c r="V102" s="101">
        <f t="shared" si="5"/>
        <v>2543.3117324999998</v>
      </c>
    </row>
    <row r="103" spans="1:22" x14ac:dyDescent="0.3">
      <c r="A103" s="99">
        <v>0</v>
      </c>
      <c r="B103" s="99" t="s">
        <v>367</v>
      </c>
      <c r="C103" s="100">
        <v>73132</v>
      </c>
      <c r="D103" s="99" t="s">
        <v>477</v>
      </c>
      <c r="E103" s="100" t="s">
        <v>466</v>
      </c>
      <c r="F103" s="99">
        <v>2020</v>
      </c>
      <c r="G103" s="99">
        <v>63</v>
      </c>
      <c r="H103" s="99">
        <v>2020</v>
      </c>
      <c r="I103" s="99">
        <v>1038</v>
      </c>
      <c r="J103" s="99" t="s">
        <v>456</v>
      </c>
      <c r="K103" s="99">
        <v>39845468</v>
      </c>
      <c r="L103" s="99" t="s">
        <v>478</v>
      </c>
      <c r="M103" s="99" t="s">
        <v>458</v>
      </c>
      <c r="N103" s="99" t="s">
        <v>408</v>
      </c>
      <c r="O103" s="99">
        <v>0.11791876</v>
      </c>
      <c r="P103" s="99">
        <v>2</v>
      </c>
      <c r="Q103" s="101">
        <v>39634.589999999997</v>
      </c>
      <c r="R103" s="101">
        <v>4673.66</v>
      </c>
      <c r="S103" s="101">
        <v>34960.93</v>
      </c>
      <c r="T103" s="101" t="str">
        <f t="shared" si="3"/>
        <v>316</v>
      </c>
      <c r="U103" s="318">
        <f t="shared" si="4"/>
        <v>5.6099999999999997E-2</v>
      </c>
      <c r="V103" s="101">
        <f t="shared" si="5"/>
        <v>2594.0839154999994</v>
      </c>
    </row>
    <row r="104" spans="1:22" x14ac:dyDescent="0.3">
      <c r="A104" s="99">
        <v>0</v>
      </c>
      <c r="B104" s="99" t="s">
        <v>367</v>
      </c>
      <c r="C104" s="100">
        <v>77002</v>
      </c>
      <c r="D104" s="99" t="s">
        <v>482</v>
      </c>
      <c r="E104" s="100" t="s">
        <v>466</v>
      </c>
      <c r="F104" s="99">
        <v>2012</v>
      </c>
      <c r="G104" s="99">
        <v>63</v>
      </c>
      <c r="H104" s="99">
        <v>2012</v>
      </c>
      <c r="I104" s="99">
        <v>1038</v>
      </c>
      <c r="J104" s="99" t="s">
        <v>456</v>
      </c>
      <c r="K104" s="99">
        <v>21054304</v>
      </c>
      <c r="L104" s="99" t="s">
        <v>483</v>
      </c>
      <c r="M104" s="99" t="s">
        <v>458</v>
      </c>
      <c r="N104" s="99" t="s">
        <v>408</v>
      </c>
      <c r="O104" s="99">
        <v>0.22597397999999999</v>
      </c>
      <c r="P104" s="99">
        <v>1</v>
      </c>
      <c r="Q104" s="101">
        <v>44680.17</v>
      </c>
      <c r="R104" s="101">
        <v>10096.56</v>
      </c>
      <c r="S104" s="101">
        <v>34583.61</v>
      </c>
      <c r="T104" s="101" t="str">
        <f t="shared" si="3"/>
        <v>316</v>
      </c>
      <c r="U104" s="318">
        <f t="shared" si="4"/>
        <v>5.6099999999999997E-2</v>
      </c>
      <c r="V104" s="101">
        <f t="shared" si="5"/>
        <v>2924.3171264999996</v>
      </c>
    </row>
    <row r="105" spans="1:22" x14ac:dyDescent="0.3">
      <c r="A105" s="99">
        <v>0</v>
      </c>
      <c r="B105" s="99" t="s">
        <v>367</v>
      </c>
      <c r="C105" s="100">
        <v>73132</v>
      </c>
      <c r="D105" s="99" t="s">
        <v>477</v>
      </c>
      <c r="E105" s="100" t="s">
        <v>466</v>
      </c>
      <c r="F105" s="99">
        <v>2008</v>
      </c>
      <c r="G105" s="99">
        <v>63</v>
      </c>
      <c r="H105" s="99">
        <v>2009</v>
      </c>
      <c r="I105" s="99">
        <v>1038</v>
      </c>
      <c r="J105" s="99" t="s">
        <v>456</v>
      </c>
      <c r="K105" s="99">
        <v>9610011</v>
      </c>
      <c r="L105" s="99" t="s">
        <v>484</v>
      </c>
      <c r="M105" s="99" t="s">
        <v>458</v>
      </c>
      <c r="N105" s="99" t="s">
        <v>408</v>
      </c>
      <c r="O105" s="99">
        <v>0.24837161999999999</v>
      </c>
      <c r="P105" s="99">
        <v>3</v>
      </c>
      <c r="Q105" s="101">
        <v>44968.95</v>
      </c>
      <c r="R105" s="101">
        <v>11169.01</v>
      </c>
      <c r="S105" s="101">
        <v>33799.94</v>
      </c>
      <c r="T105" s="101" t="str">
        <f t="shared" si="3"/>
        <v>316</v>
      </c>
      <c r="U105" s="318">
        <f t="shared" si="4"/>
        <v>5.6099999999999997E-2</v>
      </c>
      <c r="V105" s="101">
        <f t="shared" si="5"/>
        <v>2943.2177774999996</v>
      </c>
    </row>
    <row r="106" spans="1:22" x14ac:dyDescent="0.3">
      <c r="A106" s="99">
        <v>0</v>
      </c>
      <c r="B106" s="99" t="s">
        <v>367</v>
      </c>
      <c r="C106" s="100">
        <v>73132</v>
      </c>
      <c r="D106" s="99" t="s">
        <v>477</v>
      </c>
      <c r="E106" s="100" t="s">
        <v>466</v>
      </c>
      <c r="F106" s="99">
        <v>2021</v>
      </c>
      <c r="G106" s="99">
        <v>63</v>
      </c>
      <c r="H106" s="99">
        <v>2021</v>
      </c>
      <c r="I106" s="99">
        <v>1038</v>
      </c>
      <c r="J106" s="99" t="s">
        <v>456</v>
      </c>
      <c r="K106" s="99">
        <v>41935794</v>
      </c>
      <c r="L106" s="99" t="s">
        <v>485</v>
      </c>
      <c r="M106" s="99" t="s">
        <v>458</v>
      </c>
      <c r="N106" s="99" t="s">
        <v>408</v>
      </c>
      <c r="O106" s="99">
        <v>9.0175480000000002E-2</v>
      </c>
      <c r="P106" s="99">
        <v>1</v>
      </c>
      <c r="Q106" s="101">
        <v>36959.120000000003</v>
      </c>
      <c r="R106" s="101">
        <v>3332.81</v>
      </c>
      <c r="S106" s="101">
        <v>33626.31</v>
      </c>
      <c r="T106" s="101" t="str">
        <f t="shared" si="3"/>
        <v>316</v>
      </c>
      <c r="U106" s="318">
        <f t="shared" si="4"/>
        <v>5.6099999999999997E-2</v>
      </c>
      <c r="V106" s="101">
        <f t="shared" si="5"/>
        <v>2418.974404</v>
      </c>
    </row>
    <row r="107" spans="1:22" x14ac:dyDescent="0.3">
      <c r="A107" s="99">
        <v>0</v>
      </c>
      <c r="B107" s="99" t="s">
        <v>367</v>
      </c>
      <c r="C107" s="100">
        <v>73132</v>
      </c>
      <c r="D107" s="99" t="s">
        <v>477</v>
      </c>
      <c r="E107" s="100" t="s">
        <v>466</v>
      </c>
      <c r="F107" s="99">
        <v>2020</v>
      </c>
      <c r="G107" s="99">
        <v>63</v>
      </c>
      <c r="H107" s="99">
        <v>2020</v>
      </c>
      <c r="I107" s="99">
        <v>1038</v>
      </c>
      <c r="J107" s="99" t="s">
        <v>456</v>
      </c>
      <c r="K107" s="99">
        <v>39845486</v>
      </c>
      <c r="L107" s="99" t="s">
        <v>478</v>
      </c>
      <c r="M107" s="99" t="s">
        <v>458</v>
      </c>
      <c r="N107" s="99" t="s">
        <v>408</v>
      </c>
      <c r="O107" s="99">
        <v>0.11791876</v>
      </c>
      <c r="P107" s="99">
        <v>1</v>
      </c>
      <c r="Q107" s="101">
        <v>33613.42</v>
      </c>
      <c r="R107" s="101">
        <v>3963.65</v>
      </c>
      <c r="S107" s="101">
        <v>29649.77</v>
      </c>
      <c r="T107" s="101" t="str">
        <f t="shared" si="3"/>
        <v>316</v>
      </c>
      <c r="U107" s="318">
        <f t="shared" si="4"/>
        <v>5.6099999999999997E-2</v>
      </c>
      <c r="V107" s="101">
        <f t="shared" si="5"/>
        <v>2199.9983389999998</v>
      </c>
    </row>
    <row r="108" spans="1:22" x14ac:dyDescent="0.3">
      <c r="A108" s="99">
        <v>0</v>
      </c>
      <c r="B108" s="99" t="s">
        <v>367</v>
      </c>
      <c r="C108" s="100">
        <v>73132</v>
      </c>
      <c r="D108" s="99" t="s">
        <v>477</v>
      </c>
      <c r="E108" s="100" t="s">
        <v>466</v>
      </c>
      <c r="F108" s="99">
        <v>2017</v>
      </c>
      <c r="G108" s="99">
        <v>63</v>
      </c>
      <c r="H108" s="99">
        <v>2017</v>
      </c>
      <c r="I108" s="99">
        <v>1038</v>
      </c>
      <c r="J108" s="99" t="s">
        <v>456</v>
      </c>
      <c r="K108" s="99">
        <v>33878661</v>
      </c>
      <c r="L108" s="99" t="s">
        <v>486</v>
      </c>
      <c r="M108" s="99" t="s">
        <v>458</v>
      </c>
      <c r="N108" s="99" t="s">
        <v>408</v>
      </c>
      <c r="O108" s="99">
        <v>0.17284553999999999</v>
      </c>
      <c r="P108" s="99">
        <v>1</v>
      </c>
      <c r="Q108" s="101">
        <v>29777.66</v>
      </c>
      <c r="R108" s="101">
        <v>5146.9399999999996</v>
      </c>
      <c r="S108" s="101">
        <v>24630.720000000001</v>
      </c>
      <c r="T108" s="101" t="str">
        <f t="shared" si="3"/>
        <v>316</v>
      </c>
      <c r="U108" s="318">
        <f t="shared" si="4"/>
        <v>5.6099999999999997E-2</v>
      </c>
      <c r="V108" s="101">
        <f t="shared" si="5"/>
        <v>1948.9478469999999</v>
      </c>
    </row>
    <row r="109" spans="1:22" x14ac:dyDescent="0.3">
      <c r="A109" s="99">
        <v>0</v>
      </c>
      <c r="B109" s="99" t="s">
        <v>367</v>
      </c>
      <c r="C109" s="100">
        <v>73132</v>
      </c>
      <c r="D109" s="99" t="s">
        <v>477</v>
      </c>
      <c r="E109" s="100" t="s">
        <v>466</v>
      </c>
      <c r="F109" s="99">
        <v>2017</v>
      </c>
      <c r="G109" s="99">
        <v>63</v>
      </c>
      <c r="H109" s="99">
        <v>2017</v>
      </c>
      <c r="I109" s="99">
        <v>1038</v>
      </c>
      <c r="J109" s="99" t="s">
        <v>456</v>
      </c>
      <c r="K109" s="99">
        <v>33878649</v>
      </c>
      <c r="L109" s="99" t="s">
        <v>486</v>
      </c>
      <c r="M109" s="99" t="s">
        <v>458</v>
      </c>
      <c r="N109" s="99" t="s">
        <v>408</v>
      </c>
      <c r="O109" s="99">
        <v>0.17284553999999999</v>
      </c>
      <c r="P109" s="99">
        <v>1</v>
      </c>
      <c r="Q109" s="101">
        <v>29777.66</v>
      </c>
      <c r="R109" s="101">
        <v>5146.9399999999996</v>
      </c>
      <c r="S109" s="101">
        <v>24630.720000000001</v>
      </c>
      <c r="T109" s="101" t="str">
        <f t="shared" si="3"/>
        <v>316</v>
      </c>
      <c r="U109" s="318">
        <f t="shared" si="4"/>
        <v>5.6099999999999997E-2</v>
      </c>
      <c r="V109" s="101">
        <f t="shared" si="5"/>
        <v>1948.9478469999999</v>
      </c>
    </row>
    <row r="110" spans="1:22" x14ac:dyDescent="0.3">
      <c r="A110" s="99">
        <v>0</v>
      </c>
      <c r="B110" s="99" t="s">
        <v>367</v>
      </c>
      <c r="C110" s="100">
        <v>73132</v>
      </c>
      <c r="D110" s="99" t="s">
        <v>477</v>
      </c>
      <c r="E110" s="100" t="s">
        <v>466</v>
      </c>
      <c r="F110" s="99">
        <v>2017</v>
      </c>
      <c r="G110" s="99">
        <v>63</v>
      </c>
      <c r="H110" s="99">
        <v>2017</v>
      </c>
      <c r="I110" s="99">
        <v>1038</v>
      </c>
      <c r="J110" s="99" t="s">
        <v>456</v>
      </c>
      <c r="K110" s="99">
        <v>33878652</v>
      </c>
      <c r="L110" s="99" t="s">
        <v>486</v>
      </c>
      <c r="M110" s="99" t="s">
        <v>458</v>
      </c>
      <c r="N110" s="99" t="s">
        <v>408</v>
      </c>
      <c r="O110" s="99">
        <v>0.17284553999999999</v>
      </c>
      <c r="P110" s="99">
        <v>1</v>
      </c>
      <c r="Q110" s="101">
        <v>29777.66</v>
      </c>
      <c r="R110" s="101">
        <v>5146.9399999999996</v>
      </c>
      <c r="S110" s="101">
        <v>24630.720000000001</v>
      </c>
      <c r="T110" s="101" t="str">
        <f t="shared" si="3"/>
        <v>316</v>
      </c>
      <c r="U110" s="318">
        <f t="shared" si="4"/>
        <v>5.6099999999999997E-2</v>
      </c>
      <c r="V110" s="101">
        <f t="shared" si="5"/>
        <v>1948.9478469999999</v>
      </c>
    </row>
    <row r="111" spans="1:22" x14ac:dyDescent="0.3">
      <c r="A111" s="99">
        <v>0</v>
      </c>
      <c r="B111" s="99" t="s">
        <v>367</v>
      </c>
      <c r="C111" s="100">
        <v>73132</v>
      </c>
      <c r="D111" s="99" t="s">
        <v>477</v>
      </c>
      <c r="E111" s="100" t="s">
        <v>466</v>
      </c>
      <c r="F111" s="99">
        <v>2017</v>
      </c>
      <c r="G111" s="99">
        <v>63</v>
      </c>
      <c r="H111" s="99">
        <v>2017</v>
      </c>
      <c r="I111" s="99">
        <v>1038</v>
      </c>
      <c r="J111" s="99" t="s">
        <v>456</v>
      </c>
      <c r="K111" s="99">
        <v>33878646</v>
      </c>
      <c r="L111" s="99" t="s">
        <v>486</v>
      </c>
      <c r="M111" s="99" t="s">
        <v>458</v>
      </c>
      <c r="N111" s="99" t="s">
        <v>408</v>
      </c>
      <c r="O111" s="99">
        <v>0.17284553999999999</v>
      </c>
      <c r="P111" s="99">
        <v>1</v>
      </c>
      <c r="Q111" s="101">
        <v>27354.91</v>
      </c>
      <c r="R111" s="101">
        <v>4728.17</v>
      </c>
      <c r="S111" s="101">
        <v>22626.74</v>
      </c>
      <c r="T111" s="101" t="str">
        <f t="shared" si="3"/>
        <v>316</v>
      </c>
      <c r="U111" s="318">
        <f t="shared" si="4"/>
        <v>5.6099999999999997E-2</v>
      </c>
      <c r="V111" s="101">
        <f t="shared" si="5"/>
        <v>1790.3788594999999</v>
      </c>
    </row>
    <row r="112" spans="1:22" x14ac:dyDescent="0.3">
      <c r="A112" s="99">
        <v>0</v>
      </c>
      <c r="B112" s="99" t="s">
        <v>367</v>
      </c>
      <c r="C112" s="100">
        <v>73132</v>
      </c>
      <c r="D112" s="99" t="s">
        <v>477</v>
      </c>
      <c r="E112" s="100" t="s">
        <v>466</v>
      </c>
      <c r="F112" s="99">
        <v>2017</v>
      </c>
      <c r="G112" s="99">
        <v>63</v>
      </c>
      <c r="H112" s="99">
        <v>2017</v>
      </c>
      <c r="I112" s="99">
        <v>1038</v>
      </c>
      <c r="J112" s="99" t="s">
        <v>456</v>
      </c>
      <c r="K112" s="99">
        <v>33878629</v>
      </c>
      <c r="L112" s="99" t="s">
        <v>486</v>
      </c>
      <c r="M112" s="99" t="s">
        <v>458</v>
      </c>
      <c r="N112" s="99" t="s">
        <v>408</v>
      </c>
      <c r="O112" s="99">
        <v>0.17284553999999999</v>
      </c>
      <c r="P112" s="99">
        <v>1</v>
      </c>
      <c r="Q112" s="101">
        <v>25501.59</v>
      </c>
      <c r="R112" s="101">
        <v>4407.84</v>
      </c>
      <c r="S112" s="101">
        <v>21093.75</v>
      </c>
      <c r="T112" s="101" t="str">
        <f t="shared" si="3"/>
        <v>316</v>
      </c>
      <c r="U112" s="318">
        <f t="shared" si="4"/>
        <v>5.6099999999999997E-2</v>
      </c>
      <c r="V112" s="101">
        <f t="shared" si="5"/>
        <v>1669.0790654999998</v>
      </c>
    </row>
    <row r="113" spans="1:22" x14ac:dyDescent="0.3">
      <c r="A113" s="99">
        <v>0</v>
      </c>
      <c r="B113" s="99" t="s">
        <v>367</v>
      </c>
      <c r="C113" s="100">
        <v>73132</v>
      </c>
      <c r="D113" s="99" t="s">
        <v>477</v>
      </c>
      <c r="E113" s="100" t="s">
        <v>466</v>
      </c>
      <c r="F113" s="99">
        <v>2019</v>
      </c>
      <c r="G113" s="99">
        <v>63</v>
      </c>
      <c r="H113" s="99">
        <v>2019</v>
      </c>
      <c r="I113" s="99">
        <v>1038</v>
      </c>
      <c r="J113" s="99" t="s">
        <v>456</v>
      </c>
      <c r="K113" s="99">
        <v>37699297</v>
      </c>
      <c r="L113" s="99" t="s">
        <v>478</v>
      </c>
      <c r="M113" s="99" t="s">
        <v>458</v>
      </c>
      <c r="N113" s="99" t="s">
        <v>408</v>
      </c>
      <c r="O113" s="99">
        <v>0.13978082999999999</v>
      </c>
      <c r="P113" s="99">
        <v>1</v>
      </c>
      <c r="Q113" s="101">
        <v>23281.62</v>
      </c>
      <c r="R113" s="101">
        <v>3254.32</v>
      </c>
      <c r="S113" s="101">
        <v>20027.3</v>
      </c>
      <c r="T113" s="101" t="str">
        <f t="shared" si="3"/>
        <v>316</v>
      </c>
      <c r="U113" s="318">
        <f t="shared" si="4"/>
        <v>5.6099999999999997E-2</v>
      </c>
      <c r="V113" s="101">
        <f t="shared" si="5"/>
        <v>1523.7820289999997</v>
      </c>
    </row>
    <row r="114" spans="1:22" x14ac:dyDescent="0.3">
      <c r="A114" s="99">
        <v>0</v>
      </c>
      <c r="B114" s="99" t="s">
        <v>367</v>
      </c>
      <c r="C114" s="100">
        <v>73132</v>
      </c>
      <c r="D114" s="99" t="s">
        <v>477</v>
      </c>
      <c r="E114" s="100" t="s">
        <v>466</v>
      </c>
      <c r="F114" s="99">
        <v>2019</v>
      </c>
      <c r="G114" s="99">
        <v>63</v>
      </c>
      <c r="H114" s="99">
        <v>2019</v>
      </c>
      <c r="I114" s="99">
        <v>1038</v>
      </c>
      <c r="J114" s="99" t="s">
        <v>456</v>
      </c>
      <c r="K114" s="99">
        <v>37699292</v>
      </c>
      <c r="L114" s="99" t="s">
        <v>487</v>
      </c>
      <c r="M114" s="99" t="s">
        <v>458</v>
      </c>
      <c r="N114" s="99" t="s">
        <v>408</v>
      </c>
      <c r="O114" s="99">
        <v>0.13978082999999999</v>
      </c>
      <c r="P114" s="99">
        <v>3</v>
      </c>
      <c r="Q114" s="101">
        <v>22596.61</v>
      </c>
      <c r="R114" s="101">
        <v>3158.57</v>
      </c>
      <c r="S114" s="101">
        <v>19438.04</v>
      </c>
      <c r="T114" s="101" t="str">
        <f t="shared" si="3"/>
        <v>316</v>
      </c>
      <c r="U114" s="318">
        <f t="shared" si="4"/>
        <v>5.6099999999999997E-2</v>
      </c>
      <c r="V114" s="101">
        <f t="shared" si="5"/>
        <v>1478.9481244999999</v>
      </c>
    </row>
    <row r="115" spans="1:22" x14ac:dyDescent="0.3">
      <c r="A115" s="99">
        <v>0</v>
      </c>
      <c r="B115" s="99" t="s">
        <v>367</v>
      </c>
      <c r="C115" s="100">
        <v>73132</v>
      </c>
      <c r="D115" s="99" t="s">
        <v>477</v>
      </c>
      <c r="E115" s="100" t="s">
        <v>466</v>
      </c>
      <c r="F115" s="99">
        <v>2015</v>
      </c>
      <c r="G115" s="99">
        <v>63</v>
      </c>
      <c r="H115" s="99">
        <v>2016</v>
      </c>
      <c r="I115" s="99">
        <v>1038</v>
      </c>
      <c r="J115" s="99" t="s">
        <v>456</v>
      </c>
      <c r="K115" s="99">
        <v>31969213</v>
      </c>
      <c r="L115" s="99" t="s">
        <v>484</v>
      </c>
      <c r="M115" s="99" t="s">
        <v>458</v>
      </c>
      <c r="N115" s="99" t="s">
        <v>408</v>
      </c>
      <c r="O115" s="99">
        <v>0.18595811000000001</v>
      </c>
      <c r="P115" s="99">
        <v>1</v>
      </c>
      <c r="Q115" s="101">
        <v>20681.400000000001</v>
      </c>
      <c r="R115" s="101">
        <v>3845.87</v>
      </c>
      <c r="S115" s="101">
        <v>16835.53</v>
      </c>
      <c r="T115" s="101" t="str">
        <f t="shared" si="3"/>
        <v>316</v>
      </c>
      <c r="U115" s="318">
        <f t="shared" si="4"/>
        <v>5.6099999999999997E-2</v>
      </c>
      <c r="V115" s="101">
        <f t="shared" si="5"/>
        <v>1353.59763</v>
      </c>
    </row>
    <row r="116" spans="1:22" x14ac:dyDescent="0.3">
      <c r="A116" s="99">
        <v>0</v>
      </c>
      <c r="B116" s="99" t="s">
        <v>367</v>
      </c>
      <c r="C116" s="100">
        <v>73132</v>
      </c>
      <c r="D116" s="99" t="s">
        <v>477</v>
      </c>
      <c r="E116" s="100" t="s">
        <v>466</v>
      </c>
      <c r="F116" s="99">
        <v>2013</v>
      </c>
      <c r="G116" s="99">
        <v>63</v>
      </c>
      <c r="H116" s="99">
        <v>2013</v>
      </c>
      <c r="I116" s="99">
        <v>1038</v>
      </c>
      <c r="J116" s="99" t="s">
        <v>456</v>
      </c>
      <c r="K116" s="99">
        <v>23657592</v>
      </c>
      <c r="L116" s="99" t="s">
        <v>488</v>
      </c>
      <c r="M116" s="99" t="s">
        <v>458</v>
      </c>
      <c r="N116" s="99" t="s">
        <v>408</v>
      </c>
      <c r="O116" s="99">
        <v>0.21733208000000001</v>
      </c>
      <c r="P116" s="99">
        <v>1</v>
      </c>
      <c r="Q116" s="101">
        <v>18555.330000000002</v>
      </c>
      <c r="R116" s="101">
        <v>4032.67</v>
      </c>
      <c r="S116" s="101">
        <v>14522.66</v>
      </c>
      <c r="T116" s="101" t="str">
        <f t="shared" si="3"/>
        <v>316</v>
      </c>
      <c r="U116" s="318">
        <f t="shared" si="4"/>
        <v>5.6099999999999997E-2</v>
      </c>
      <c r="V116" s="101">
        <f t="shared" si="5"/>
        <v>1214.4463485000001</v>
      </c>
    </row>
    <row r="117" spans="1:22" x14ac:dyDescent="0.3">
      <c r="A117" s="99">
        <v>0</v>
      </c>
      <c r="B117" s="99" t="s">
        <v>367</v>
      </c>
      <c r="C117" s="100">
        <v>73132</v>
      </c>
      <c r="D117" s="99" t="s">
        <v>477</v>
      </c>
      <c r="E117" s="100" t="s">
        <v>466</v>
      </c>
      <c r="F117" s="99">
        <v>2020</v>
      </c>
      <c r="G117" s="99">
        <v>63</v>
      </c>
      <c r="H117" s="99">
        <v>2020</v>
      </c>
      <c r="I117" s="99">
        <v>1038</v>
      </c>
      <c r="J117" s="99" t="s">
        <v>456</v>
      </c>
      <c r="K117" s="99">
        <v>39845473</v>
      </c>
      <c r="L117" s="99" t="s">
        <v>478</v>
      </c>
      <c r="M117" s="99" t="s">
        <v>458</v>
      </c>
      <c r="N117" s="99" t="s">
        <v>408</v>
      </c>
      <c r="O117" s="99">
        <v>0.11791876</v>
      </c>
      <c r="P117" s="99">
        <v>1</v>
      </c>
      <c r="Q117" s="101">
        <v>14001.87</v>
      </c>
      <c r="R117" s="101">
        <v>1651.08</v>
      </c>
      <c r="S117" s="101">
        <v>12350.79</v>
      </c>
      <c r="T117" s="101" t="str">
        <f t="shared" si="3"/>
        <v>316</v>
      </c>
      <c r="U117" s="318">
        <f t="shared" si="4"/>
        <v>5.6099999999999997E-2</v>
      </c>
      <c r="V117" s="101">
        <f t="shared" si="5"/>
        <v>916.4223915</v>
      </c>
    </row>
    <row r="118" spans="1:22" x14ac:dyDescent="0.3">
      <c r="A118" s="99">
        <v>0</v>
      </c>
      <c r="B118" s="99" t="s">
        <v>367</v>
      </c>
      <c r="C118" s="100">
        <v>73132</v>
      </c>
      <c r="D118" s="99" t="s">
        <v>477</v>
      </c>
      <c r="E118" s="100" t="s">
        <v>466</v>
      </c>
      <c r="F118" s="99">
        <v>2012</v>
      </c>
      <c r="G118" s="99">
        <v>63</v>
      </c>
      <c r="H118" s="99">
        <v>2012</v>
      </c>
      <c r="I118" s="99">
        <v>1038</v>
      </c>
      <c r="J118" s="99" t="s">
        <v>456</v>
      </c>
      <c r="K118" s="99">
        <v>21054298</v>
      </c>
      <c r="L118" s="99" t="s">
        <v>489</v>
      </c>
      <c r="M118" s="99" t="s">
        <v>458</v>
      </c>
      <c r="N118" s="99" t="s">
        <v>408</v>
      </c>
      <c r="O118" s="99">
        <v>0.22597397999999999</v>
      </c>
      <c r="P118" s="99">
        <v>1</v>
      </c>
      <c r="Q118" s="101">
        <v>15710.81</v>
      </c>
      <c r="R118" s="101">
        <v>3550.23</v>
      </c>
      <c r="S118" s="101">
        <v>12160.58</v>
      </c>
      <c r="T118" s="101" t="str">
        <f t="shared" si="3"/>
        <v>316</v>
      </c>
      <c r="U118" s="318">
        <f t="shared" si="4"/>
        <v>5.6099999999999997E-2</v>
      </c>
      <c r="V118" s="101">
        <f t="shared" si="5"/>
        <v>1028.2725144999999</v>
      </c>
    </row>
    <row r="119" spans="1:22" x14ac:dyDescent="0.3">
      <c r="A119" s="99">
        <v>0</v>
      </c>
      <c r="B119" s="99" t="s">
        <v>367</v>
      </c>
      <c r="C119" s="100">
        <v>73132</v>
      </c>
      <c r="D119" s="99" t="s">
        <v>477</v>
      </c>
      <c r="E119" s="100" t="s">
        <v>466</v>
      </c>
      <c r="F119" s="99">
        <v>2018</v>
      </c>
      <c r="G119" s="99">
        <v>63</v>
      </c>
      <c r="H119" s="99">
        <v>2018</v>
      </c>
      <c r="I119" s="99">
        <v>1038</v>
      </c>
      <c r="J119" s="99" t="s">
        <v>456</v>
      </c>
      <c r="K119" s="99">
        <v>35708317</v>
      </c>
      <c r="L119" s="99" t="s">
        <v>478</v>
      </c>
      <c r="M119" s="99" t="s">
        <v>458</v>
      </c>
      <c r="N119" s="99" t="s">
        <v>408</v>
      </c>
      <c r="O119" s="99">
        <v>0.15770144999999999</v>
      </c>
      <c r="P119" s="99">
        <v>1</v>
      </c>
      <c r="Q119" s="101">
        <v>14388.14</v>
      </c>
      <c r="R119" s="101">
        <v>2269.0300000000002</v>
      </c>
      <c r="S119" s="101">
        <v>12119.11</v>
      </c>
      <c r="T119" s="101" t="str">
        <f t="shared" si="3"/>
        <v>316</v>
      </c>
      <c r="U119" s="318">
        <f t="shared" si="4"/>
        <v>5.6099999999999997E-2</v>
      </c>
      <c r="V119" s="101">
        <f t="shared" si="5"/>
        <v>941.70376299999987</v>
      </c>
    </row>
    <row r="120" spans="1:22" x14ac:dyDescent="0.3">
      <c r="A120" s="99">
        <v>0</v>
      </c>
      <c r="B120" s="99" t="s">
        <v>367</v>
      </c>
      <c r="C120" s="100">
        <v>73132</v>
      </c>
      <c r="D120" s="99" t="s">
        <v>477</v>
      </c>
      <c r="E120" s="100" t="s">
        <v>466</v>
      </c>
      <c r="F120" s="99">
        <v>2018</v>
      </c>
      <c r="G120" s="99">
        <v>63</v>
      </c>
      <c r="H120" s="99">
        <v>2018</v>
      </c>
      <c r="I120" s="99">
        <v>1038</v>
      </c>
      <c r="J120" s="99" t="s">
        <v>456</v>
      </c>
      <c r="K120" s="99">
        <v>35708311</v>
      </c>
      <c r="L120" s="99" t="s">
        <v>478</v>
      </c>
      <c r="M120" s="99" t="s">
        <v>458</v>
      </c>
      <c r="N120" s="99" t="s">
        <v>408</v>
      </c>
      <c r="O120" s="99">
        <v>0.15770144999999999</v>
      </c>
      <c r="P120" s="99">
        <v>1</v>
      </c>
      <c r="Q120" s="101">
        <v>14388.14</v>
      </c>
      <c r="R120" s="101">
        <v>2269.0300000000002</v>
      </c>
      <c r="S120" s="101">
        <v>12119.11</v>
      </c>
      <c r="T120" s="101" t="str">
        <f t="shared" si="3"/>
        <v>316</v>
      </c>
      <c r="U120" s="318">
        <f t="shared" si="4"/>
        <v>5.6099999999999997E-2</v>
      </c>
      <c r="V120" s="101">
        <f t="shared" si="5"/>
        <v>941.70376299999987</v>
      </c>
    </row>
    <row r="121" spans="1:22" x14ac:dyDescent="0.3">
      <c r="A121" s="99">
        <v>0</v>
      </c>
      <c r="B121" s="99" t="s">
        <v>367</v>
      </c>
      <c r="C121" s="100">
        <v>73132</v>
      </c>
      <c r="D121" s="99" t="s">
        <v>477</v>
      </c>
      <c r="E121" s="100" t="s">
        <v>466</v>
      </c>
      <c r="F121" s="99">
        <v>2014</v>
      </c>
      <c r="G121" s="99">
        <v>63</v>
      </c>
      <c r="H121" s="99">
        <v>2014</v>
      </c>
      <c r="I121" s="99">
        <v>1038</v>
      </c>
      <c r="J121" s="99" t="s">
        <v>456</v>
      </c>
      <c r="K121" s="99">
        <v>26024104</v>
      </c>
      <c r="L121" s="99" t="s">
        <v>490</v>
      </c>
      <c r="M121" s="99" t="s">
        <v>458</v>
      </c>
      <c r="N121" s="99" t="s">
        <v>408</v>
      </c>
      <c r="O121" s="99">
        <v>0.20791103</v>
      </c>
      <c r="P121" s="99">
        <v>1</v>
      </c>
      <c r="Q121" s="101">
        <v>15136.75</v>
      </c>
      <c r="R121" s="101">
        <v>3147.1</v>
      </c>
      <c r="S121" s="101">
        <v>11989.65</v>
      </c>
      <c r="T121" s="101" t="str">
        <f t="shared" si="3"/>
        <v>316</v>
      </c>
      <c r="U121" s="318">
        <f t="shared" si="4"/>
        <v>5.6099999999999997E-2</v>
      </c>
      <c r="V121" s="101">
        <f t="shared" si="5"/>
        <v>990.70028749999994</v>
      </c>
    </row>
    <row r="122" spans="1:22" x14ac:dyDescent="0.3">
      <c r="A122" s="99">
        <v>0</v>
      </c>
      <c r="B122" s="99" t="s">
        <v>367</v>
      </c>
      <c r="C122" s="100">
        <v>73132</v>
      </c>
      <c r="D122" s="99" t="s">
        <v>477</v>
      </c>
      <c r="E122" s="100" t="s">
        <v>466</v>
      </c>
      <c r="F122" s="99">
        <v>2015</v>
      </c>
      <c r="G122" s="99">
        <v>63</v>
      </c>
      <c r="H122" s="99">
        <v>2016</v>
      </c>
      <c r="I122" s="99">
        <v>1038</v>
      </c>
      <c r="J122" s="99" t="s">
        <v>456</v>
      </c>
      <c r="K122" s="99">
        <v>31969216</v>
      </c>
      <c r="L122" s="99" t="s">
        <v>484</v>
      </c>
      <c r="M122" s="99" t="s">
        <v>458</v>
      </c>
      <c r="N122" s="99" t="s">
        <v>408</v>
      </c>
      <c r="O122" s="99">
        <v>0.18595811000000001</v>
      </c>
      <c r="P122" s="99">
        <v>1</v>
      </c>
      <c r="Q122" s="101">
        <v>13917.09</v>
      </c>
      <c r="R122" s="101">
        <v>2588</v>
      </c>
      <c r="S122" s="101">
        <v>11329.09</v>
      </c>
      <c r="T122" s="101" t="str">
        <f t="shared" si="3"/>
        <v>316</v>
      </c>
      <c r="U122" s="318">
        <f t="shared" si="4"/>
        <v>5.6099999999999997E-2</v>
      </c>
      <c r="V122" s="101">
        <f t="shared" si="5"/>
        <v>910.87354049999988</v>
      </c>
    </row>
    <row r="123" spans="1:22" x14ac:dyDescent="0.3">
      <c r="A123" s="99">
        <v>0</v>
      </c>
      <c r="B123" s="99" t="s">
        <v>367</v>
      </c>
      <c r="C123" s="100">
        <v>18629</v>
      </c>
      <c r="D123" s="99" t="s">
        <v>430</v>
      </c>
      <c r="E123" s="100" t="s">
        <v>466</v>
      </c>
      <c r="F123" s="99">
        <v>2015</v>
      </c>
      <c r="G123" s="99">
        <v>63</v>
      </c>
      <c r="H123" s="99">
        <v>2015</v>
      </c>
      <c r="I123" s="99">
        <v>1022</v>
      </c>
      <c r="J123" s="99" t="s">
        <v>413</v>
      </c>
      <c r="K123" s="99">
        <v>28584676</v>
      </c>
      <c r="L123" s="99" t="s">
        <v>491</v>
      </c>
      <c r="M123" s="99" t="s">
        <v>414</v>
      </c>
      <c r="N123" s="99" t="s">
        <v>408</v>
      </c>
      <c r="O123" s="99">
        <v>0.31824271999999998</v>
      </c>
      <c r="P123" s="99">
        <v>1</v>
      </c>
      <c r="Q123" s="101">
        <v>16189.5</v>
      </c>
      <c r="R123" s="101">
        <v>5152.1899999999996</v>
      </c>
      <c r="S123" s="101">
        <v>11037.31</v>
      </c>
      <c r="T123" s="101" t="str">
        <f t="shared" si="3"/>
        <v>312</v>
      </c>
      <c r="U123" s="318">
        <f t="shared" si="4"/>
        <v>4.1200000000000001E-2</v>
      </c>
      <c r="V123" s="101">
        <f t="shared" si="5"/>
        <v>778.17529999999999</v>
      </c>
    </row>
    <row r="124" spans="1:22" x14ac:dyDescent="0.3">
      <c r="A124" s="99">
        <v>0</v>
      </c>
      <c r="B124" s="99" t="s">
        <v>367</v>
      </c>
      <c r="C124" s="100">
        <v>18629</v>
      </c>
      <c r="D124" s="99" t="s">
        <v>430</v>
      </c>
      <c r="E124" s="100" t="s">
        <v>466</v>
      </c>
      <c r="F124" s="99">
        <v>2015</v>
      </c>
      <c r="G124" s="99">
        <v>63</v>
      </c>
      <c r="H124" s="99">
        <v>2015</v>
      </c>
      <c r="I124" s="99">
        <v>1022</v>
      </c>
      <c r="J124" s="99" t="s">
        <v>413</v>
      </c>
      <c r="K124" s="99">
        <v>28584673</v>
      </c>
      <c r="L124" s="99" t="s">
        <v>492</v>
      </c>
      <c r="M124" s="99" t="s">
        <v>414</v>
      </c>
      <c r="N124" s="99" t="s">
        <v>408</v>
      </c>
      <c r="O124" s="99">
        <v>0.31824271999999998</v>
      </c>
      <c r="P124" s="99">
        <v>1</v>
      </c>
      <c r="Q124" s="101">
        <v>16189.47</v>
      </c>
      <c r="R124" s="101">
        <v>5152.18</v>
      </c>
      <c r="S124" s="101">
        <v>11037.29</v>
      </c>
      <c r="T124" s="101" t="str">
        <f t="shared" si="3"/>
        <v>312</v>
      </c>
      <c r="U124" s="318">
        <f t="shared" si="4"/>
        <v>4.1200000000000001E-2</v>
      </c>
      <c r="V124" s="101">
        <f t="shared" si="5"/>
        <v>778.173858</v>
      </c>
    </row>
    <row r="125" spans="1:22" x14ac:dyDescent="0.3">
      <c r="A125" s="99">
        <v>0</v>
      </c>
      <c r="B125" s="99" t="s">
        <v>367</v>
      </c>
      <c r="C125" s="100">
        <v>18629</v>
      </c>
      <c r="D125" s="99" t="s">
        <v>430</v>
      </c>
      <c r="E125" s="100" t="s">
        <v>466</v>
      </c>
      <c r="F125" s="99">
        <v>2015</v>
      </c>
      <c r="G125" s="99">
        <v>63</v>
      </c>
      <c r="H125" s="99">
        <v>2015</v>
      </c>
      <c r="I125" s="99">
        <v>1022</v>
      </c>
      <c r="J125" s="99" t="s">
        <v>413</v>
      </c>
      <c r="K125" s="99">
        <v>28584670</v>
      </c>
      <c r="L125" s="99" t="s">
        <v>493</v>
      </c>
      <c r="M125" s="99" t="s">
        <v>414</v>
      </c>
      <c r="N125" s="99" t="s">
        <v>408</v>
      </c>
      <c r="O125" s="99">
        <v>0.31824271999999998</v>
      </c>
      <c r="P125" s="99">
        <v>1</v>
      </c>
      <c r="Q125" s="101">
        <v>16189.47</v>
      </c>
      <c r="R125" s="101">
        <v>5152.18</v>
      </c>
      <c r="S125" s="101">
        <v>11037.29</v>
      </c>
      <c r="T125" s="101" t="str">
        <f t="shared" si="3"/>
        <v>312</v>
      </c>
      <c r="U125" s="318">
        <f t="shared" si="4"/>
        <v>4.1200000000000001E-2</v>
      </c>
      <c r="V125" s="101">
        <f t="shared" si="5"/>
        <v>778.173858</v>
      </c>
    </row>
    <row r="126" spans="1:22" x14ac:dyDescent="0.3">
      <c r="A126" s="99">
        <v>0</v>
      </c>
      <c r="B126" s="99" t="s">
        <v>367</v>
      </c>
      <c r="C126" s="100">
        <v>73132</v>
      </c>
      <c r="D126" s="99" t="s">
        <v>477</v>
      </c>
      <c r="E126" s="100" t="s">
        <v>466</v>
      </c>
      <c r="F126" s="99">
        <v>2017</v>
      </c>
      <c r="G126" s="99">
        <v>63</v>
      </c>
      <c r="H126" s="99">
        <v>2017</v>
      </c>
      <c r="I126" s="99">
        <v>1038</v>
      </c>
      <c r="J126" s="99" t="s">
        <v>456</v>
      </c>
      <c r="K126" s="99">
        <v>33878658</v>
      </c>
      <c r="L126" s="99" t="s">
        <v>486</v>
      </c>
      <c r="M126" s="99" t="s">
        <v>458</v>
      </c>
      <c r="N126" s="99" t="s">
        <v>408</v>
      </c>
      <c r="O126" s="99">
        <v>0.17284553999999999</v>
      </c>
      <c r="P126" s="99">
        <v>1</v>
      </c>
      <c r="Q126" s="101">
        <v>11181.07</v>
      </c>
      <c r="R126" s="101">
        <v>1932.6</v>
      </c>
      <c r="S126" s="101">
        <v>9248.4699999999993</v>
      </c>
      <c r="T126" s="101" t="str">
        <f t="shared" si="3"/>
        <v>316</v>
      </c>
      <c r="U126" s="318">
        <f t="shared" si="4"/>
        <v>5.6099999999999997E-2</v>
      </c>
      <c r="V126" s="101">
        <f t="shared" si="5"/>
        <v>731.80103149999991</v>
      </c>
    </row>
    <row r="127" spans="1:22" x14ac:dyDescent="0.3">
      <c r="A127" s="99">
        <v>0</v>
      </c>
      <c r="B127" s="99" t="s">
        <v>367</v>
      </c>
      <c r="C127" s="100">
        <v>73132</v>
      </c>
      <c r="D127" s="99" t="s">
        <v>477</v>
      </c>
      <c r="E127" s="100" t="s">
        <v>466</v>
      </c>
      <c r="F127" s="99">
        <v>2014</v>
      </c>
      <c r="G127" s="99">
        <v>63</v>
      </c>
      <c r="H127" s="99">
        <v>2014</v>
      </c>
      <c r="I127" s="99">
        <v>1038</v>
      </c>
      <c r="J127" s="99" t="s">
        <v>456</v>
      </c>
      <c r="K127" s="99">
        <v>26024110</v>
      </c>
      <c r="L127" s="99" t="s">
        <v>494</v>
      </c>
      <c r="M127" s="99" t="s">
        <v>458</v>
      </c>
      <c r="N127" s="99" t="s">
        <v>408</v>
      </c>
      <c r="O127" s="99">
        <v>0.20791103</v>
      </c>
      <c r="P127" s="99">
        <v>1</v>
      </c>
      <c r="Q127" s="101">
        <v>11483.77</v>
      </c>
      <c r="R127" s="101">
        <v>2387.6</v>
      </c>
      <c r="S127" s="101">
        <v>9096.17</v>
      </c>
      <c r="T127" s="101" t="str">
        <f t="shared" si="3"/>
        <v>316</v>
      </c>
      <c r="U127" s="318">
        <f t="shared" si="4"/>
        <v>5.6099999999999997E-2</v>
      </c>
      <c r="V127" s="101">
        <f t="shared" si="5"/>
        <v>751.61274649999996</v>
      </c>
    </row>
    <row r="128" spans="1:22" x14ac:dyDescent="0.3">
      <c r="A128" s="99">
        <v>0</v>
      </c>
      <c r="B128" s="99" t="s">
        <v>367</v>
      </c>
      <c r="C128" s="100">
        <v>73132</v>
      </c>
      <c r="D128" s="99" t="s">
        <v>477</v>
      </c>
      <c r="E128" s="100" t="s">
        <v>466</v>
      </c>
      <c r="F128" s="99">
        <v>2013</v>
      </c>
      <c r="G128" s="99">
        <v>63</v>
      </c>
      <c r="H128" s="99">
        <v>2013</v>
      </c>
      <c r="I128" s="99">
        <v>1038</v>
      </c>
      <c r="J128" s="99" t="s">
        <v>456</v>
      </c>
      <c r="K128" s="99">
        <v>23657584</v>
      </c>
      <c r="L128" s="99" t="s">
        <v>495</v>
      </c>
      <c r="M128" s="99" t="s">
        <v>458</v>
      </c>
      <c r="N128" s="99" t="s">
        <v>408</v>
      </c>
      <c r="O128" s="99">
        <v>0.21733208000000001</v>
      </c>
      <c r="P128" s="99">
        <v>1</v>
      </c>
      <c r="Q128" s="101">
        <v>11341.87</v>
      </c>
      <c r="R128" s="101">
        <v>2464.9499999999998</v>
      </c>
      <c r="S128" s="101">
        <v>8876.92</v>
      </c>
      <c r="T128" s="101" t="str">
        <f t="shared" si="3"/>
        <v>316</v>
      </c>
      <c r="U128" s="318">
        <f t="shared" si="4"/>
        <v>5.6099999999999997E-2</v>
      </c>
      <c r="V128" s="101">
        <f t="shared" si="5"/>
        <v>742.32539150000002</v>
      </c>
    </row>
    <row r="129" spans="1:22" x14ac:dyDescent="0.3">
      <c r="A129" s="99">
        <v>0</v>
      </c>
      <c r="B129" s="99" t="s">
        <v>367</v>
      </c>
      <c r="C129" s="100">
        <v>73132</v>
      </c>
      <c r="D129" s="99" t="s">
        <v>477</v>
      </c>
      <c r="E129" s="100" t="s">
        <v>466</v>
      </c>
      <c r="F129" s="99">
        <v>2018</v>
      </c>
      <c r="G129" s="99">
        <v>63</v>
      </c>
      <c r="H129" s="99">
        <v>2018</v>
      </c>
      <c r="I129" s="99">
        <v>1038</v>
      </c>
      <c r="J129" s="99" t="s">
        <v>456</v>
      </c>
      <c r="K129" s="99">
        <v>35708314</v>
      </c>
      <c r="L129" s="99" t="s">
        <v>496</v>
      </c>
      <c r="M129" s="99" t="s">
        <v>458</v>
      </c>
      <c r="N129" s="99" t="s">
        <v>408</v>
      </c>
      <c r="O129" s="99">
        <v>0.15770144999999999</v>
      </c>
      <c r="P129" s="99">
        <v>1</v>
      </c>
      <c r="Q129" s="101">
        <v>10443.26</v>
      </c>
      <c r="R129" s="101">
        <v>1646.92</v>
      </c>
      <c r="S129" s="101">
        <v>8796.34</v>
      </c>
      <c r="T129" s="101" t="str">
        <f t="shared" si="3"/>
        <v>316</v>
      </c>
      <c r="U129" s="318">
        <f t="shared" si="4"/>
        <v>5.6099999999999997E-2</v>
      </c>
      <c r="V129" s="101">
        <f t="shared" si="5"/>
        <v>683.51136699999995</v>
      </c>
    </row>
    <row r="130" spans="1:22" x14ac:dyDescent="0.3">
      <c r="A130" s="99">
        <v>0</v>
      </c>
      <c r="B130" s="99" t="s">
        <v>367</v>
      </c>
      <c r="C130" s="100">
        <v>73132</v>
      </c>
      <c r="D130" s="99" t="s">
        <v>477</v>
      </c>
      <c r="E130" s="100" t="s">
        <v>466</v>
      </c>
      <c r="F130" s="99">
        <v>2014</v>
      </c>
      <c r="G130" s="99">
        <v>63</v>
      </c>
      <c r="H130" s="99">
        <v>2014</v>
      </c>
      <c r="I130" s="99">
        <v>1038</v>
      </c>
      <c r="J130" s="99" t="s">
        <v>456</v>
      </c>
      <c r="K130" s="99">
        <v>26024115</v>
      </c>
      <c r="L130" s="99" t="s">
        <v>497</v>
      </c>
      <c r="M130" s="99" t="s">
        <v>458</v>
      </c>
      <c r="N130" s="99" t="s">
        <v>408</v>
      </c>
      <c r="O130" s="99">
        <v>0.20791103</v>
      </c>
      <c r="P130" s="99">
        <v>1</v>
      </c>
      <c r="Q130" s="101">
        <v>10595.3</v>
      </c>
      <c r="R130" s="101">
        <v>2202.88</v>
      </c>
      <c r="S130" s="101">
        <v>8392.42</v>
      </c>
      <c r="T130" s="101" t="str">
        <f t="shared" si="3"/>
        <v>316</v>
      </c>
      <c r="U130" s="318">
        <f t="shared" si="4"/>
        <v>5.6099999999999997E-2</v>
      </c>
      <c r="V130" s="101">
        <f t="shared" si="5"/>
        <v>693.46238499999993</v>
      </c>
    </row>
    <row r="131" spans="1:22" x14ac:dyDescent="0.3">
      <c r="A131" s="99">
        <v>0</v>
      </c>
      <c r="B131" s="99" t="s">
        <v>367</v>
      </c>
      <c r="C131" s="100">
        <v>73132</v>
      </c>
      <c r="D131" s="99" t="s">
        <v>477</v>
      </c>
      <c r="E131" s="100" t="s">
        <v>466</v>
      </c>
      <c r="F131" s="99">
        <v>2018</v>
      </c>
      <c r="G131" s="99">
        <v>63</v>
      </c>
      <c r="H131" s="99">
        <v>2018</v>
      </c>
      <c r="I131" s="99">
        <v>1038</v>
      </c>
      <c r="J131" s="99" t="s">
        <v>456</v>
      </c>
      <c r="K131" s="99">
        <v>35708320</v>
      </c>
      <c r="L131" s="99" t="s">
        <v>496</v>
      </c>
      <c r="M131" s="99" t="s">
        <v>458</v>
      </c>
      <c r="N131" s="99" t="s">
        <v>408</v>
      </c>
      <c r="O131" s="99">
        <v>0.15770144999999999</v>
      </c>
      <c r="P131" s="99">
        <v>1</v>
      </c>
      <c r="Q131" s="101">
        <v>9592.8700000000008</v>
      </c>
      <c r="R131" s="101">
        <v>1512.81</v>
      </c>
      <c r="S131" s="101">
        <v>8080.06</v>
      </c>
      <c r="T131" s="101" t="str">
        <f t="shared" si="3"/>
        <v>316</v>
      </c>
      <c r="U131" s="318">
        <f t="shared" si="4"/>
        <v>5.6099999999999997E-2</v>
      </c>
      <c r="V131" s="101">
        <f t="shared" si="5"/>
        <v>627.85334149999994</v>
      </c>
    </row>
    <row r="132" spans="1:22" x14ac:dyDescent="0.3">
      <c r="A132" s="99">
        <v>0</v>
      </c>
      <c r="B132" s="99" t="s">
        <v>367</v>
      </c>
      <c r="C132" s="100">
        <v>73132</v>
      </c>
      <c r="D132" s="99" t="s">
        <v>477</v>
      </c>
      <c r="E132" s="100" t="s">
        <v>466</v>
      </c>
      <c r="F132" s="99">
        <v>2015</v>
      </c>
      <c r="G132" s="99">
        <v>63</v>
      </c>
      <c r="H132" s="99">
        <v>2015</v>
      </c>
      <c r="I132" s="99">
        <v>1038</v>
      </c>
      <c r="J132" s="99" t="s">
        <v>456</v>
      </c>
      <c r="K132" s="99">
        <v>28584646</v>
      </c>
      <c r="L132" s="99" t="s">
        <v>498</v>
      </c>
      <c r="M132" s="99" t="s">
        <v>458</v>
      </c>
      <c r="N132" s="99" t="s">
        <v>408</v>
      </c>
      <c r="O132" s="99">
        <v>0.19753239</v>
      </c>
      <c r="P132" s="99">
        <v>1</v>
      </c>
      <c r="Q132" s="101">
        <v>7872.75</v>
      </c>
      <c r="R132" s="101">
        <v>1555.12</v>
      </c>
      <c r="S132" s="101">
        <v>6317.63</v>
      </c>
      <c r="T132" s="101" t="str">
        <f t="shared" ref="T132:T195" si="6">+MID(M132,2,3)</f>
        <v>316</v>
      </c>
      <c r="U132" s="318">
        <f t="shared" ref="U132:U195" si="7">+VLOOKUP(T132,$AA$2:$AB$6,2,FALSE)</f>
        <v>5.6099999999999997E-2</v>
      </c>
      <c r="V132" s="101">
        <f t="shared" si="5"/>
        <v>515.27148749999992</v>
      </c>
    </row>
    <row r="133" spans="1:22" x14ac:dyDescent="0.3">
      <c r="A133" s="99">
        <v>0</v>
      </c>
      <c r="B133" s="99" t="s">
        <v>367</v>
      </c>
      <c r="C133" s="100">
        <v>73132</v>
      </c>
      <c r="D133" s="99" t="s">
        <v>477</v>
      </c>
      <c r="E133" s="100" t="s">
        <v>466</v>
      </c>
      <c r="F133" s="99">
        <v>2005</v>
      </c>
      <c r="G133" s="99">
        <v>63</v>
      </c>
      <c r="H133" s="99">
        <v>2005</v>
      </c>
      <c r="I133" s="99">
        <v>1038</v>
      </c>
      <c r="J133" s="99" t="s">
        <v>456</v>
      </c>
      <c r="K133" s="99">
        <v>4296327</v>
      </c>
      <c r="L133" s="99" t="s">
        <v>499</v>
      </c>
      <c r="M133" s="99" t="s">
        <v>458</v>
      </c>
      <c r="N133" s="99" t="s">
        <v>408</v>
      </c>
      <c r="O133" s="99">
        <v>0.27258913000000001</v>
      </c>
      <c r="P133" s="99">
        <v>1</v>
      </c>
      <c r="Q133" s="101">
        <v>8650.17</v>
      </c>
      <c r="R133" s="101">
        <v>2357.94</v>
      </c>
      <c r="S133" s="101">
        <v>6292.23</v>
      </c>
      <c r="T133" s="101" t="str">
        <f t="shared" si="6"/>
        <v>316</v>
      </c>
      <c r="U133" s="318">
        <f t="shared" si="7"/>
        <v>5.6099999999999997E-2</v>
      </c>
      <c r="V133" s="101">
        <f t="shared" si="5"/>
        <v>566.15362649999997</v>
      </c>
    </row>
    <row r="134" spans="1:22" x14ac:dyDescent="0.3">
      <c r="A134" s="99">
        <v>0</v>
      </c>
      <c r="B134" s="99" t="s">
        <v>367</v>
      </c>
      <c r="C134" s="100">
        <v>77001</v>
      </c>
      <c r="D134" s="99" t="s">
        <v>500</v>
      </c>
      <c r="E134" s="100" t="s">
        <v>466</v>
      </c>
      <c r="F134" s="99">
        <v>2013</v>
      </c>
      <c r="G134" s="99">
        <v>63</v>
      </c>
      <c r="H134" s="99">
        <v>2013</v>
      </c>
      <c r="I134" s="99">
        <v>1038</v>
      </c>
      <c r="J134" s="99" t="s">
        <v>456</v>
      </c>
      <c r="K134" s="99">
        <v>23657612</v>
      </c>
      <c r="L134" s="99" t="s">
        <v>501</v>
      </c>
      <c r="M134" s="99" t="s">
        <v>458</v>
      </c>
      <c r="N134" s="99" t="s">
        <v>408</v>
      </c>
      <c r="O134" s="99">
        <v>0.21733208000000001</v>
      </c>
      <c r="P134" s="99">
        <v>2</v>
      </c>
      <c r="Q134" s="101">
        <v>8036.35</v>
      </c>
      <c r="R134" s="101">
        <v>1746.56</v>
      </c>
      <c r="S134" s="101">
        <v>6289.79</v>
      </c>
      <c r="T134" s="101" t="str">
        <f t="shared" si="6"/>
        <v>316</v>
      </c>
      <c r="U134" s="318">
        <f t="shared" si="7"/>
        <v>5.6099999999999997E-2</v>
      </c>
      <c r="V134" s="101">
        <f t="shared" si="5"/>
        <v>525.97910749999994</v>
      </c>
    </row>
    <row r="135" spans="1:22" x14ac:dyDescent="0.3">
      <c r="A135" s="99">
        <v>0</v>
      </c>
      <c r="B135" s="99" t="s">
        <v>367</v>
      </c>
      <c r="C135" s="100">
        <v>73132</v>
      </c>
      <c r="D135" s="99" t="s">
        <v>477</v>
      </c>
      <c r="E135" s="100" t="s">
        <v>466</v>
      </c>
      <c r="F135" s="99">
        <v>2015</v>
      </c>
      <c r="G135" s="99">
        <v>63</v>
      </c>
      <c r="H135" s="99">
        <v>2015</v>
      </c>
      <c r="I135" s="99">
        <v>1038</v>
      </c>
      <c r="J135" s="99" t="s">
        <v>456</v>
      </c>
      <c r="K135" s="99">
        <v>28584652</v>
      </c>
      <c r="L135" s="99" t="s">
        <v>498</v>
      </c>
      <c r="M135" s="99" t="s">
        <v>458</v>
      </c>
      <c r="N135" s="99" t="s">
        <v>408</v>
      </c>
      <c r="O135" s="99">
        <v>0.19753239</v>
      </c>
      <c r="P135" s="99">
        <v>1</v>
      </c>
      <c r="Q135" s="101">
        <v>7526.96</v>
      </c>
      <c r="R135" s="101">
        <v>1486.82</v>
      </c>
      <c r="S135" s="101">
        <v>6040.14</v>
      </c>
      <c r="T135" s="101" t="str">
        <f t="shared" si="6"/>
        <v>316</v>
      </c>
      <c r="U135" s="318">
        <f t="shared" si="7"/>
        <v>5.6099999999999997E-2</v>
      </c>
      <c r="V135" s="101">
        <f t="shared" ref="V135:V198" si="8">+Q135*(U135/12*14)</f>
        <v>492.63953199999997</v>
      </c>
    </row>
    <row r="136" spans="1:22" x14ac:dyDescent="0.3">
      <c r="A136" s="99">
        <v>0</v>
      </c>
      <c r="B136" s="99" t="s">
        <v>367</v>
      </c>
      <c r="C136" s="100">
        <v>73132</v>
      </c>
      <c r="D136" s="99" t="s">
        <v>477</v>
      </c>
      <c r="E136" s="100" t="s">
        <v>466</v>
      </c>
      <c r="F136" s="99">
        <v>2015</v>
      </c>
      <c r="G136" s="99">
        <v>63</v>
      </c>
      <c r="H136" s="99">
        <v>2015</v>
      </c>
      <c r="I136" s="99">
        <v>1038</v>
      </c>
      <c r="J136" s="99" t="s">
        <v>456</v>
      </c>
      <c r="K136" s="99">
        <v>28584649</v>
      </c>
      <c r="L136" s="99" t="s">
        <v>498</v>
      </c>
      <c r="M136" s="99" t="s">
        <v>458</v>
      </c>
      <c r="N136" s="99" t="s">
        <v>408</v>
      </c>
      <c r="O136" s="99">
        <v>0.19753239</v>
      </c>
      <c r="P136" s="99">
        <v>1</v>
      </c>
      <c r="Q136" s="101">
        <v>7526.96</v>
      </c>
      <c r="R136" s="101">
        <v>1486.82</v>
      </c>
      <c r="S136" s="101">
        <v>6040.14</v>
      </c>
      <c r="T136" s="101" t="str">
        <f t="shared" si="6"/>
        <v>316</v>
      </c>
      <c r="U136" s="318">
        <f t="shared" si="7"/>
        <v>5.6099999999999997E-2</v>
      </c>
      <c r="V136" s="101">
        <f t="shared" si="8"/>
        <v>492.63953199999997</v>
      </c>
    </row>
    <row r="137" spans="1:22" x14ac:dyDescent="0.3">
      <c r="A137" s="99">
        <v>0</v>
      </c>
      <c r="B137" s="99" t="s">
        <v>367</v>
      </c>
      <c r="C137" s="100">
        <v>73132</v>
      </c>
      <c r="D137" s="99" t="s">
        <v>477</v>
      </c>
      <c r="E137" s="100" t="s">
        <v>466</v>
      </c>
      <c r="F137" s="99">
        <v>2017</v>
      </c>
      <c r="G137" s="99">
        <v>63</v>
      </c>
      <c r="H137" s="99">
        <v>2017</v>
      </c>
      <c r="I137" s="99">
        <v>1038</v>
      </c>
      <c r="J137" s="99" t="s">
        <v>456</v>
      </c>
      <c r="K137" s="99">
        <v>33878655</v>
      </c>
      <c r="L137" s="99" t="s">
        <v>486</v>
      </c>
      <c r="M137" s="99" t="s">
        <v>458</v>
      </c>
      <c r="N137" s="99" t="s">
        <v>408</v>
      </c>
      <c r="O137" s="99">
        <v>0.17284553999999999</v>
      </c>
      <c r="P137" s="99">
        <v>1</v>
      </c>
      <c r="Q137" s="101">
        <v>7296.82</v>
      </c>
      <c r="R137" s="101">
        <v>1261.22</v>
      </c>
      <c r="S137" s="101">
        <v>6035.6</v>
      </c>
      <c r="T137" s="101" t="str">
        <f t="shared" si="6"/>
        <v>316</v>
      </c>
      <c r="U137" s="318">
        <f t="shared" si="7"/>
        <v>5.6099999999999997E-2</v>
      </c>
      <c r="V137" s="101">
        <f t="shared" si="8"/>
        <v>477.57686899999993</v>
      </c>
    </row>
    <row r="138" spans="1:22" x14ac:dyDescent="0.3">
      <c r="A138" s="99">
        <v>0</v>
      </c>
      <c r="B138" s="99" t="s">
        <v>367</v>
      </c>
      <c r="C138" s="100">
        <v>77001</v>
      </c>
      <c r="D138" s="99" t="s">
        <v>500</v>
      </c>
      <c r="E138" s="100" t="s">
        <v>466</v>
      </c>
      <c r="F138" s="99">
        <v>2012</v>
      </c>
      <c r="G138" s="99">
        <v>63</v>
      </c>
      <c r="H138" s="99">
        <v>2012</v>
      </c>
      <c r="I138" s="99">
        <v>1038</v>
      </c>
      <c r="J138" s="99" t="s">
        <v>456</v>
      </c>
      <c r="K138" s="99">
        <v>21054325</v>
      </c>
      <c r="L138" s="99" t="s">
        <v>502</v>
      </c>
      <c r="M138" s="99" t="s">
        <v>458</v>
      </c>
      <c r="N138" s="99" t="s">
        <v>408</v>
      </c>
      <c r="O138" s="99">
        <v>0.22597397999999999</v>
      </c>
      <c r="P138" s="99">
        <v>3</v>
      </c>
      <c r="Q138" s="101">
        <v>7530.92</v>
      </c>
      <c r="R138" s="101">
        <v>1701.79</v>
      </c>
      <c r="S138" s="101">
        <v>5829.13</v>
      </c>
      <c r="T138" s="101" t="str">
        <f t="shared" si="6"/>
        <v>316</v>
      </c>
      <c r="U138" s="318">
        <f t="shared" si="7"/>
        <v>5.6099999999999997E-2</v>
      </c>
      <c r="V138" s="101">
        <f t="shared" si="8"/>
        <v>492.89871399999998</v>
      </c>
    </row>
    <row r="139" spans="1:22" x14ac:dyDescent="0.3">
      <c r="A139" s="99">
        <v>0</v>
      </c>
      <c r="B139" s="99" t="s">
        <v>367</v>
      </c>
      <c r="C139" s="100">
        <v>73132</v>
      </c>
      <c r="D139" s="99" t="s">
        <v>477</v>
      </c>
      <c r="E139" s="100" t="s">
        <v>466</v>
      </c>
      <c r="F139" s="99">
        <v>2017</v>
      </c>
      <c r="G139" s="99">
        <v>63</v>
      </c>
      <c r="H139" s="99">
        <v>2017</v>
      </c>
      <c r="I139" s="99">
        <v>1038</v>
      </c>
      <c r="J139" s="99" t="s">
        <v>456</v>
      </c>
      <c r="K139" s="99">
        <v>33878633</v>
      </c>
      <c r="L139" s="99" t="s">
        <v>486</v>
      </c>
      <c r="M139" s="99" t="s">
        <v>458</v>
      </c>
      <c r="N139" s="99" t="s">
        <v>408</v>
      </c>
      <c r="O139" s="99">
        <v>0.17284553999999999</v>
      </c>
      <c r="P139" s="99">
        <v>1</v>
      </c>
      <c r="Q139" s="101">
        <v>6803.54</v>
      </c>
      <c r="R139" s="101">
        <v>1175.96</v>
      </c>
      <c r="S139" s="101">
        <v>5627.58</v>
      </c>
      <c r="T139" s="101" t="str">
        <f t="shared" si="6"/>
        <v>316</v>
      </c>
      <c r="U139" s="318">
        <f t="shared" si="7"/>
        <v>5.6099999999999997E-2</v>
      </c>
      <c r="V139" s="101">
        <f t="shared" si="8"/>
        <v>445.29169299999995</v>
      </c>
    </row>
    <row r="140" spans="1:22" x14ac:dyDescent="0.3">
      <c r="A140" s="99">
        <v>0</v>
      </c>
      <c r="B140" s="99" t="s">
        <v>367</v>
      </c>
      <c r="C140" s="100">
        <v>73132</v>
      </c>
      <c r="D140" s="99" t="s">
        <v>477</v>
      </c>
      <c r="E140" s="100" t="s">
        <v>466</v>
      </c>
      <c r="F140" s="99">
        <v>2017</v>
      </c>
      <c r="G140" s="99">
        <v>63</v>
      </c>
      <c r="H140" s="99">
        <v>2017</v>
      </c>
      <c r="I140" s="99">
        <v>1038</v>
      </c>
      <c r="J140" s="99" t="s">
        <v>456</v>
      </c>
      <c r="K140" s="99">
        <v>33878641</v>
      </c>
      <c r="L140" s="99" t="s">
        <v>486</v>
      </c>
      <c r="M140" s="99" t="s">
        <v>458</v>
      </c>
      <c r="N140" s="99" t="s">
        <v>408</v>
      </c>
      <c r="O140" s="99">
        <v>0.17284553999999999</v>
      </c>
      <c r="P140" s="99">
        <v>1</v>
      </c>
      <c r="Q140" s="101">
        <v>6477.39</v>
      </c>
      <c r="R140" s="101">
        <v>1119.5899999999999</v>
      </c>
      <c r="S140" s="101">
        <v>5357.8</v>
      </c>
      <c r="T140" s="101" t="str">
        <f t="shared" si="6"/>
        <v>316</v>
      </c>
      <c r="U140" s="318">
        <f t="shared" si="7"/>
        <v>5.6099999999999997E-2</v>
      </c>
      <c r="V140" s="101">
        <f t="shared" si="8"/>
        <v>423.9451755</v>
      </c>
    </row>
    <row r="141" spans="1:22" x14ac:dyDescent="0.3">
      <c r="A141" s="99">
        <v>0</v>
      </c>
      <c r="B141" s="99" t="s">
        <v>367</v>
      </c>
      <c r="C141" s="100">
        <v>77001</v>
      </c>
      <c r="D141" s="99" t="s">
        <v>500</v>
      </c>
      <c r="E141" s="100" t="s">
        <v>466</v>
      </c>
      <c r="F141" s="99">
        <v>2013</v>
      </c>
      <c r="G141" s="99">
        <v>63</v>
      </c>
      <c r="H141" s="99">
        <v>2013</v>
      </c>
      <c r="I141" s="99">
        <v>1038</v>
      </c>
      <c r="J141" s="99" t="s">
        <v>456</v>
      </c>
      <c r="K141" s="99">
        <v>23657609</v>
      </c>
      <c r="L141" s="99" t="s">
        <v>503</v>
      </c>
      <c r="M141" s="99" t="s">
        <v>458</v>
      </c>
      <c r="N141" s="99" t="s">
        <v>408</v>
      </c>
      <c r="O141" s="99">
        <v>0.21733208000000001</v>
      </c>
      <c r="P141" s="99">
        <v>1</v>
      </c>
      <c r="Q141" s="101">
        <v>4835.88</v>
      </c>
      <c r="R141" s="101">
        <v>1050.99</v>
      </c>
      <c r="S141" s="101">
        <v>3784.89</v>
      </c>
      <c r="T141" s="101" t="str">
        <f t="shared" si="6"/>
        <v>316</v>
      </c>
      <c r="U141" s="318">
        <f t="shared" si="7"/>
        <v>5.6099999999999997E-2</v>
      </c>
      <c r="V141" s="101">
        <f t="shared" si="8"/>
        <v>316.50834599999996</v>
      </c>
    </row>
    <row r="142" spans="1:22" x14ac:dyDescent="0.3">
      <c r="A142" s="99">
        <v>0</v>
      </c>
      <c r="B142" s="99" t="s">
        <v>367</v>
      </c>
      <c r="C142" s="100">
        <v>77001</v>
      </c>
      <c r="D142" s="99" t="s">
        <v>500</v>
      </c>
      <c r="E142" s="100" t="s">
        <v>466</v>
      </c>
      <c r="F142" s="99">
        <v>2013</v>
      </c>
      <c r="G142" s="99">
        <v>63</v>
      </c>
      <c r="H142" s="99">
        <v>2013</v>
      </c>
      <c r="I142" s="99">
        <v>1038</v>
      </c>
      <c r="J142" s="99" t="s">
        <v>456</v>
      </c>
      <c r="K142" s="99">
        <v>23657606</v>
      </c>
      <c r="L142" s="99" t="s">
        <v>504</v>
      </c>
      <c r="M142" s="99" t="s">
        <v>458</v>
      </c>
      <c r="N142" s="99" t="s">
        <v>408</v>
      </c>
      <c r="O142" s="99">
        <v>0.21733208000000001</v>
      </c>
      <c r="P142" s="99">
        <v>1</v>
      </c>
      <c r="Q142" s="101">
        <v>4758.6000000000004</v>
      </c>
      <c r="R142" s="101">
        <v>1034.2</v>
      </c>
      <c r="S142" s="101">
        <v>3724.4</v>
      </c>
      <c r="T142" s="101" t="str">
        <f t="shared" si="6"/>
        <v>316</v>
      </c>
      <c r="U142" s="318">
        <f t="shared" si="7"/>
        <v>5.6099999999999997E-2</v>
      </c>
      <c r="V142" s="101">
        <f t="shared" si="8"/>
        <v>311.45037000000002</v>
      </c>
    </row>
    <row r="143" spans="1:22" x14ac:dyDescent="0.3">
      <c r="A143" s="99">
        <v>0</v>
      </c>
      <c r="B143" s="99" t="s">
        <v>367</v>
      </c>
      <c r="C143" s="100">
        <v>77001</v>
      </c>
      <c r="D143" s="99" t="s">
        <v>500</v>
      </c>
      <c r="E143" s="100" t="s">
        <v>466</v>
      </c>
      <c r="F143" s="99">
        <v>2012</v>
      </c>
      <c r="G143" s="99">
        <v>63</v>
      </c>
      <c r="H143" s="99">
        <v>2012</v>
      </c>
      <c r="I143" s="99">
        <v>1038</v>
      </c>
      <c r="J143" s="99" t="s">
        <v>456</v>
      </c>
      <c r="K143" s="99">
        <v>21054313</v>
      </c>
      <c r="L143" s="99" t="s">
        <v>505</v>
      </c>
      <c r="M143" s="99" t="s">
        <v>458</v>
      </c>
      <c r="N143" s="99" t="s">
        <v>408</v>
      </c>
      <c r="O143" s="99">
        <v>0.22597397999999999</v>
      </c>
      <c r="P143" s="99">
        <v>2</v>
      </c>
      <c r="Q143" s="101">
        <v>4527.22</v>
      </c>
      <c r="R143" s="101">
        <v>1023.03</v>
      </c>
      <c r="S143" s="101">
        <v>3504.19</v>
      </c>
      <c r="T143" s="101" t="str">
        <f t="shared" si="6"/>
        <v>316</v>
      </c>
      <c r="U143" s="318">
        <f t="shared" si="7"/>
        <v>5.6099999999999997E-2</v>
      </c>
      <c r="V143" s="101">
        <f t="shared" si="8"/>
        <v>296.30654900000002</v>
      </c>
    </row>
    <row r="144" spans="1:22" x14ac:dyDescent="0.3">
      <c r="A144" s="99">
        <v>0</v>
      </c>
      <c r="B144" s="99" t="s">
        <v>367</v>
      </c>
      <c r="C144" s="100">
        <v>77001</v>
      </c>
      <c r="D144" s="99" t="s">
        <v>500</v>
      </c>
      <c r="E144" s="100" t="s">
        <v>466</v>
      </c>
      <c r="F144" s="99">
        <v>2012</v>
      </c>
      <c r="G144" s="99">
        <v>63</v>
      </c>
      <c r="H144" s="99">
        <v>2012</v>
      </c>
      <c r="I144" s="99">
        <v>1038</v>
      </c>
      <c r="J144" s="99" t="s">
        <v>456</v>
      </c>
      <c r="K144" s="99">
        <v>21054307</v>
      </c>
      <c r="L144" s="99" t="s">
        <v>506</v>
      </c>
      <c r="M144" s="99" t="s">
        <v>458</v>
      </c>
      <c r="N144" s="99" t="s">
        <v>408</v>
      </c>
      <c r="O144" s="99">
        <v>0.22597397999999999</v>
      </c>
      <c r="P144" s="99">
        <v>3</v>
      </c>
      <c r="Q144" s="101">
        <v>3743.8</v>
      </c>
      <c r="R144" s="101">
        <v>846</v>
      </c>
      <c r="S144" s="101">
        <v>2897.8</v>
      </c>
      <c r="T144" s="101" t="str">
        <f t="shared" si="6"/>
        <v>316</v>
      </c>
      <c r="U144" s="318">
        <f t="shared" si="7"/>
        <v>5.6099999999999997E-2</v>
      </c>
      <c r="V144" s="101">
        <f t="shared" si="8"/>
        <v>245.03171</v>
      </c>
    </row>
    <row r="145" spans="1:22" x14ac:dyDescent="0.3">
      <c r="A145" s="99">
        <v>0</v>
      </c>
      <c r="B145" s="99" t="s">
        <v>367</v>
      </c>
      <c r="C145" s="100">
        <v>77001</v>
      </c>
      <c r="D145" s="99" t="s">
        <v>500</v>
      </c>
      <c r="E145" s="100" t="s">
        <v>466</v>
      </c>
      <c r="F145" s="99">
        <v>2013</v>
      </c>
      <c r="G145" s="99">
        <v>63</v>
      </c>
      <c r="H145" s="99">
        <v>2013</v>
      </c>
      <c r="I145" s="99">
        <v>1038</v>
      </c>
      <c r="J145" s="99" t="s">
        <v>456</v>
      </c>
      <c r="K145" s="99">
        <v>23657600</v>
      </c>
      <c r="L145" s="99" t="s">
        <v>507</v>
      </c>
      <c r="M145" s="99" t="s">
        <v>458</v>
      </c>
      <c r="N145" s="99" t="s">
        <v>408</v>
      </c>
      <c r="O145" s="99">
        <v>0.21733208000000001</v>
      </c>
      <c r="P145" s="99">
        <v>1</v>
      </c>
      <c r="Q145" s="101">
        <v>2869.12</v>
      </c>
      <c r="R145" s="101">
        <v>623.54999999999995</v>
      </c>
      <c r="S145" s="101">
        <v>2245.5700000000002</v>
      </c>
      <c r="T145" s="101" t="str">
        <f t="shared" si="6"/>
        <v>316</v>
      </c>
      <c r="U145" s="318">
        <f t="shared" si="7"/>
        <v>5.6099999999999997E-2</v>
      </c>
      <c r="V145" s="101">
        <f t="shared" si="8"/>
        <v>187.78390399999998</v>
      </c>
    </row>
    <row r="146" spans="1:22" x14ac:dyDescent="0.3">
      <c r="A146" s="99">
        <v>0</v>
      </c>
      <c r="B146" s="99" t="s">
        <v>367</v>
      </c>
      <c r="C146" s="100">
        <v>77001</v>
      </c>
      <c r="D146" s="99" t="s">
        <v>500</v>
      </c>
      <c r="E146" s="100" t="s">
        <v>466</v>
      </c>
      <c r="F146" s="99">
        <v>2013</v>
      </c>
      <c r="G146" s="99">
        <v>63</v>
      </c>
      <c r="H146" s="99">
        <v>2013</v>
      </c>
      <c r="I146" s="99">
        <v>1038</v>
      </c>
      <c r="J146" s="99" t="s">
        <v>456</v>
      </c>
      <c r="K146" s="99">
        <v>23657597</v>
      </c>
      <c r="L146" s="99" t="s">
        <v>508</v>
      </c>
      <c r="M146" s="99" t="s">
        <v>458</v>
      </c>
      <c r="N146" s="99" t="s">
        <v>408</v>
      </c>
      <c r="O146" s="99">
        <v>0.21733208000000001</v>
      </c>
      <c r="P146" s="99">
        <v>1</v>
      </c>
      <c r="Q146" s="101">
        <v>2138.7600000000002</v>
      </c>
      <c r="R146" s="101">
        <v>464.82</v>
      </c>
      <c r="S146" s="101">
        <v>1673.94</v>
      </c>
      <c r="T146" s="101" t="str">
        <f t="shared" si="6"/>
        <v>316</v>
      </c>
      <c r="U146" s="318">
        <f t="shared" si="7"/>
        <v>5.6099999999999997E-2</v>
      </c>
      <c r="V146" s="101">
        <f t="shared" si="8"/>
        <v>139.981842</v>
      </c>
    </row>
    <row r="147" spans="1:22" x14ac:dyDescent="0.3">
      <c r="A147" s="99">
        <v>0</v>
      </c>
      <c r="B147" s="99" t="s">
        <v>367</v>
      </c>
      <c r="C147" s="100">
        <v>77001</v>
      </c>
      <c r="D147" s="99" t="s">
        <v>500</v>
      </c>
      <c r="E147" s="100" t="s">
        <v>466</v>
      </c>
      <c r="F147" s="99">
        <v>2012</v>
      </c>
      <c r="G147" s="99">
        <v>63</v>
      </c>
      <c r="H147" s="99">
        <v>2012</v>
      </c>
      <c r="I147" s="99">
        <v>1038</v>
      </c>
      <c r="J147" s="99" t="s">
        <v>456</v>
      </c>
      <c r="K147" s="99">
        <v>21054322</v>
      </c>
      <c r="L147" s="99" t="s">
        <v>509</v>
      </c>
      <c r="M147" s="99" t="s">
        <v>458</v>
      </c>
      <c r="N147" s="99" t="s">
        <v>408</v>
      </c>
      <c r="O147" s="99">
        <v>0.22597397999999999</v>
      </c>
      <c r="P147" s="99">
        <v>1</v>
      </c>
      <c r="Q147" s="101">
        <v>1982.47</v>
      </c>
      <c r="R147" s="101">
        <v>447.99</v>
      </c>
      <c r="S147" s="101">
        <v>1534.48</v>
      </c>
      <c r="T147" s="101" t="str">
        <f t="shared" si="6"/>
        <v>316</v>
      </c>
      <c r="U147" s="318">
        <f t="shared" si="7"/>
        <v>5.6099999999999997E-2</v>
      </c>
      <c r="V147" s="101">
        <f t="shared" si="8"/>
        <v>129.75266149999999</v>
      </c>
    </row>
    <row r="148" spans="1:22" x14ac:dyDescent="0.3">
      <c r="A148" s="99">
        <v>0</v>
      </c>
      <c r="B148" s="99" t="s">
        <v>367</v>
      </c>
      <c r="C148" s="100">
        <v>77001</v>
      </c>
      <c r="D148" s="99" t="s">
        <v>500</v>
      </c>
      <c r="E148" s="100" t="s">
        <v>466</v>
      </c>
      <c r="F148" s="99">
        <v>2013</v>
      </c>
      <c r="G148" s="99">
        <v>63</v>
      </c>
      <c r="H148" s="99">
        <v>2013</v>
      </c>
      <c r="I148" s="99">
        <v>1038</v>
      </c>
      <c r="J148" s="99" t="s">
        <v>456</v>
      </c>
      <c r="K148" s="99">
        <v>23657603</v>
      </c>
      <c r="L148" s="99" t="s">
        <v>510</v>
      </c>
      <c r="M148" s="99" t="s">
        <v>458</v>
      </c>
      <c r="N148" s="99" t="s">
        <v>408</v>
      </c>
      <c r="O148" s="99">
        <v>0.21733208000000001</v>
      </c>
      <c r="P148" s="99">
        <v>1</v>
      </c>
      <c r="Q148" s="101">
        <v>1943.05</v>
      </c>
      <c r="R148" s="101">
        <v>422.29</v>
      </c>
      <c r="S148" s="101">
        <v>1520.76</v>
      </c>
      <c r="T148" s="101" t="str">
        <f t="shared" si="6"/>
        <v>316</v>
      </c>
      <c r="U148" s="318">
        <f t="shared" si="7"/>
        <v>5.6099999999999997E-2</v>
      </c>
      <c r="V148" s="101">
        <f t="shared" si="8"/>
        <v>127.17262249999999</v>
      </c>
    </row>
    <row r="149" spans="1:22" x14ac:dyDescent="0.3">
      <c r="A149" s="99">
        <v>0</v>
      </c>
      <c r="B149" s="99" t="s">
        <v>367</v>
      </c>
      <c r="C149" s="100">
        <v>77001</v>
      </c>
      <c r="D149" s="99" t="s">
        <v>500</v>
      </c>
      <c r="E149" s="100" t="s">
        <v>466</v>
      </c>
      <c r="F149" s="99">
        <v>2012</v>
      </c>
      <c r="G149" s="99">
        <v>63</v>
      </c>
      <c r="H149" s="99">
        <v>2012</v>
      </c>
      <c r="I149" s="99">
        <v>1038</v>
      </c>
      <c r="J149" s="99" t="s">
        <v>456</v>
      </c>
      <c r="K149" s="99">
        <v>21054319</v>
      </c>
      <c r="L149" s="99" t="s">
        <v>511</v>
      </c>
      <c r="M149" s="99" t="s">
        <v>458</v>
      </c>
      <c r="N149" s="99" t="s">
        <v>408</v>
      </c>
      <c r="O149" s="99">
        <v>0.22597397999999999</v>
      </c>
      <c r="P149" s="99">
        <v>1</v>
      </c>
      <c r="Q149" s="101">
        <v>1828.01</v>
      </c>
      <c r="R149" s="101">
        <v>413.08</v>
      </c>
      <c r="S149" s="101">
        <v>1414.93</v>
      </c>
      <c r="T149" s="101" t="str">
        <f t="shared" si="6"/>
        <v>316</v>
      </c>
      <c r="U149" s="318">
        <f t="shared" si="7"/>
        <v>5.6099999999999997E-2</v>
      </c>
      <c r="V149" s="101">
        <f t="shared" si="8"/>
        <v>119.64325449999998</v>
      </c>
    </row>
    <row r="150" spans="1:22" x14ac:dyDescent="0.3">
      <c r="A150" s="99">
        <v>0</v>
      </c>
      <c r="B150" s="99" t="s">
        <v>367</v>
      </c>
      <c r="C150" s="100">
        <v>77001</v>
      </c>
      <c r="D150" s="99" t="s">
        <v>500</v>
      </c>
      <c r="E150" s="100" t="s">
        <v>466</v>
      </c>
      <c r="F150" s="99">
        <v>2012</v>
      </c>
      <c r="G150" s="99">
        <v>63</v>
      </c>
      <c r="H150" s="99">
        <v>2012</v>
      </c>
      <c r="I150" s="99">
        <v>1038</v>
      </c>
      <c r="J150" s="99" t="s">
        <v>456</v>
      </c>
      <c r="K150" s="99">
        <v>21054316</v>
      </c>
      <c r="L150" s="99" t="s">
        <v>512</v>
      </c>
      <c r="M150" s="99" t="s">
        <v>458</v>
      </c>
      <c r="N150" s="99" t="s">
        <v>408</v>
      </c>
      <c r="O150" s="99">
        <v>0.22597397999999999</v>
      </c>
      <c r="P150" s="99">
        <v>1</v>
      </c>
      <c r="Q150" s="101">
        <v>1144.5899999999999</v>
      </c>
      <c r="R150" s="101">
        <v>258.64999999999998</v>
      </c>
      <c r="S150" s="101">
        <v>885.94</v>
      </c>
      <c r="T150" s="101" t="str">
        <f t="shared" si="6"/>
        <v>316</v>
      </c>
      <c r="U150" s="318">
        <f t="shared" si="7"/>
        <v>5.6099999999999997E-2</v>
      </c>
      <c r="V150" s="101">
        <f t="shared" si="8"/>
        <v>74.913415499999985</v>
      </c>
    </row>
    <row r="151" spans="1:22" x14ac:dyDescent="0.3">
      <c r="A151" s="99">
        <v>0</v>
      </c>
      <c r="B151" s="99" t="s">
        <v>367</v>
      </c>
      <c r="C151" s="100">
        <v>77001</v>
      </c>
      <c r="D151" s="99" t="s">
        <v>500</v>
      </c>
      <c r="E151" s="100" t="s">
        <v>466</v>
      </c>
      <c r="F151" s="99">
        <v>2012</v>
      </c>
      <c r="G151" s="99">
        <v>63</v>
      </c>
      <c r="H151" s="99">
        <v>2012</v>
      </c>
      <c r="I151" s="99">
        <v>1038</v>
      </c>
      <c r="J151" s="99" t="s">
        <v>456</v>
      </c>
      <c r="K151" s="99">
        <v>21054310</v>
      </c>
      <c r="L151" s="99" t="s">
        <v>513</v>
      </c>
      <c r="M151" s="99" t="s">
        <v>458</v>
      </c>
      <c r="N151" s="99" t="s">
        <v>408</v>
      </c>
      <c r="O151" s="99">
        <v>0.22597397999999999</v>
      </c>
      <c r="P151" s="99">
        <v>1</v>
      </c>
      <c r="Q151" s="101">
        <v>1096.8</v>
      </c>
      <c r="R151" s="101">
        <v>247.85</v>
      </c>
      <c r="S151" s="101">
        <v>848.95</v>
      </c>
      <c r="T151" s="101" t="str">
        <f t="shared" si="6"/>
        <v>316</v>
      </c>
      <c r="U151" s="318">
        <f t="shared" si="7"/>
        <v>5.6099999999999997E-2</v>
      </c>
      <c r="V151" s="101">
        <f t="shared" si="8"/>
        <v>71.78555999999999</v>
      </c>
    </row>
    <row r="152" spans="1:22" x14ac:dyDescent="0.3">
      <c r="A152" s="99">
        <v>0</v>
      </c>
      <c r="B152" s="99" t="s">
        <v>367</v>
      </c>
      <c r="C152" s="100">
        <v>73423</v>
      </c>
      <c r="D152" s="99" t="s">
        <v>473</v>
      </c>
      <c r="E152" s="100" t="s">
        <v>466</v>
      </c>
      <c r="F152" s="99">
        <v>1999</v>
      </c>
      <c r="G152" s="99">
        <v>63</v>
      </c>
      <c r="H152" s="99">
        <v>1999</v>
      </c>
      <c r="I152" s="99">
        <v>1047</v>
      </c>
      <c r="J152" s="99" t="s">
        <v>406</v>
      </c>
      <c r="K152" s="99">
        <v>900258</v>
      </c>
      <c r="L152" s="99" t="s">
        <v>473</v>
      </c>
      <c r="M152" s="99" t="s">
        <v>407</v>
      </c>
      <c r="N152" s="99" t="s">
        <v>408</v>
      </c>
      <c r="O152" s="99">
        <v>0.41954406999999999</v>
      </c>
      <c r="P152" s="99">
        <v>1</v>
      </c>
      <c r="Q152" s="101">
        <v>40969.800000000003</v>
      </c>
      <c r="R152" s="101">
        <v>17188.64</v>
      </c>
      <c r="S152" s="101">
        <v>23781.16</v>
      </c>
      <c r="T152" s="101" t="str">
        <f t="shared" si="6"/>
        <v>316</v>
      </c>
      <c r="U152" s="318">
        <f t="shared" si="7"/>
        <v>5.6099999999999997E-2</v>
      </c>
      <c r="V152" s="101">
        <f t="shared" si="8"/>
        <v>2681.4734100000001</v>
      </c>
    </row>
    <row r="153" spans="1:22" x14ac:dyDescent="0.3">
      <c r="A153" s="99">
        <v>0</v>
      </c>
      <c r="B153" s="99" t="s">
        <v>367</v>
      </c>
      <c r="C153" s="100">
        <v>73057</v>
      </c>
      <c r="D153" s="99" t="s">
        <v>514</v>
      </c>
      <c r="E153" s="100" t="s">
        <v>466</v>
      </c>
      <c r="F153" s="99">
        <v>2003</v>
      </c>
      <c r="G153" s="99">
        <v>63</v>
      </c>
      <c r="H153" s="99">
        <v>2003</v>
      </c>
      <c r="I153" s="99">
        <v>1047</v>
      </c>
      <c r="J153" s="99" t="s">
        <v>406</v>
      </c>
      <c r="K153" s="99">
        <v>4295529</v>
      </c>
      <c r="L153" s="99" t="s">
        <v>514</v>
      </c>
      <c r="M153" s="99" t="s">
        <v>407</v>
      </c>
      <c r="N153" s="99" t="s">
        <v>408</v>
      </c>
      <c r="O153" s="99">
        <v>0.39010985999999997</v>
      </c>
      <c r="P153" s="99">
        <v>1</v>
      </c>
      <c r="Q153" s="101">
        <v>36753.71</v>
      </c>
      <c r="R153" s="101">
        <v>14337.98</v>
      </c>
      <c r="S153" s="101">
        <v>22415.73</v>
      </c>
      <c r="T153" s="101" t="str">
        <f t="shared" si="6"/>
        <v>316</v>
      </c>
      <c r="U153" s="318">
        <f t="shared" si="7"/>
        <v>5.6099999999999997E-2</v>
      </c>
      <c r="V153" s="101">
        <f t="shared" si="8"/>
        <v>2405.5303194999997</v>
      </c>
    </row>
    <row r="154" spans="1:22" x14ac:dyDescent="0.3">
      <c r="A154" s="99">
        <v>0</v>
      </c>
      <c r="B154" s="99" t="s">
        <v>367</v>
      </c>
      <c r="C154" s="100">
        <v>73057</v>
      </c>
      <c r="D154" s="99" t="s">
        <v>514</v>
      </c>
      <c r="E154" s="100" t="s">
        <v>466</v>
      </c>
      <c r="F154" s="99">
        <v>1994</v>
      </c>
      <c r="G154" s="99">
        <v>63</v>
      </c>
      <c r="H154" s="99">
        <v>1994</v>
      </c>
      <c r="I154" s="99">
        <v>1047</v>
      </c>
      <c r="J154" s="99" t="s">
        <v>406</v>
      </c>
      <c r="K154" s="99">
        <v>4295585</v>
      </c>
      <c r="L154" s="99" t="s">
        <v>514</v>
      </c>
      <c r="M154" s="99" t="s">
        <v>407</v>
      </c>
      <c r="N154" s="99" t="s">
        <v>408</v>
      </c>
      <c r="O154" s="99">
        <v>0.4503007</v>
      </c>
      <c r="P154" s="99">
        <v>1</v>
      </c>
      <c r="Q154" s="101">
        <v>29585.31</v>
      </c>
      <c r="R154" s="101">
        <v>13322.29</v>
      </c>
      <c r="S154" s="101">
        <v>16263.02</v>
      </c>
      <c r="T154" s="101" t="str">
        <f t="shared" si="6"/>
        <v>316</v>
      </c>
      <c r="U154" s="318">
        <f t="shared" si="7"/>
        <v>5.6099999999999997E-2</v>
      </c>
      <c r="V154" s="101">
        <f t="shared" si="8"/>
        <v>1936.3585395</v>
      </c>
    </row>
    <row r="155" spans="1:22" x14ac:dyDescent="0.3">
      <c r="A155" s="99">
        <v>0</v>
      </c>
      <c r="B155" s="99" t="s">
        <v>367</v>
      </c>
      <c r="C155" s="100">
        <v>73057</v>
      </c>
      <c r="D155" s="99" t="s">
        <v>514</v>
      </c>
      <c r="E155" s="100" t="s">
        <v>466</v>
      </c>
      <c r="F155" s="99">
        <v>2003</v>
      </c>
      <c r="G155" s="99">
        <v>63</v>
      </c>
      <c r="H155" s="99">
        <v>2003</v>
      </c>
      <c r="I155" s="99">
        <v>1047</v>
      </c>
      <c r="J155" s="99" t="s">
        <v>406</v>
      </c>
      <c r="K155" s="99">
        <v>4295510</v>
      </c>
      <c r="L155" s="99" t="s">
        <v>514</v>
      </c>
      <c r="M155" s="99" t="s">
        <v>407</v>
      </c>
      <c r="N155" s="99" t="s">
        <v>408</v>
      </c>
      <c r="O155" s="99">
        <v>0.39010985999999997</v>
      </c>
      <c r="P155" s="99">
        <v>1</v>
      </c>
      <c r="Q155" s="101">
        <v>25917.52</v>
      </c>
      <c r="R155" s="101">
        <v>10110.68</v>
      </c>
      <c r="S155" s="101">
        <v>15806.84</v>
      </c>
      <c r="T155" s="101" t="str">
        <f t="shared" si="6"/>
        <v>316</v>
      </c>
      <c r="U155" s="318">
        <f t="shared" si="7"/>
        <v>5.6099999999999997E-2</v>
      </c>
      <c r="V155" s="101">
        <f t="shared" si="8"/>
        <v>1696.3016839999998</v>
      </c>
    </row>
    <row r="156" spans="1:22" x14ac:dyDescent="0.3">
      <c r="A156" s="99">
        <v>0</v>
      </c>
      <c r="B156" s="99" t="s">
        <v>367</v>
      </c>
      <c r="C156" s="100">
        <v>73423</v>
      </c>
      <c r="D156" s="99" t="s">
        <v>473</v>
      </c>
      <c r="E156" s="100" t="s">
        <v>466</v>
      </c>
      <c r="F156" s="99">
        <v>2006</v>
      </c>
      <c r="G156" s="99">
        <v>63</v>
      </c>
      <c r="H156" s="99">
        <v>2006</v>
      </c>
      <c r="I156" s="99">
        <v>1047</v>
      </c>
      <c r="J156" s="99" t="s">
        <v>406</v>
      </c>
      <c r="K156" s="99">
        <v>3577253</v>
      </c>
      <c r="L156" s="99" t="s">
        <v>486</v>
      </c>
      <c r="M156" s="99" t="s">
        <v>407</v>
      </c>
      <c r="N156" s="99" t="s">
        <v>408</v>
      </c>
      <c r="O156" s="99">
        <v>0.36433473</v>
      </c>
      <c r="P156" s="99">
        <v>1</v>
      </c>
      <c r="Q156" s="101">
        <v>11385.79</v>
      </c>
      <c r="R156" s="101">
        <v>4148.24</v>
      </c>
      <c r="S156" s="101">
        <v>7237.55</v>
      </c>
      <c r="T156" s="101" t="str">
        <f t="shared" si="6"/>
        <v>316</v>
      </c>
      <c r="U156" s="318">
        <f t="shared" si="7"/>
        <v>5.6099999999999997E-2</v>
      </c>
      <c r="V156" s="101">
        <f t="shared" si="8"/>
        <v>745.19995549999999</v>
      </c>
    </row>
    <row r="157" spans="1:22" x14ac:dyDescent="0.3">
      <c r="A157" s="99">
        <v>0</v>
      </c>
      <c r="B157" s="99" t="s">
        <v>367</v>
      </c>
      <c r="C157" s="100">
        <v>73423</v>
      </c>
      <c r="D157" s="99" t="s">
        <v>473</v>
      </c>
      <c r="E157" s="100" t="s">
        <v>466</v>
      </c>
      <c r="F157" s="99">
        <v>2003</v>
      </c>
      <c r="G157" s="99">
        <v>63</v>
      </c>
      <c r="H157" s="99">
        <v>2003</v>
      </c>
      <c r="I157" s="99">
        <v>1047</v>
      </c>
      <c r="J157" s="99" t="s">
        <v>406</v>
      </c>
      <c r="K157" s="99">
        <v>1118991</v>
      </c>
      <c r="L157" s="99" t="s">
        <v>473</v>
      </c>
      <c r="M157" s="99" t="s">
        <v>407</v>
      </c>
      <c r="N157" s="99" t="s">
        <v>408</v>
      </c>
      <c r="O157" s="99">
        <v>0.39010985999999997</v>
      </c>
      <c r="P157" s="99">
        <v>1</v>
      </c>
      <c r="Q157" s="101">
        <v>10838.6</v>
      </c>
      <c r="R157" s="101">
        <v>4228.24</v>
      </c>
      <c r="S157" s="101">
        <v>6610.36</v>
      </c>
      <c r="T157" s="101" t="str">
        <f t="shared" si="6"/>
        <v>316</v>
      </c>
      <c r="U157" s="318">
        <f t="shared" si="7"/>
        <v>5.6099999999999997E-2</v>
      </c>
      <c r="V157" s="101">
        <f t="shared" si="8"/>
        <v>709.38636999999994</v>
      </c>
    </row>
    <row r="158" spans="1:22" x14ac:dyDescent="0.3">
      <c r="A158" s="99">
        <v>0</v>
      </c>
      <c r="B158" s="99" t="s">
        <v>367</v>
      </c>
      <c r="C158" s="100">
        <v>73008</v>
      </c>
      <c r="D158" s="99" t="s">
        <v>405</v>
      </c>
      <c r="E158" s="100" t="s">
        <v>466</v>
      </c>
      <c r="F158" s="99">
        <v>2005</v>
      </c>
      <c r="G158" s="99">
        <v>63</v>
      </c>
      <c r="H158" s="99">
        <v>2005</v>
      </c>
      <c r="I158" s="99">
        <v>1047</v>
      </c>
      <c r="J158" s="99" t="s">
        <v>406</v>
      </c>
      <c r="K158" s="99">
        <v>2119127</v>
      </c>
      <c r="L158" s="99" t="s">
        <v>515</v>
      </c>
      <c r="M158" s="99" t="s">
        <v>407</v>
      </c>
      <c r="N158" s="99" t="s">
        <v>408</v>
      </c>
      <c r="O158" s="99">
        <v>0.37334249000000003</v>
      </c>
      <c r="P158" s="99">
        <v>1</v>
      </c>
      <c r="Q158" s="101">
        <v>6500.63</v>
      </c>
      <c r="R158" s="101">
        <v>2426.96</v>
      </c>
      <c r="S158" s="101">
        <v>4073.67</v>
      </c>
      <c r="T158" s="101" t="str">
        <f t="shared" si="6"/>
        <v>316</v>
      </c>
      <c r="U158" s="318">
        <f t="shared" si="7"/>
        <v>5.6099999999999997E-2</v>
      </c>
      <c r="V158" s="101">
        <f t="shared" si="8"/>
        <v>425.46623349999999</v>
      </c>
    </row>
    <row r="159" spans="1:22" x14ac:dyDescent="0.3">
      <c r="A159" s="99">
        <v>0</v>
      </c>
      <c r="B159" s="99" t="s">
        <v>367</v>
      </c>
      <c r="C159" s="100">
        <v>85</v>
      </c>
      <c r="D159" s="99" t="s">
        <v>516</v>
      </c>
      <c r="E159" s="100" t="s">
        <v>466</v>
      </c>
      <c r="F159" s="99">
        <v>2018</v>
      </c>
      <c r="G159" s="99">
        <v>63</v>
      </c>
      <c r="H159" s="99">
        <v>2018</v>
      </c>
      <c r="I159" s="99">
        <v>1401</v>
      </c>
      <c r="J159" s="99" t="s">
        <v>517</v>
      </c>
      <c r="K159" s="99">
        <v>35708323</v>
      </c>
      <c r="L159" s="99">
        <v>107483</v>
      </c>
      <c r="M159" s="99" t="s">
        <v>518</v>
      </c>
      <c r="N159" s="99" t="s">
        <v>408</v>
      </c>
      <c r="O159" s="99">
        <v>1.0782903399999999</v>
      </c>
      <c r="P159" s="99">
        <v>1</v>
      </c>
      <c r="Q159" s="101">
        <v>48204.39</v>
      </c>
      <c r="R159" s="101">
        <v>51978.33</v>
      </c>
      <c r="S159" s="101">
        <v>-3773.94</v>
      </c>
      <c r="T159" s="101" t="str">
        <f t="shared" si="6"/>
        <v>392</v>
      </c>
      <c r="U159" s="318">
        <f t="shared" si="7"/>
        <v>5.8799999999999998E-2</v>
      </c>
      <c r="V159" s="101">
        <f t="shared" si="8"/>
        <v>3306.8211539999998</v>
      </c>
    </row>
    <row r="160" spans="1:22" x14ac:dyDescent="0.3">
      <c r="A160" s="99">
        <v>0</v>
      </c>
      <c r="B160" s="99" t="s">
        <v>367</v>
      </c>
      <c r="C160" s="100">
        <v>73132</v>
      </c>
      <c r="D160" s="99" t="s">
        <v>477</v>
      </c>
      <c r="E160" s="100" t="s">
        <v>519</v>
      </c>
      <c r="F160" s="99">
        <v>2013</v>
      </c>
      <c r="G160" s="99">
        <v>63</v>
      </c>
      <c r="H160" s="99">
        <v>2013</v>
      </c>
      <c r="I160" s="99">
        <v>1038</v>
      </c>
      <c r="J160" s="99" t="s">
        <v>456</v>
      </c>
      <c r="K160" s="99">
        <v>23647280</v>
      </c>
      <c r="L160" s="99" t="s">
        <v>520</v>
      </c>
      <c r="M160" s="99" t="s">
        <v>458</v>
      </c>
      <c r="N160" s="99" t="s">
        <v>408</v>
      </c>
      <c r="O160" s="99">
        <v>0.21733208000000001</v>
      </c>
      <c r="P160" s="99">
        <v>1</v>
      </c>
      <c r="Q160" s="101">
        <v>16506.650000000001</v>
      </c>
      <c r="R160" s="101">
        <v>3587.42</v>
      </c>
      <c r="S160" s="101">
        <v>12919.23</v>
      </c>
      <c r="T160" s="101" t="str">
        <f t="shared" si="6"/>
        <v>316</v>
      </c>
      <c r="U160" s="318">
        <f t="shared" si="7"/>
        <v>5.6099999999999997E-2</v>
      </c>
      <c r="V160" s="101">
        <f t="shared" si="8"/>
        <v>1080.3602424999999</v>
      </c>
    </row>
    <row r="161" spans="1:22" x14ac:dyDescent="0.3">
      <c r="A161" s="99">
        <v>0</v>
      </c>
      <c r="B161" s="99" t="s">
        <v>367</v>
      </c>
      <c r="C161" s="100">
        <v>73057</v>
      </c>
      <c r="D161" s="99" t="s">
        <v>514</v>
      </c>
      <c r="E161" s="100" t="s">
        <v>519</v>
      </c>
      <c r="F161" s="99">
        <v>2011</v>
      </c>
      <c r="G161" s="99">
        <v>63</v>
      </c>
      <c r="H161" s="99">
        <v>2011</v>
      </c>
      <c r="I161" s="99">
        <v>1047</v>
      </c>
      <c r="J161" s="99" t="s">
        <v>406</v>
      </c>
      <c r="K161" s="99">
        <v>18891543</v>
      </c>
      <c r="L161" s="99" t="s">
        <v>521</v>
      </c>
      <c r="M161" s="99" t="s">
        <v>407</v>
      </c>
      <c r="N161" s="99" t="s">
        <v>408</v>
      </c>
      <c r="O161" s="99">
        <v>0.31094976000000002</v>
      </c>
      <c r="P161" s="99">
        <v>1</v>
      </c>
      <c r="Q161" s="101">
        <v>34013.74</v>
      </c>
      <c r="R161" s="101">
        <v>10576.56</v>
      </c>
      <c r="S161" s="101">
        <v>23437.18</v>
      </c>
      <c r="T161" s="101" t="str">
        <f t="shared" si="6"/>
        <v>316</v>
      </c>
      <c r="U161" s="318">
        <f t="shared" si="7"/>
        <v>5.6099999999999997E-2</v>
      </c>
      <c r="V161" s="101">
        <f t="shared" si="8"/>
        <v>2226.1992829999995</v>
      </c>
    </row>
    <row r="162" spans="1:22" x14ac:dyDescent="0.3">
      <c r="A162" s="99">
        <v>0</v>
      </c>
      <c r="B162" s="99" t="s">
        <v>367</v>
      </c>
      <c r="C162" s="100">
        <v>73062</v>
      </c>
      <c r="D162" s="99" t="s">
        <v>522</v>
      </c>
      <c r="E162" s="100" t="s">
        <v>523</v>
      </c>
      <c r="F162" s="99">
        <v>2021</v>
      </c>
      <c r="G162" s="99">
        <v>63</v>
      </c>
      <c r="H162" s="99">
        <v>2021</v>
      </c>
      <c r="I162" s="99">
        <v>1047</v>
      </c>
      <c r="J162" s="99" t="s">
        <v>406</v>
      </c>
      <c r="K162" s="99">
        <v>41927981</v>
      </c>
      <c r="L162" s="99" t="s">
        <v>524</v>
      </c>
      <c r="M162" s="99" t="s">
        <v>407</v>
      </c>
      <c r="N162" s="99" t="s">
        <v>408</v>
      </c>
      <c r="O162" s="99">
        <v>0.10112531</v>
      </c>
      <c r="P162" s="99">
        <v>1</v>
      </c>
      <c r="Q162" s="101">
        <v>12576.28</v>
      </c>
      <c r="R162" s="101">
        <v>1271.78</v>
      </c>
      <c r="S162" s="101">
        <v>11304.5</v>
      </c>
      <c r="T162" s="101" t="str">
        <f t="shared" si="6"/>
        <v>316</v>
      </c>
      <c r="U162" s="318">
        <f t="shared" si="7"/>
        <v>5.6099999999999997E-2</v>
      </c>
      <c r="V162" s="101">
        <f t="shared" si="8"/>
        <v>823.117526</v>
      </c>
    </row>
    <row r="163" spans="1:22" x14ac:dyDescent="0.3">
      <c r="A163" s="99">
        <v>0</v>
      </c>
      <c r="B163" s="99" t="s">
        <v>367</v>
      </c>
      <c r="C163" s="100">
        <v>73005</v>
      </c>
      <c r="D163" s="99" t="s">
        <v>411</v>
      </c>
      <c r="E163" s="100" t="s">
        <v>523</v>
      </c>
      <c r="F163" s="99">
        <v>2020</v>
      </c>
      <c r="G163" s="99">
        <v>63</v>
      </c>
      <c r="H163" s="99">
        <v>2020</v>
      </c>
      <c r="I163" s="99">
        <v>1047</v>
      </c>
      <c r="J163" s="99" t="s">
        <v>406</v>
      </c>
      <c r="K163" s="99">
        <v>39818582</v>
      </c>
      <c r="L163" s="99" t="s">
        <v>525</v>
      </c>
      <c r="M163" s="99" t="s">
        <v>407</v>
      </c>
      <c r="N163" s="99" t="s">
        <v>408</v>
      </c>
      <c r="O163" s="99">
        <v>0.13707684000000001</v>
      </c>
      <c r="P163" s="99">
        <v>1</v>
      </c>
      <c r="Q163" s="101">
        <v>14415.97</v>
      </c>
      <c r="R163" s="101">
        <v>1976.1</v>
      </c>
      <c r="S163" s="101">
        <v>12439.87</v>
      </c>
      <c r="T163" s="101" t="str">
        <f t="shared" si="6"/>
        <v>316</v>
      </c>
      <c r="U163" s="318">
        <f t="shared" si="7"/>
        <v>5.6099999999999997E-2</v>
      </c>
      <c r="V163" s="101">
        <f t="shared" si="8"/>
        <v>943.52523649999989</v>
      </c>
    </row>
    <row r="164" spans="1:22" x14ac:dyDescent="0.3">
      <c r="A164" s="99">
        <v>0</v>
      </c>
      <c r="B164" s="99" t="s">
        <v>367</v>
      </c>
      <c r="C164" s="100">
        <v>73048</v>
      </c>
      <c r="D164" s="99" t="s">
        <v>526</v>
      </c>
      <c r="E164" s="100" t="s">
        <v>523</v>
      </c>
      <c r="F164" s="99">
        <v>2020</v>
      </c>
      <c r="G164" s="99">
        <v>63</v>
      </c>
      <c r="H164" s="99">
        <v>2020</v>
      </c>
      <c r="I164" s="99">
        <v>1047</v>
      </c>
      <c r="J164" s="99" t="s">
        <v>406</v>
      </c>
      <c r="K164" s="99">
        <v>39818615</v>
      </c>
      <c r="L164" s="99" t="s">
        <v>527</v>
      </c>
      <c r="M164" s="99" t="s">
        <v>407</v>
      </c>
      <c r="N164" s="99" t="s">
        <v>408</v>
      </c>
      <c r="O164" s="99">
        <v>0.13707684000000001</v>
      </c>
      <c r="P164" s="99">
        <v>2</v>
      </c>
      <c r="Q164" s="101">
        <v>16095.17</v>
      </c>
      <c r="R164" s="101">
        <v>2206.2800000000002</v>
      </c>
      <c r="S164" s="101">
        <v>13888.89</v>
      </c>
      <c r="T164" s="101" t="str">
        <f t="shared" si="6"/>
        <v>316</v>
      </c>
      <c r="U164" s="318">
        <f t="shared" si="7"/>
        <v>5.6099999999999997E-2</v>
      </c>
      <c r="V164" s="101">
        <f t="shared" si="8"/>
        <v>1053.4288764999999</v>
      </c>
    </row>
    <row r="165" spans="1:22" x14ac:dyDescent="0.3">
      <c r="A165" s="99">
        <v>0</v>
      </c>
      <c r="B165" s="99" t="s">
        <v>367</v>
      </c>
      <c r="C165" s="100">
        <v>73077</v>
      </c>
      <c r="D165" s="99" t="s">
        <v>528</v>
      </c>
      <c r="E165" s="100" t="s">
        <v>523</v>
      </c>
      <c r="F165" s="99">
        <v>2021</v>
      </c>
      <c r="G165" s="99">
        <v>63</v>
      </c>
      <c r="H165" s="99">
        <v>2021</v>
      </c>
      <c r="I165" s="99">
        <v>1047</v>
      </c>
      <c r="J165" s="99" t="s">
        <v>406</v>
      </c>
      <c r="K165" s="99">
        <v>41927942</v>
      </c>
      <c r="L165" s="99" t="s">
        <v>529</v>
      </c>
      <c r="M165" s="99" t="s">
        <v>407</v>
      </c>
      <c r="N165" s="99" t="s">
        <v>408</v>
      </c>
      <c r="O165" s="99">
        <v>0.10112531</v>
      </c>
      <c r="P165" s="99">
        <v>1</v>
      </c>
      <c r="Q165" s="101">
        <v>16337.22</v>
      </c>
      <c r="R165" s="101">
        <v>1652.11</v>
      </c>
      <c r="S165" s="101">
        <v>14685.11</v>
      </c>
      <c r="T165" s="101" t="str">
        <f t="shared" si="6"/>
        <v>316</v>
      </c>
      <c r="U165" s="318">
        <f t="shared" si="7"/>
        <v>5.6099999999999997E-2</v>
      </c>
      <c r="V165" s="101">
        <f t="shared" si="8"/>
        <v>1069.2710489999999</v>
      </c>
    </row>
    <row r="166" spans="1:22" x14ac:dyDescent="0.3">
      <c r="A166" s="99">
        <v>0</v>
      </c>
      <c r="B166" s="99" t="s">
        <v>367</v>
      </c>
      <c r="C166" s="100">
        <v>73142</v>
      </c>
      <c r="D166" s="99" t="s">
        <v>530</v>
      </c>
      <c r="E166" s="100" t="s">
        <v>523</v>
      </c>
      <c r="F166" s="99">
        <v>2019</v>
      </c>
      <c r="G166" s="99">
        <v>63</v>
      </c>
      <c r="H166" s="99">
        <v>2019</v>
      </c>
      <c r="I166" s="99">
        <v>1047</v>
      </c>
      <c r="J166" s="99" t="s">
        <v>406</v>
      </c>
      <c r="K166" s="99">
        <v>37698797</v>
      </c>
      <c r="L166" s="99" t="s">
        <v>531</v>
      </c>
      <c r="M166" s="99" t="s">
        <v>407</v>
      </c>
      <c r="N166" s="99" t="s">
        <v>408</v>
      </c>
      <c r="O166" s="99">
        <v>0.16710111</v>
      </c>
      <c r="P166" s="99">
        <v>6</v>
      </c>
      <c r="Q166" s="101">
        <v>19005.349999999999</v>
      </c>
      <c r="R166" s="101">
        <v>3175.82</v>
      </c>
      <c r="S166" s="101">
        <v>15829.53</v>
      </c>
      <c r="T166" s="101" t="str">
        <f t="shared" si="6"/>
        <v>316</v>
      </c>
      <c r="U166" s="318">
        <f t="shared" si="7"/>
        <v>5.6099999999999997E-2</v>
      </c>
      <c r="V166" s="101">
        <f t="shared" si="8"/>
        <v>1243.9001574999998</v>
      </c>
    </row>
    <row r="167" spans="1:22" x14ac:dyDescent="0.3">
      <c r="A167" s="99">
        <v>0</v>
      </c>
      <c r="B167" s="99" t="s">
        <v>367</v>
      </c>
      <c r="C167" s="100">
        <v>73167</v>
      </c>
      <c r="D167" s="99" t="s">
        <v>532</v>
      </c>
      <c r="E167" s="100" t="s">
        <v>523</v>
      </c>
      <c r="F167" s="99">
        <v>2018</v>
      </c>
      <c r="G167" s="99">
        <v>63</v>
      </c>
      <c r="H167" s="99">
        <v>2018</v>
      </c>
      <c r="I167" s="99">
        <v>1047</v>
      </c>
      <c r="J167" s="99" t="s">
        <v>406</v>
      </c>
      <c r="K167" s="99">
        <v>35709194</v>
      </c>
      <c r="L167" s="99" t="s">
        <v>533</v>
      </c>
      <c r="M167" s="99" t="s">
        <v>407</v>
      </c>
      <c r="N167" s="99" t="s">
        <v>408</v>
      </c>
      <c r="O167" s="99">
        <v>0.192798</v>
      </c>
      <c r="P167" s="99">
        <v>1</v>
      </c>
      <c r="Q167" s="101">
        <v>21828.9</v>
      </c>
      <c r="R167" s="101">
        <v>4208.57</v>
      </c>
      <c r="S167" s="101">
        <v>17620.330000000002</v>
      </c>
      <c r="T167" s="101" t="str">
        <f t="shared" si="6"/>
        <v>316</v>
      </c>
      <c r="U167" s="318">
        <f t="shared" si="7"/>
        <v>5.6099999999999997E-2</v>
      </c>
      <c r="V167" s="101">
        <f t="shared" si="8"/>
        <v>1428.701505</v>
      </c>
    </row>
    <row r="168" spans="1:22" x14ac:dyDescent="0.3">
      <c r="A168" s="99">
        <v>0</v>
      </c>
      <c r="B168" s="99" t="s">
        <v>367</v>
      </c>
      <c r="C168" s="100">
        <v>73022</v>
      </c>
      <c r="D168" s="99" t="s">
        <v>534</v>
      </c>
      <c r="E168" s="100" t="s">
        <v>523</v>
      </c>
      <c r="F168" s="99">
        <v>2020</v>
      </c>
      <c r="G168" s="99">
        <v>63</v>
      </c>
      <c r="H168" s="99">
        <v>2020</v>
      </c>
      <c r="I168" s="99">
        <v>1047</v>
      </c>
      <c r="J168" s="99" t="s">
        <v>406</v>
      </c>
      <c r="K168" s="99">
        <v>39818594</v>
      </c>
      <c r="L168" s="99" t="s">
        <v>535</v>
      </c>
      <c r="M168" s="99" t="s">
        <v>407</v>
      </c>
      <c r="N168" s="99" t="s">
        <v>408</v>
      </c>
      <c r="O168" s="99">
        <v>0.13707684000000001</v>
      </c>
      <c r="P168" s="99">
        <v>1</v>
      </c>
      <c r="Q168" s="101">
        <v>24575.1</v>
      </c>
      <c r="R168" s="101">
        <v>3368.68</v>
      </c>
      <c r="S168" s="101">
        <v>21206.42</v>
      </c>
      <c r="T168" s="101" t="str">
        <f t="shared" si="6"/>
        <v>316</v>
      </c>
      <c r="U168" s="318">
        <f t="shared" si="7"/>
        <v>5.6099999999999997E-2</v>
      </c>
      <c r="V168" s="101">
        <f t="shared" si="8"/>
        <v>1608.4402949999999</v>
      </c>
    </row>
    <row r="169" spans="1:22" x14ac:dyDescent="0.3">
      <c r="A169" s="99">
        <v>0</v>
      </c>
      <c r="B169" s="99" t="s">
        <v>367</v>
      </c>
      <c r="C169" s="100">
        <v>73057</v>
      </c>
      <c r="D169" s="99" t="s">
        <v>514</v>
      </c>
      <c r="E169" s="100" t="s">
        <v>523</v>
      </c>
      <c r="F169" s="99">
        <v>2016</v>
      </c>
      <c r="G169" s="99">
        <v>63</v>
      </c>
      <c r="H169" s="99">
        <v>2016</v>
      </c>
      <c r="I169" s="99">
        <v>1047</v>
      </c>
      <c r="J169" s="99" t="s">
        <v>406</v>
      </c>
      <c r="K169" s="99">
        <v>31969586</v>
      </c>
      <c r="L169" s="99" t="s">
        <v>521</v>
      </c>
      <c r="M169" s="99" t="s">
        <v>407</v>
      </c>
      <c r="N169" s="99" t="s">
        <v>408</v>
      </c>
      <c r="O169" s="99">
        <v>0.23514251999999999</v>
      </c>
      <c r="P169" s="99">
        <v>1</v>
      </c>
      <c r="Q169" s="101">
        <v>29166.78</v>
      </c>
      <c r="R169" s="101">
        <v>6858.35</v>
      </c>
      <c r="S169" s="101">
        <v>22308.43</v>
      </c>
      <c r="T169" s="101" t="str">
        <f t="shared" si="6"/>
        <v>316</v>
      </c>
      <c r="U169" s="318">
        <f t="shared" si="7"/>
        <v>5.6099999999999997E-2</v>
      </c>
      <c r="V169" s="101">
        <f t="shared" si="8"/>
        <v>1908.9657509999997</v>
      </c>
    </row>
    <row r="170" spans="1:22" x14ac:dyDescent="0.3">
      <c r="A170" s="99">
        <v>0</v>
      </c>
      <c r="B170" s="99" t="s">
        <v>367</v>
      </c>
      <c r="C170" s="100">
        <v>73111</v>
      </c>
      <c r="D170" s="99" t="s">
        <v>536</v>
      </c>
      <c r="E170" s="100" t="s">
        <v>523</v>
      </c>
      <c r="F170" s="99">
        <v>2019</v>
      </c>
      <c r="G170" s="99">
        <v>63</v>
      </c>
      <c r="H170" s="99">
        <v>2019</v>
      </c>
      <c r="I170" s="99">
        <v>1047</v>
      </c>
      <c r="J170" s="99" t="s">
        <v>406</v>
      </c>
      <c r="K170" s="99">
        <v>37698737</v>
      </c>
      <c r="L170" s="99" t="s">
        <v>537</v>
      </c>
      <c r="M170" s="99" t="s">
        <v>407</v>
      </c>
      <c r="N170" s="99" t="s">
        <v>408</v>
      </c>
      <c r="O170" s="99">
        <v>0.16710111</v>
      </c>
      <c r="P170" s="99">
        <v>2</v>
      </c>
      <c r="Q170" s="101">
        <v>28949.51</v>
      </c>
      <c r="R170" s="101">
        <v>4837.5</v>
      </c>
      <c r="S170" s="101">
        <v>24112.01</v>
      </c>
      <c r="T170" s="101" t="str">
        <f t="shared" si="6"/>
        <v>316</v>
      </c>
      <c r="U170" s="318">
        <f t="shared" si="7"/>
        <v>5.6099999999999997E-2</v>
      </c>
      <c r="V170" s="101">
        <f t="shared" si="8"/>
        <v>1894.7454294999998</v>
      </c>
    </row>
    <row r="171" spans="1:22" x14ac:dyDescent="0.3">
      <c r="A171" s="99">
        <v>0</v>
      </c>
      <c r="B171" s="99" t="s">
        <v>367</v>
      </c>
      <c r="C171" s="100">
        <v>73057</v>
      </c>
      <c r="D171" s="99" t="s">
        <v>514</v>
      </c>
      <c r="E171" s="100" t="s">
        <v>523</v>
      </c>
      <c r="F171" s="99">
        <v>2014</v>
      </c>
      <c r="G171" s="99">
        <v>63</v>
      </c>
      <c r="H171" s="99">
        <v>2014</v>
      </c>
      <c r="I171" s="99">
        <v>1047</v>
      </c>
      <c r="J171" s="99" t="s">
        <v>406</v>
      </c>
      <c r="K171" s="99">
        <v>26022270</v>
      </c>
      <c r="L171" s="99" t="s">
        <v>538</v>
      </c>
      <c r="M171" s="99" t="s">
        <v>407</v>
      </c>
      <c r="N171" s="99" t="s">
        <v>408</v>
      </c>
      <c r="O171" s="99">
        <v>0.26934155999999998</v>
      </c>
      <c r="P171" s="99">
        <v>1</v>
      </c>
      <c r="Q171" s="101">
        <v>33011.01</v>
      </c>
      <c r="R171" s="101">
        <v>8891.24</v>
      </c>
      <c r="S171" s="101">
        <v>24119.77</v>
      </c>
      <c r="T171" s="101" t="str">
        <f t="shared" si="6"/>
        <v>316</v>
      </c>
      <c r="U171" s="318">
        <f t="shared" si="7"/>
        <v>5.6099999999999997E-2</v>
      </c>
      <c r="V171" s="101">
        <f t="shared" si="8"/>
        <v>2160.5706044999997</v>
      </c>
    </row>
    <row r="172" spans="1:22" x14ac:dyDescent="0.3">
      <c r="A172" s="99">
        <v>0</v>
      </c>
      <c r="B172" s="99" t="s">
        <v>367</v>
      </c>
      <c r="C172" s="100">
        <v>73001</v>
      </c>
      <c r="D172" s="99" t="s">
        <v>409</v>
      </c>
      <c r="E172" s="100" t="s">
        <v>523</v>
      </c>
      <c r="F172" s="99">
        <v>2008</v>
      </c>
      <c r="G172" s="99">
        <v>63</v>
      </c>
      <c r="H172" s="99">
        <v>2008</v>
      </c>
      <c r="I172" s="99">
        <v>1047</v>
      </c>
      <c r="J172" s="99" t="s">
        <v>406</v>
      </c>
      <c r="K172" s="99">
        <v>6084722</v>
      </c>
      <c r="L172" s="99" t="s">
        <v>539</v>
      </c>
      <c r="M172" s="99" t="s">
        <v>407</v>
      </c>
      <c r="N172" s="99" t="s">
        <v>408</v>
      </c>
      <c r="O172" s="99">
        <v>0.34482751</v>
      </c>
      <c r="P172" s="99">
        <v>1</v>
      </c>
      <c r="Q172" s="101">
        <v>37074.089999999997</v>
      </c>
      <c r="R172" s="101">
        <v>12784.17</v>
      </c>
      <c r="S172" s="101">
        <v>24289.919999999998</v>
      </c>
      <c r="T172" s="101" t="str">
        <f t="shared" si="6"/>
        <v>316</v>
      </c>
      <c r="U172" s="318">
        <f t="shared" si="7"/>
        <v>5.6099999999999997E-2</v>
      </c>
      <c r="V172" s="101">
        <f t="shared" si="8"/>
        <v>2426.4991904999997</v>
      </c>
    </row>
    <row r="173" spans="1:22" x14ac:dyDescent="0.3">
      <c r="A173" s="99">
        <v>0</v>
      </c>
      <c r="B173" s="99" t="s">
        <v>367</v>
      </c>
      <c r="C173" s="100">
        <v>73057</v>
      </c>
      <c r="D173" s="99" t="s">
        <v>514</v>
      </c>
      <c r="E173" s="100" t="s">
        <v>523</v>
      </c>
      <c r="F173" s="99">
        <v>2020</v>
      </c>
      <c r="G173" s="99">
        <v>63</v>
      </c>
      <c r="H173" s="99">
        <v>2020</v>
      </c>
      <c r="I173" s="99">
        <v>1047</v>
      </c>
      <c r="J173" s="99" t="s">
        <v>406</v>
      </c>
      <c r="K173" s="99">
        <v>39818660</v>
      </c>
      <c r="L173" s="99" t="s">
        <v>521</v>
      </c>
      <c r="M173" s="99" t="s">
        <v>407</v>
      </c>
      <c r="N173" s="99" t="s">
        <v>408</v>
      </c>
      <c r="O173" s="99">
        <v>0.13707684000000001</v>
      </c>
      <c r="P173" s="99">
        <v>1</v>
      </c>
      <c r="Q173" s="101">
        <v>31907.45</v>
      </c>
      <c r="R173" s="101">
        <v>4373.7700000000004</v>
      </c>
      <c r="S173" s="101">
        <v>27533.68</v>
      </c>
      <c r="T173" s="101" t="str">
        <f t="shared" si="6"/>
        <v>316</v>
      </c>
      <c r="U173" s="318">
        <f t="shared" si="7"/>
        <v>5.6099999999999997E-2</v>
      </c>
      <c r="V173" s="101">
        <f t="shared" si="8"/>
        <v>2088.3426024999999</v>
      </c>
    </row>
    <row r="174" spans="1:22" x14ac:dyDescent="0.3">
      <c r="A174" s="99">
        <v>0</v>
      </c>
      <c r="B174" s="99" t="s">
        <v>367</v>
      </c>
      <c r="C174" s="100">
        <v>73057</v>
      </c>
      <c r="D174" s="99" t="s">
        <v>514</v>
      </c>
      <c r="E174" s="100" t="s">
        <v>523</v>
      </c>
      <c r="F174" s="99">
        <v>2014</v>
      </c>
      <c r="G174" s="99">
        <v>63</v>
      </c>
      <c r="H174" s="99">
        <v>2014</v>
      </c>
      <c r="I174" s="99">
        <v>1047</v>
      </c>
      <c r="J174" s="99" t="s">
        <v>406</v>
      </c>
      <c r="K174" s="99">
        <v>26022273</v>
      </c>
      <c r="L174" s="99" t="s">
        <v>538</v>
      </c>
      <c r="M174" s="99" t="s">
        <v>407</v>
      </c>
      <c r="N174" s="99" t="s">
        <v>408</v>
      </c>
      <c r="O174" s="99">
        <v>0.26934155999999998</v>
      </c>
      <c r="P174" s="99">
        <v>1</v>
      </c>
      <c r="Q174" s="101">
        <v>37911.46</v>
      </c>
      <c r="R174" s="101">
        <v>10211.129999999999</v>
      </c>
      <c r="S174" s="101">
        <v>27700.33</v>
      </c>
      <c r="T174" s="101" t="str">
        <f t="shared" si="6"/>
        <v>316</v>
      </c>
      <c r="U174" s="318">
        <f t="shared" si="7"/>
        <v>5.6099999999999997E-2</v>
      </c>
      <c r="V174" s="101">
        <f t="shared" si="8"/>
        <v>2481.3050569999996</v>
      </c>
    </row>
    <row r="175" spans="1:22" x14ac:dyDescent="0.3">
      <c r="A175" s="99">
        <v>0</v>
      </c>
      <c r="B175" s="99" t="s">
        <v>367</v>
      </c>
      <c r="C175" s="100">
        <v>73057</v>
      </c>
      <c r="D175" s="99" t="s">
        <v>514</v>
      </c>
      <c r="E175" s="100" t="s">
        <v>523</v>
      </c>
      <c r="F175" s="99">
        <v>2011</v>
      </c>
      <c r="G175" s="99">
        <v>63</v>
      </c>
      <c r="H175" s="99">
        <v>2011</v>
      </c>
      <c r="I175" s="99">
        <v>1047</v>
      </c>
      <c r="J175" s="99" t="s">
        <v>406</v>
      </c>
      <c r="K175" s="99">
        <v>18888717</v>
      </c>
      <c r="L175" s="99" t="s">
        <v>521</v>
      </c>
      <c r="M175" s="99" t="s">
        <v>407</v>
      </c>
      <c r="N175" s="99" t="s">
        <v>408</v>
      </c>
      <c r="O175" s="99">
        <v>0.31094976000000002</v>
      </c>
      <c r="P175" s="99">
        <v>1</v>
      </c>
      <c r="Q175" s="101">
        <v>43957.54</v>
      </c>
      <c r="R175" s="101">
        <v>13668.59</v>
      </c>
      <c r="S175" s="101">
        <v>30288.95</v>
      </c>
      <c r="T175" s="101" t="str">
        <f t="shared" si="6"/>
        <v>316</v>
      </c>
      <c r="U175" s="318">
        <f t="shared" si="7"/>
        <v>5.6099999999999997E-2</v>
      </c>
      <c r="V175" s="101">
        <f t="shared" si="8"/>
        <v>2877.0209929999996</v>
      </c>
    </row>
    <row r="176" spans="1:22" x14ac:dyDescent="0.3">
      <c r="A176" s="99">
        <v>0</v>
      </c>
      <c r="B176" s="99" t="s">
        <v>367</v>
      </c>
      <c r="C176" s="100">
        <v>73057</v>
      </c>
      <c r="D176" s="99" t="s">
        <v>514</v>
      </c>
      <c r="E176" s="100" t="s">
        <v>523</v>
      </c>
      <c r="F176" s="99">
        <v>2009</v>
      </c>
      <c r="G176" s="99">
        <v>63</v>
      </c>
      <c r="H176" s="99">
        <v>2010</v>
      </c>
      <c r="I176" s="99">
        <v>1047</v>
      </c>
      <c r="J176" s="99" t="s">
        <v>406</v>
      </c>
      <c r="K176" s="99">
        <v>11860825</v>
      </c>
      <c r="L176" s="99" t="s">
        <v>540</v>
      </c>
      <c r="M176" s="99" t="s">
        <v>407</v>
      </c>
      <c r="N176" s="99" t="s">
        <v>408</v>
      </c>
      <c r="O176" s="99">
        <v>0.32295684000000002</v>
      </c>
      <c r="P176" s="99">
        <v>1</v>
      </c>
      <c r="Q176" s="101">
        <v>51773.36</v>
      </c>
      <c r="R176" s="101">
        <v>16720.560000000001</v>
      </c>
      <c r="S176" s="101">
        <v>35052.800000000003</v>
      </c>
      <c r="T176" s="101" t="str">
        <f t="shared" si="6"/>
        <v>316</v>
      </c>
      <c r="U176" s="318">
        <f t="shared" si="7"/>
        <v>5.6099999999999997E-2</v>
      </c>
      <c r="V176" s="101">
        <f t="shared" si="8"/>
        <v>3388.5664119999997</v>
      </c>
    </row>
    <row r="177" spans="1:22" x14ac:dyDescent="0.3">
      <c r="A177" s="99">
        <v>0</v>
      </c>
      <c r="B177" s="99" t="s">
        <v>367</v>
      </c>
      <c r="C177" s="100">
        <v>73417</v>
      </c>
      <c r="D177" s="99" t="s">
        <v>541</v>
      </c>
      <c r="E177" s="100" t="s">
        <v>523</v>
      </c>
      <c r="F177" s="99">
        <v>2018</v>
      </c>
      <c r="G177" s="99">
        <v>63</v>
      </c>
      <c r="H177" s="99">
        <v>2018</v>
      </c>
      <c r="I177" s="99">
        <v>1047</v>
      </c>
      <c r="J177" s="99" t="s">
        <v>406</v>
      </c>
      <c r="K177" s="99">
        <v>35709208</v>
      </c>
      <c r="L177" s="99" t="s">
        <v>542</v>
      </c>
      <c r="M177" s="99" t="s">
        <v>407</v>
      </c>
      <c r="N177" s="99" t="s">
        <v>408</v>
      </c>
      <c r="O177" s="99">
        <v>0.192798</v>
      </c>
      <c r="P177" s="99">
        <v>1</v>
      </c>
      <c r="Q177" s="101">
        <v>46831.53</v>
      </c>
      <c r="R177" s="101">
        <v>9029.0300000000007</v>
      </c>
      <c r="S177" s="101">
        <v>37802.5</v>
      </c>
      <c r="T177" s="101" t="str">
        <f t="shared" si="6"/>
        <v>316</v>
      </c>
      <c r="U177" s="318">
        <f t="shared" si="7"/>
        <v>5.6099999999999997E-2</v>
      </c>
      <c r="V177" s="101">
        <f t="shared" si="8"/>
        <v>3065.1236384999997</v>
      </c>
    </row>
    <row r="178" spans="1:22" x14ac:dyDescent="0.3">
      <c r="A178" s="99">
        <v>0</v>
      </c>
      <c r="B178" s="99" t="s">
        <v>367</v>
      </c>
      <c r="C178" s="100">
        <v>73077</v>
      </c>
      <c r="D178" s="99" t="s">
        <v>528</v>
      </c>
      <c r="E178" s="100" t="s">
        <v>523</v>
      </c>
      <c r="F178" s="99">
        <v>2019</v>
      </c>
      <c r="G178" s="99">
        <v>63</v>
      </c>
      <c r="H178" s="99">
        <v>2019</v>
      </c>
      <c r="I178" s="99">
        <v>1047</v>
      </c>
      <c r="J178" s="99" t="s">
        <v>406</v>
      </c>
      <c r="K178" s="99">
        <v>37698729</v>
      </c>
      <c r="L178" s="99" t="s">
        <v>543</v>
      </c>
      <c r="M178" s="99" t="s">
        <v>407</v>
      </c>
      <c r="N178" s="99" t="s">
        <v>408</v>
      </c>
      <c r="O178" s="99">
        <v>0.16710111</v>
      </c>
      <c r="P178" s="99">
        <v>1</v>
      </c>
      <c r="Q178" s="101">
        <v>46506.28</v>
      </c>
      <c r="R178" s="101">
        <v>7771.25</v>
      </c>
      <c r="S178" s="101">
        <v>38735.03</v>
      </c>
      <c r="T178" s="101" t="str">
        <f t="shared" si="6"/>
        <v>316</v>
      </c>
      <c r="U178" s="318">
        <f t="shared" si="7"/>
        <v>5.6099999999999997E-2</v>
      </c>
      <c r="V178" s="101">
        <f t="shared" si="8"/>
        <v>3043.8360259999995</v>
      </c>
    </row>
    <row r="179" spans="1:22" x14ac:dyDescent="0.3">
      <c r="A179" s="99">
        <v>0</v>
      </c>
      <c r="B179" s="99" t="s">
        <v>367</v>
      </c>
      <c r="C179" s="100">
        <v>73363</v>
      </c>
      <c r="D179" s="99" t="s">
        <v>544</v>
      </c>
      <c r="E179" s="100" t="s">
        <v>523</v>
      </c>
      <c r="F179" s="99">
        <v>2017</v>
      </c>
      <c r="G179" s="99">
        <v>63</v>
      </c>
      <c r="H179" s="99">
        <v>2017</v>
      </c>
      <c r="I179" s="99">
        <v>1047</v>
      </c>
      <c r="J179" s="99" t="s">
        <v>406</v>
      </c>
      <c r="K179" s="99">
        <v>33873277</v>
      </c>
      <c r="L179" s="99" t="s">
        <v>486</v>
      </c>
      <c r="M179" s="99" t="s">
        <v>407</v>
      </c>
      <c r="N179" s="99" t="s">
        <v>408</v>
      </c>
      <c r="O179" s="99">
        <v>0.21523179000000001</v>
      </c>
      <c r="P179" s="99">
        <v>1</v>
      </c>
      <c r="Q179" s="101">
        <v>52617</v>
      </c>
      <c r="R179" s="101">
        <v>11324.85</v>
      </c>
      <c r="S179" s="101">
        <v>41292.15</v>
      </c>
      <c r="T179" s="101" t="str">
        <f t="shared" si="6"/>
        <v>316</v>
      </c>
      <c r="U179" s="318">
        <f t="shared" si="7"/>
        <v>5.6099999999999997E-2</v>
      </c>
      <c r="V179" s="101">
        <f t="shared" si="8"/>
        <v>3443.7826499999996</v>
      </c>
    </row>
    <row r="180" spans="1:22" x14ac:dyDescent="0.3">
      <c r="A180" s="99">
        <v>0</v>
      </c>
      <c r="B180" s="99" t="s">
        <v>367</v>
      </c>
      <c r="C180" s="100">
        <v>73423</v>
      </c>
      <c r="D180" s="99" t="s">
        <v>473</v>
      </c>
      <c r="E180" s="100" t="s">
        <v>523</v>
      </c>
      <c r="F180" s="99">
        <v>2014</v>
      </c>
      <c r="G180" s="99">
        <v>63</v>
      </c>
      <c r="H180" s="99">
        <v>2014</v>
      </c>
      <c r="I180" s="99">
        <v>1047</v>
      </c>
      <c r="J180" s="99" t="s">
        <v>406</v>
      </c>
      <c r="K180" s="99">
        <v>26022267</v>
      </c>
      <c r="L180" s="99" t="s">
        <v>545</v>
      </c>
      <c r="M180" s="99" t="s">
        <v>407</v>
      </c>
      <c r="N180" s="99" t="s">
        <v>408</v>
      </c>
      <c r="O180" s="99">
        <v>0.26934155999999998</v>
      </c>
      <c r="P180" s="99">
        <v>1</v>
      </c>
      <c r="Q180" s="101">
        <v>60464.800000000003</v>
      </c>
      <c r="R180" s="101">
        <v>16285.68</v>
      </c>
      <c r="S180" s="101">
        <v>44179.12</v>
      </c>
      <c r="T180" s="101" t="str">
        <f t="shared" si="6"/>
        <v>316</v>
      </c>
      <c r="U180" s="318">
        <f t="shared" si="7"/>
        <v>5.6099999999999997E-2</v>
      </c>
      <c r="V180" s="101">
        <f t="shared" si="8"/>
        <v>3957.4211599999999</v>
      </c>
    </row>
    <row r="181" spans="1:22" x14ac:dyDescent="0.3">
      <c r="A181" s="99">
        <v>0</v>
      </c>
      <c r="B181" s="99" t="s">
        <v>367</v>
      </c>
      <c r="C181" s="100">
        <v>73074</v>
      </c>
      <c r="D181" s="99" t="s">
        <v>546</v>
      </c>
      <c r="E181" s="100" t="s">
        <v>523</v>
      </c>
      <c r="F181" s="99">
        <v>2020</v>
      </c>
      <c r="G181" s="99">
        <v>63</v>
      </c>
      <c r="H181" s="99">
        <v>2020</v>
      </c>
      <c r="I181" s="99">
        <v>1047</v>
      </c>
      <c r="J181" s="99" t="s">
        <v>406</v>
      </c>
      <c r="K181" s="99">
        <v>39818635</v>
      </c>
      <c r="L181" s="99" t="s">
        <v>547</v>
      </c>
      <c r="M181" s="99" t="s">
        <v>407</v>
      </c>
      <c r="N181" s="99" t="s">
        <v>408</v>
      </c>
      <c r="O181" s="99">
        <v>0.13707684000000001</v>
      </c>
      <c r="P181" s="99">
        <v>8</v>
      </c>
      <c r="Q181" s="101">
        <v>54315.41</v>
      </c>
      <c r="R181" s="101">
        <v>7445.38</v>
      </c>
      <c r="S181" s="101">
        <v>46870.03</v>
      </c>
      <c r="T181" s="101" t="str">
        <f t="shared" si="6"/>
        <v>316</v>
      </c>
      <c r="U181" s="318">
        <f t="shared" si="7"/>
        <v>5.6099999999999997E-2</v>
      </c>
      <c r="V181" s="101">
        <f t="shared" si="8"/>
        <v>3554.9435844999998</v>
      </c>
    </row>
    <row r="182" spans="1:22" x14ac:dyDescent="0.3">
      <c r="A182" s="99">
        <v>0</v>
      </c>
      <c r="B182" s="99" t="s">
        <v>367</v>
      </c>
      <c r="C182" s="100">
        <v>73263</v>
      </c>
      <c r="D182" s="99" t="s">
        <v>548</v>
      </c>
      <c r="E182" s="100" t="s">
        <v>523</v>
      </c>
      <c r="F182" s="99">
        <v>2021</v>
      </c>
      <c r="G182" s="99">
        <v>63</v>
      </c>
      <c r="H182" s="99">
        <v>2021</v>
      </c>
      <c r="I182" s="99">
        <v>1047</v>
      </c>
      <c r="J182" s="99" t="s">
        <v>406</v>
      </c>
      <c r="K182" s="99">
        <v>41927960</v>
      </c>
      <c r="L182" s="99" t="s">
        <v>549</v>
      </c>
      <c r="M182" s="99" t="s">
        <v>407</v>
      </c>
      <c r="N182" s="99" t="s">
        <v>408</v>
      </c>
      <c r="O182" s="99">
        <v>0.10112531</v>
      </c>
      <c r="P182" s="99">
        <v>2</v>
      </c>
      <c r="Q182" s="101">
        <v>53684.72</v>
      </c>
      <c r="R182" s="101">
        <v>5428.88</v>
      </c>
      <c r="S182" s="101">
        <v>48255.839999999997</v>
      </c>
      <c r="T182" s="101" t="str">
        <f t="shared" si="6"/>
        <v>316</v>
      </c>
      <c r="U182" s="318">
        <f t="shared" si="7"/>
        <v>5.6099999999999997E-2</v>
      </c>
      <c r="V182" s="101">
        <f t="shared" si="8"/>
        <v>3513.6649239999997</v>
      </c>
    </row>
    <row r="183" spans="1:22" x14ac:dyDescent="0.3">
      <c r="A183" s="99">
        <v>0</v>
      </c>
      <c r="B183" s="99" t="s">
        <v>367</v>
      </c>
      <c r="C183" s="100">
        <v>73057</v>
      </c>
      <c r="D183" s="99" t="s">
        <v>514</v>
      </c>
      <c r="E183" s="100" t="s">
        <v>523</v>
      </c>
      <c r="F183" s="99">
        <v>2015</v>
      </c>
      <c r="G183" s="99">
        <v>63</v>
      </c>
      <c r="H183" s="99">
        <v>2015</v>
      </c>
      <c r="I183" s="99">
        <v>1047</v>
      </c>
      <c r="J183" s="99" t="s">
        <v>406</v>
      </c>
      <c r="K183" s="99">
        <v>28584913</v>
      </c>
      <c r="L183" s="99" t="s">
        <v>521</v>
      </c>
      <c r="M183" s="99" t="s">
        <v>407</v>
      </c>
      <c r="N183" s="99" t="s">
        <v>408</v>
      </c>
      <c r="O183" s="99">
        <v>0.25305156000000001</v>
      </c>
      <c r="P183" s="99">
        <v>1</v>
      </c>
      <c r="Q183" s="101">
        <v>64689.01</v>
      </c>
      <c r="R183" s="101">
        <v>16369.65</v>
      </c>
      <c r="S183" s="101">
        <v>48319.360000000001</v>
      </c>
      <c r="T183" s="101" t="str">
        <f t="shared" si="6"/>
        <v>316</v>
      </c>
      <c r="U183" s="318">
        <f t="shared" si="7"/>
        <v>5.6099999999999997E-2</v>
      </c>
      <c r="V183" s="101">
        <f t="shared" si="8"/>
        <v>4233.8957044999997</v>
      </c>
    </row>
    <row r="184" spans="1:22" x14ac:dyDescent="0.3">
      <c r="A184" s="99">
        <v>0</v>
      </c>
      <c r="B184" s="99" t="s">
        <v>367</v>
      </c>
      <c r="C184" s="100">
        <v>43408</v>
      </c>
      <c r="D184" s="99" t="s">
        <v>550</v>
      </c>
      <c r="E184" s="100" t="s">
        <v>523</v>
      </c>
      <c r="F184" s="99">
        <v>2019</v>
      </c>
      <c r="G184" s="99">
        <v>63</v>
      </c>
      <c r="H184" s="99">
        <v>2019</v>
      </c>
      <c r="I184" s="99">
        <v>1047</v>
      </c>
      <c r="J184" s="99" t="s">
        <v>406</v>
      </c>
      <c r="K184" s="99">
        <v>37698791</v>
      </c>
      <c r="L184" s="99" t="s">
        <v>551</v>
      </c>
      <c r="M184" s="99" t="s">
        <v>407</v>
      </c>
      <c r="N184" s="99" t="s">
        <v>408</v>
      </c>
      <c r="O184" s="99">
        <v>0.16710111</v>
      </c>
      <c r="P184" s="99">
        <v>1</v>
      </c>
      <c r="Q184" s="101">
        <v>60551.69</v>
      </c>
      <c r="R184" s="101">
        <v>10118.25</v>
      </c>
      <c r="S184" s="101">
        <v>50433.440000000002</v>
      </c>
      <c r="T184" s="101" t="str">
        <f t="shared" si="6"/>
        <v>316</v>
      </c>
      <c r="U184" s="318">
        <f t="shared" si="7"/>
        <v>5.6099999999999997E-2</v>
      </c>
      <c r="V184" s="101">
        <f t="shared" si="8"/>
        <v>3963.1081104999998</v>
      </c>
    </row>
    <row r="185" spans="1:22" x14ac:dyDescent="0.3">
      <c r="A185" s="99">
        <v>0</v>
      </c>
      <c r="B185" s="99" t="s">
        <v>367</v>
      </c>
      <c r="C185" s="100">
        <v>73052</v>
      </c>
      <c r="D185" s="99" t="s">
        <v>552</v>
      </c>
      <c r="E185" s="100" t="s">
        <v>523</v>
      </c>
      <c r="F185" s="99">
        <v>2017</v>
      </c>
      <c r="G185" s="99">
        <v>63</v>
      </c>
      <c r="H185" s="99">
        <v>2017</v>
      </c>
      <c r="I185" s="99">
        <v>1047</v>
      </c>
      <c r="J185" s="99" t="s">
        <v>406</v>
      </c>
      <c r="K185" s="99">
        <v>33873198</v>
      </c>
      <c r="L185" s="99" t="s">
        <v>486</v>
      </c>
      <c r="M185" s="99" t="s">
        <v>407</v>
      </c>
      <c r="N185" s="99" t="s">
        <v>408</v>
      </c>
      <c r="O185" s="99">
        <v>0.21523179000000001</v>
      </c>
      <c r="P185" s="99">
        <v>1</v>
      </c>
      <c r="Q185" s="101">
        <v>66694.47</v>
      </c>
      <c r="R185" s="101">
        <v>14354.77</v>
      </c>
      <c r="S185" s="101">
        <v>52339.7</v>
      </c>
      <c r="T185" s="101" t="str">
        <f t="shared" si="6"/>
        <v>316</v>
      </c>
      <c r="U185" s="318">
        <f t="shared" si="7"/>
        <v>5.6099999999999997E-2</v>
      </c>
      <c r="V185" s="101">
        <f t="shared" si="8"/>
        <v>4365.1530615000001</v>
      </c>
    </row>
    <row r="186" spans="1:22" x14ac:dyDescent="0.3">
      <c r="A186" s="99">
        <v>0</v>
      </c>
      <c r="B186" s="99" t="s">
        <v>367</v>
      </c>
      <c r="C186" s="100">
        <v>73052</v>
      </c>
      <c r="D186" s="99" t="s">
        <v>552</v>
      </c>
      <c r="E186" s="100" t="s">
        <v>523</v>
      </c>
      <c r="F186" s="99">
        <v>2017</v>
      </c>
      <c r="G186" s="99">
        <v>63</v>
      </c>
      <c r="H186" s="99">
        <v>2017</v>
      </c>
      <c r="I186" s="99">
        <v>1047</v>
      </c>
      <c r="J186" s="99" t="s">
        <v>406</v>
      </c>
      <c r="K186" s="99">
        <v>33873195</v>
      </c>
      <c r="L186" s="99" t="s">
        <v>553</v>
      </c>
      <c r="M186" s="99" t="s">
        <v>407</v>
      </c>
      <c r="N186" s="99" t="s">
        <v>408</v>
      </c>
      <c r="O186" s="99">
        <v>0.21523179000000001</v>
      </c>
      <c r="P186" s="99">
        <v>1</v>
      </c>
      <c r="Q186" s="101">
        <v>74275.69</v>
      </c>
      <c r="R186" s="101">
        <v>15986.49</v>
      </c>
      <c r="S186" s="101">
        <v>58289.2</v>
      </c>
      <c r="T186" s="101" t="str">
        <f t="shared" si="6"/>
        <v>316</v>
      </c>
      <c r="U186" s="318">
        <f t="shared" si="7"/>
        <v>5.6099999999999997E-2</v>
      </c>
      <c r="V186" s="101">
        <f t="shared" si="8"/>
        <v>4861.3439104999998</v>
      </c>
    </row>
    <row r="187" spans="1:22" x14ac:dyDescent="0.3">
      <c r="A187" s="99">
        <v>0</v>
      </c>
      <c r="B187" s="99" t="s">
        <v>367</v>
      </c>
      <c r="C187" s="100">
        <v>43408</v>
      </c>
      <c r="D187" s="99" t="s">
        <v>550</v>
      </c>
      <c r="E187" s="100" t="s">
        <v>523</v>
      </c>
      <c r="F187" s="99">
        <v>2021</v>
      </c>
      <c r="G187" s="99">
        <v>63</v>
      </c>
      <c r="H187" s="99">
        <v>2021</v>
      </c>
      <c r="I187" s="99">
        <v>1047</v>
      </c>
      <c r="J187" s="99" t="s">
        <v>406</v>
      </c>
      <c r="K187" s="99">
        <v>41927978</v>
      </c>
      <c r="L187" s="99" t="s">
        <v>554</v>
      </c>
      <c r="M187" s="99" t="s">
        <v>407</v>
      </c>
      <c r="N187" s="99" t="s">
        <v>408</v>
      </c>
      <c r="O187" s="99">
        <v>0.10112531</v>
      </c>
      <c r="P187" s="99">
        <v>1</v>
      </c>
      <c r="Q187" s="101">
        <v>98796.98</v>
      </c>
      <c r="R187" s="101">
        <v>9990.8799999999992</v>
      </c>
      <c r="S187" s="101">
        <v>88806.1</v>
      </c>
      <c r="T187" s="101" t="str">
        <f t="shared" si="6"/>
        <v>316</v>
      </c>
      <c r="U187" s="318">
        <f t="shared" si="7"/>
        <v>5.6099999999999997E-2</v>
      </c>
      <c r="V187" s="101">
        <f t="shared" si="8"/>
        <v>6466.2623409999987</v>
      </c>
    </row>
    <row r="188" spans="1:22" x14ac:dyDescent="0.3">
      <c r="A188" s="99">
        <v>0</v>
      </c>
      <c r="B188" s="99" t="s">
        <v>367</v>
      </c>
      <c r="C188" s="100">
        <v>73998</v>
      </c>
      <c r="D188" s="99" t="s">
        <v>453</v>
      </c>
      <c r="E188" s="100" t="s">
        <v>523</v>
      </c>
      <c r="F188" s="99">
        <v>2018</v>
      </c>
      <c r="G188" s="99">
        <v>63</v>
      </c>
      <c r="H188" s="99">
        <v>2018</v>
      </c>
      <c r="I188" s="99">
        <v>1047</v>
      </c>
      <c r="J188" s="99" t="s">
        <v>406</v>
      </c>
      <c r="K188" s="99">
        <v>35709211</v>
      </c>
      <c r="L188" s="99" t="s">
        <v>555</v>
      </c>
      <c r="M188" s="99" t="s">
        <v>407</v>
      </c>
      <c r="N188" s="99" t="s">
        <v>408</v>
      </c>
      <c r="O188" s="99">
        <v>0.192798</v>
      </c>
      <c r="P188" s="99">
        <v>1</v>
      </c>
      <c r="Q188" s="101">
        <v>116075.77</v>
      </c>
      <c r="R188" s="101">
        <v>22379.18</v>
      </c>
      <c r="S188" s="101">
        <v>93696.59</v>
      </c>
      <c r="T188" s="101" t="str">
        <f t="shared" si="6"/>
        <v>316</v>
      </c>
      <c r="U188" s="318">
        <f t="shared" si="7"/>
        <v>5.6099999999999997E-2</v>
      </c>
      <c r="V188" s="101">
        <f t="shared" si="8"/>
        <v>7597.1591464999992</v>
      </c>
    </row>
    <row r="189" spans="1:22" x14ac:dyDescent="0.3">
      <c r="A189" s="99">
        <v>0</v>
      </c>
      <c r="B189" s="99" t="s">
        <v>367</v>
      </c>
      <c r="C189" s="100">
        <v>73071</v>
      </c>
      <c r="D189" s="99" t="s">
        <v>556</v>
      </c>
      <c r="E189" s="100" t="s">
        <v>523</v>
      </c>
      <c r="F189" s="99">
        <v>2021</v>
      </c>
      <c r="G189" s="99">
        <v>63</v>
      </c>
      <c r="H189" s="99">
        <v>2021</v>
      </c>
      <c r="I189" s="99">
        <v>1047</v>
      </c>
      <c r="J189" s="99" t="s">
        <v>406</v>
      </c>
      <c r="K189" s="99">
        <v>41927927</v>
      </c>
      <c r="L189" s="99" t="s">
        <v>557</v>
      </c>
      <c r="M189" s="99" t="s">
        <v>407</v>
      </c>
      <c r="N189" s="99" t="s">
        <v>408</v>
      </c>
      <c r="O189" s="99">
        <v>0.10112531</v>
      </c>
      <c r="P189" s="99">
        <v>1</v>
      </c>
      <c r="Q189" s="101">
        <v>114144.69</v>
      </c>
      <c r="R189" s="101">
        <v>11542.92</v>
      </c>
      <c r="S189" s="101">
        <v>102601.77</v>
      </c>
      <c r="T189" s="101" t="str">
        <f t="shared" si="6"/>
        <v>316</v>
      </c>
      <c r="U189" s="318">
        <f t="shared" si="7"/>
        <v>5.6099999999999997E-2</v>
      </c>
      <c r="V189" s="101">
        <f t="shared" si="8"/>
        <v>7470.7699604999998</v>
      </c>
    </row>
    <row r="190" spans="1:22" x14ac:dyDescent="0.3">
      <c r="A190" s="99">
        <v>0</v>
      </c>
      <c r="B190" s="99" t="s">
        <v>367</v>
      </c>
      <c r="C190" s="100">
        <v>73132</v>
      </c>
      <c r="D190" s="99" t="s">
        <v>477</v>
      </c>
      <c r="E190" s="100" t="s">
        <v>523</v>
      </c>
      <c r="F190" s="99">
        <v>2019</v>
      </c>
      <c r="G190" s="99">
        <v>63</v>
      </c>
      <c r="H190" s="99">
        <v>2019</v>
      </c>
      <c r="I190" s="99">
        <v>1038</v>
      </c>
      <c r="J190" s="99" t="s">
        <v>456</v>
      </c>
      <c r="K190" s="99">
        <v>38145620</v>
      </c>
      <c r="L190" s="99" t="s">
        <v>484</v>
      </c>
      <c r="M190" s="99" t="s">
        <v>458</v>
      </c>
      <c r="N190" s="99" t="s">
        <v>408</v>
      </c>
      <c r="O190" s="99">
        <v>0.13978082999999999</v>
      </c>
      <c r="P190" s="99">
        <v>1</v>
      </c>
      <c r="Q190" s="101">
        <v>17371.23</v>
      </c>
      <c r="R190" s="101">
        <v>2428.16</v>
      </c>
      <c r="S190" s="101">
        <v>14943.07</v>
      </c>
      <c r="T190" s="101" t="str">
        <f t="shared" si="6"/>
        <v>316</v>
      </c>
      <c r="U190" s="318">
        <f t="shared" si="7"/>
        <v>5.6099999999999997E-2</v>
      </c>
      <c r="V190" s="101">
        <f t="shared" si="8"/>
        <v>1136.9470034999999</v>
      </c>
    </row>
    <row r="191" spans="1:22" x14ac:dyDescent="0.3">
      <c r="A191" s="99">
        <v>0</v>
      </c>
      <c r="B191" s="99" t="s">
        <v>367</v>
      </c>
      <c r="C191" s="100">
        <v>73132</v>
      </c>
      <c r="D191" s="99" t="s">
        <v>477</v>
      </c>
      <c r="E191" s="100" t="s">
        <v>523</v>
      </c>
      <c r="F191" s="99">
        <v>2016</v>
      </c>
      <c r="G191" s="99">
        <v>63</v>
      </c>
      <c r="H191" s="99">
        <v>2016</v>
      </c>
      <c r="I191" s="99">
        <v>1038</v>
      </c>
      <c r="J191" s="99" t="s">
        <v>456</v>
      </c>
      <c r="K191" s="99">
        <v>32194563</v>
      </c>
      <c r="L191" s="99" t="s">
        <v>484</v>
      </c>
      <c r="M191" s="99" t="s">
        <v>458</v>
      </c>
      <c r="N191" s="99" t="s">
        <v>408</v>
      </c>
      <c r="O191" s="99">
        <v>0.18595811000000001</v>
      </c>
      <c r="P191" s="99">
        <v>1</v>
      </c>
      <c r="Q191" s="101">
        <v>6619.05</v>
      </c>
      <c r="R191" s="101">
        <v>1230.8699999999999</v>
      </c>
      <c r="S191" s="101">
        <v>5388.18</v>
      </c>
      <c r="T191" s="101" t="str">
        <f t="shared" si="6"/>
        <v>316</v>
      </c>
      <c r="U191" s="318">
        <f t="shared" si="7"/>
        <v>5.6099999999999997E-2</v>
      </c>
      <c r="V191" s="101">
        <f t="shared" si="8"/>
        <v>433.21682249999998</v>
      </c>
    </row>
    <row r="192" spans="1:22" x14ac:dyDescent="0.3">
      <c r="A192" s="99">
        <v>0</v>
      </c>
      <c r="B192" s="99" t="s">
        <v>367</v>
      </c>
      <c r="C192" s="100">
        <v>73132</v>
      </c>
      <c r="D192" s="99" t="s">
        <v>477</v>
      </c>
      <c r="E192" s="100" t="s">
        <v>523</v>
      </c>
      <c r="F192" s="99">
        <v>2016</v>
      </c>
      <c r="G192" s="99">
        <v>63</v>
      </c>
      <c r="H192" s="99">
        <v>2016</v>
      </c>
      <c r="I192" s="99">
        <v>1038</v>
      </c>
      <c r="J192" s="99" t="s">
        <v>456</v>
      </c>
      <c r="K192" s="99">
        <v>32194552</v>
      </c>
      <c r="L192" s="99" t="s">
        <v>484</v>
      </c>
      <c r="M192" s="99" t="s">
        <v>458</v>
      </c>
      <c r="N192" s="99" t="s">
        <v>408</v>
      </c>
      <c r="O192" s="99">
        <v>0.18595811000000001</v>
      </c>
      <c r="P192" s="99">
        <v>1</v>
      </c>
      <c r="Q192" s="101">
        <v>6373.71</v>
      </c>
      <c r="R192" s="101">
        <v>1185.24</v>
      </c>
      <c r="S192" s="101">
        <v>5188.47</v>
      </c>
      <c r="T192" s="101" t="str">
        <f t="shared" si="6"/>
        <v>316</v>
      </c>
      <c r="U192" s="318">
        <f t="shared" si="7"/>
        <v>5.6099999999999997E-2</v>
      </c>
      <c r="V192" s="101">
        <f t="shared" si="8"/>
        <v>417.15931949999998</v>
      </c>
    </row>
    <row r="193" spans="1:22" x14ac:dyDescent="0.3">
      <c r="A193" s="99">
        <v>0</v>
      </c>
      <c r="B193" s="99" t="s">
        <v>367</v>
      </c>
      <c r="C193" s="100">
        <v>73006</v>
      </c>
      <c r="D193" s="99" t="s">
        <v>558</v>
      </c>
      <c r="E193" s="100" t="s">
        <v>523</v>
      </c>
      <c r="F193" s="99">
        <v>2020</v>
      </c>
      <c r="G193" s="99">
        <v>63</v>
      </c>
      <c r="H193" s="99">
        <v>2020</v>
      </c>
      <c r="I193" s="99">
        <v>1047</v>
      </c>
      <c r="J193" s="99" t="s">
        <v>406</v>
      </c>
      <c r="K193" s="99">
        <v>39818588</v>
      </c>
      <c r="L193" s="99" t="s">
        <v>559</v>
      </c>
      <c r="M193" s="99" t="s">
        <v>407</v>
      </c>
      <c r="N193" s="99" t="s">
        <v>408</v>
      </c>
      <c r="O193" s="99">
        <v>0.13707684000000001</v>
      </c>
      <c r="P193" s="99">
        <v>1</v>
      </c>
      <c r="Q193" s="101">
        <v>58933.57</v>
      </c>
      <c r="R193" s="101">
        <v>8078.43</v>
      </c>
      <c r="S193" s="101">
        <v>50855.14</v>
      </c>
      <c r="T193" s="101" t="str">
        <f t="shared" si="6"/>
        <v>316</v>
      </c>
      <c r="U193" s="318">
        <f t="shared" si="7"/>
        <v>5.6099999999999997E-2</v>
      </c>
      <c r="V193" s="101">
        <f t="shared" si="8"/>
        <v>3857.2021564999995</v>
      </c>
    </row>
    <row r="194" spans="1:22" x14ac:dyDescent="0.3">
      <c r="A194" s="99">
        <v>0</v>
      </c>
      <c r="B194" s="99" t="s">
        <v>367</v>
      </c>
      <c r="C194" s="100">
        <v>73007</v>
      </c>
      <c r="D194" s="99" t="s">
        <v>560</v>
      </c>
      <c r="E194" s="100" t="s">
        <v>523</v>
      </c>
      <c r="F194" s="99">
        <v>2019</v>
      </c>
      <c r="G194" s="99">
        <v>63</v>
      </c>
      <c r="H194" s="99">
        <v>2019</v>
      </c>
      <c r="I194" s="99">
        <v>1047</v>
      </c>
      <c r="J194" s="99" t="s">
        <v>406</v>
      </c>
      <c r="K194" s="99">
        <v>37698694</v>
      </c>
      <c r="L194" s="99" t="s">
        <v>561</v>
      </c>
      <c r="M194" s="99" t="s">
        <v>407</v>
      </c>
      <c r="N194" s="99" t="s">
        <v>408</v>
      </c>
      <c r="O194" s="99">
        <v>0.16710111</v>
      </c>
      <c r="P194" s="99">
        <v>1</v>
      </c>
      <c r="Q194" s="101">
        <v>52051.22</v>
      </c>
      <c r="R194" s="101">
        <v>8697.82</v>
      </c>
      <c r="S194" s="101">
        <v>43353.4</v>
      </c>
      <c r="T194" s="101" t="str">
        <f t="shared" si="6"/>
        <v>316</v>
      </c>
      <c r="U194" s="318">
        <f t="shared" si="7"/>
        <v>5.6099999999999997E-2</v>
      </c>
      <c r="V194" s="101">
        <f t="shared" si="8"/>
        <v>3406.7523489999999</v>
      </c>
    </row>
    <row r="195" spans="1:22" x14ac:dyDescent="0.3">
      <c r="A195" s="99">
        <v>0</v>
      </c>
      <c r="B195" s="99" t="s">
        <v>367</v>
      </c>
      <c r="C195" s="100">
        <v>73057</v>
      </c>
      <c r="D195" s="99" t="s">
        <v>514</v>
      </c>
      <c r="E195" s="100" t="s">
        <v>523</v>
      </c>
      <c r="F195" s="99">
        <v>2019</v>
      </c>
      <c r="G195" s="99">
        <v>63</v>
      </c>
      <c r="H195" s="99">
        <v>2019</v>
      </c>
      <c r="I195" s="99">
        <v>1047</v>
      </c>
      <c r="J195" s="99" t="s">
        <v>406</v>
      </c>
      <c r="K195" s="99">
        <v>37698794</v>
      </c>
      <c r="L195" s="99" t="s">
        <v>562</v>
      </c>
      <c r="M195" s="99" t="s">
        <v>407</v>
      </c>
      <c r="N195" s="99" t="s">
        <v>408</v>
      </c>
      <c r="O195" s="99">
        <v>0.16710111</v>
      </c>
      <c r="P195" s="99">
        <v>1</v>
      </c>
      <c r="Q195" s="101">
        <v>44513.27</v>
      </c>
      <c r="R195" s="101">
        <v>7438.22</v>
      </c>
      <c r="S195" s="101">
        <v>37075.050000000003</v>
      </c>
      <c r="T195" s="101" t="str">
        <f t="shared" si="6"/>
        <v>316</v>
      </c>
      <c r="U195" s="318">
        <f t="shared" si="7"/>
        <v>5.6099999999999997E-2</v>
      </c>
      <c r="V195" s="101">
        <f t="shared" si="8"/>
        <v>2913.3935214999997</v>
      </c>
    </row>
    <row r="196" spans="1:22" x14ac:dyDescent="0.3">
      <c r="A196" s="99">
        <v>0</v>
      </c>
      <c r="B196" s="99" t="s">
        <v>367</v>
      </c>
      <c r="C196" s="100">
        <v>73057</v>
      </c>
      <c r="D196" s="99" t="s">
        <v>514</v>
      </c>
      <c r="E196" s="100" t="s">
        <v>523</v>
      </c>
      <c r="F196" s="99">
        <v>2017</v>
      </c>
      <c r="G196" s="99">
        <v>63</v>
      </c>
      <c r="H196" s="99">
        <v>2017</v>
      </c>
      <c r="I196" s="99">
        <v>1047</v>
      </c>
      <c r="J196" s="99" t="s">
        <v>406</v>
      </c>
      <c r="K196" s="99">
        <v>33873297</v>
      </c>
      <c r="L196" s="99" t="s">
        <v>486</v>
      </c>
      <c r="M196" s="99" t="s">
        <v>407</v>
      </c>
      <c r="N196" s="99" t="s">
        <v>408</v>
      </c>
      <c r="O196" s="99">
        <v>0.21523179000000001</v>
      </c>
      <c r="P196" s="99">
        <v>1</v>
      </c>
      <c r="Q196" s="101">
        <v>28541.38</v>
      </c>
      <c r="R196" s="101">
        <v>6143.01</v>
      </c>
      <c r="S196" s="101">
        <v>22398.37</v>
      </c>
      <c r="T196" s="101" t="str">
        <f t="shared" ref="T196:T259" si="9">+MID(M196,2,3)</f>
        <v>316</v>
      </c>
      <c r="U196" s="318">
        <f t="shared" ref="U196:U259" si="10">+VLOOKUP(T196,$AA$2:$AB$6,2,FALSE)</f>
        <v>5.6099999999999997E-2</v>
      </c>
      <c r="V196" s="101">
        <f t="shared" si="8"/>
        <v>1868.0333209999999</v>
      </c>
    </row>
    <row r="197" spans="1:22" x14ac:dyDescent="0.3">
      <c r="A197" s="99">
        <v>0</v>
      </c>
      <c r="B197" s="99" t="s">
        <v>367</v>
      </c>
      <c r="C197" s="100">
        <v>73423</v>
      </c>
      <c r="D197" s="99" t="s">
        <v>473</v>
      </c>
      <c r="E197" s="100" t="s">
        <v>523</v>
      </c>
      <c r="F197" s="99">
        <v>2017</v>
      </c>
      <c r="G197" s="99">
        <v>63</v>
      </c>
      <c r="H197" s="99">
        <v>2017</v>
      </c>
      <c r="I197" s="99">
        <v>1047</v>
      </c>
      <c r="J197" s="99" t="s">
        <v>406</v>
      </c>
      <c r="K197" s="99">
        <v>33873280</v>
      </c>
      <c r="L197" s="99" t="s">
        <v>486</v>
      </c>
      <c r="M197" s="99" t="s">
        <v>407</v>
      </c>
      <c r="N197" s="99" t="s">
        <v>408</v>
      </c>
      <c r="O197" s="99">
        <v>0.21523179000000001</v>
      </c>
      <c r="P197" s="99">
        <v>1</v>
      </c>
      <c r="Q197" s="101">
        <v>12963.23</v>
      </c>
      <c r="R197" s="101">
        <v>2790.1</v>
      </c>
      <c r="S197" s="101">
        <v>10173.129999999999</v>
      </c>
      <c r="T197" s="101" t="str">
        <f t="shared" si="9"/>
        <v>316</v>
      </c>
      <c r="U197" s="318">
        <f t="shared" si="10"/>
        <v>5.6099999999999997E-2</v>
      </c>
      <c r="V197" s="101">
        <f t="shared" si="8"/>
        <v>848.44340349999993</v>
      </c>
    </row>
    <row r="198" spans="1:22" x14ac:dyDescent="0.3">
      <c r="A198" s="99">
        <v>0</v>
      </c>
      <c r="B198" s="99" t="s">
        <v>367</v>
      </c>
      <c r="C198" s="100">
        <v>73018</v>
      </c>
      <c r="D198" s="99" t="s">
        <v>563</v>
      </c>
      <c r="E198" s="100" t="s">
        <v>523</v>
      </c>
      <c r="F198" s="99">
        <v>2016</v>
      </c>
      <c r="G198" s="99">
        <v>63</v>
      </c>
      <c r="H198" s="99">
        <v>2016</v>
      </c>
      <c r="I198" s="99">
        <v>1047</v>
      </c>
      <c r="J198" s="99" t="s">
        <v>406</v>
      </c>
      <c r="K198" s="99">
        <v>31969503</v>
      </c>
      <c r="L198" s="99" t="s">
        <v>486</v>
      </c>
      <c r="M198" s="99" t="s">
        <v>407</v>
      </c>
      <c r="N198" s="99" t="s">
        <v>408</v>
      </c>
      <c r="O198" s="99">
        <v>0.23514251999999999</v>
      </c>
      <c r="P198" s="99">
        <v>1</v>
      </c>
      <c r="Q198" s="101">
        <v>6089.95</v>
      </c>
      <c r="R198" s="101">
        <v>1432.01</v>
      </c>
      <c r="S198" s="101">
        <v>4657.9399999999996</v>
      </c>
      <c r="T198" s="101" t="str">
        <f t="shared" si="9"/>
        <v>316</v>
      </c>
      <c r="U198" s="318">
        <f t="shared" si="10"/>
        <v>5.6099999999999997E-2</v>
      </c>
      <c r="V198" s="101">
        <f t="shared" si="8"/>
        <v>398.58722749999993</v>
      </c>
    </row>
    <row r="199" spans="1:22" x14ac:dyDescent="0.3">
      <c r="A199" s="99">
        <v>0</v>
      </c>
      <c r="B199" s="99" t="s">
        <v>367</v>
      </c>
      <c r="C199" s="100">
        <v>73135</v>
      </c>
      <c r="D199" s="99" t="s">
        <v>564</v>
      </c>
      <c r="E199" s="100" t="s">
        <v>523</v>
      </c>
      <c r="F199" s="99">
        <v>2016</v>
      </c>
      <c r="G199" s="99">
        <v>63</v>
      </c>
      <c r="H199" s="99">
        <v>2016</v>
      </c>
      <c r="I199" s="99">
        <v>1047</v>
      </c>
      <c r="J199" s="99" t="s">
        <v>406</v>
      </c>
      <c r="K199" s="99">
        <v>31969553</v>
      </c>
      <c r="L199" s="99" t="s">
        <v>486</v>
      </c>
      <c r="M199" s="99" t="s">
        <v>407</v>
      </c>
      <c r="N199" s="99" t="s">
        <v>408</v>
      </c>
      <c r="O199" s="99">
        <v>0.23514251999999999</v>
      </c>
      <c r="P199" s="99">
        <v>1</v>
      </c>
      <c r="Q199" s="101">
        <v>6079.89</v>
      </c>
      <c r="R199" s="101">
        <v>1429.64</v>
      </c>
      <c r="S199" s="101">
        <v>4650.25</v>
      </c>
      <c r="T199" s="101" t="str">
        <f t="shared" si="9"/>
        <v>316</v>
      </c>
      <c r="U199" s="318">
        <f t="shared" si="10"/>
        <v>5.6099999999999997E-2</v>
      </c>
      <c r="V199" s="101">
        <f t="shared" ref="V199:V262" si="11">+Q199*(U199/12*14)</f>
        <v>397.92880049999997</v>
      </c>
    </row>
    <row r="200" spans="1:22" x14ac:dyDescent="0.3">
      <c r="A200" s="99">
        <v>0</v>
      </c>
      <c r="B200" s="99" t="s">
        <v>367</v>
      </c>
      <c r="C200" s="100">
        <v>73423</v>
      </c>
      <c r="D200" s="99" t="s">
        <v>473</v>
      </c>
      <c r="E200" s="100" t="s">
        <v>523</v>
      </c>
      <c r="F200" s="99">
        <v>2014</v>
      </c>
      <c r="G200" s="99">
        <v>63</v>
      </c>
      <c r="H200" s="99">
        <v>2014</v>
      </c>
      <c r="I200" s="99">
        <v>1047</v>
      </c>
      <c r="J200" s="99" t="s">
        <v>406</v>
      </c>
      <c r="K200" s="99">
        <v>26022264</v>
      </c>
      <c r="L200" s="99" t="s">
        <v>545</v>
      </c>
      <c r="M200" s="99" t="s">
        <v>407</v>
      </c>
      <c r="N200" s="99" t="s">
        <v>408</v>
      </c>
      <c r="O200" s="99">
        <v>0.26934155999999998</v>
      </c>
      <c r="P200" s="99">
        <v>1</v>
      </c>
      <c r="Q200" s="101">
        <v>4502.2299999999996</v>
      </c>
      <c r="R200" s="101">
        <v>1212.6400000000001</v>
      </c>
      <c r="S200" s="101">
        <v>3289.59</v>
      </c>
      <c r="T200" s="101" t="str">
        <f t="shared" si="9"/>
        <v>316</v>
      </c>
      <c r="U200" s="318">
        <f t="shared" si="10"/>
        <v>5.6099999999999997E-2</v>
      </c>
      <c r="V200" s="101">
        <f t="shared" si="11"/>
        <v>294.67095349999994</v>
      </c>
    </row>
    <row r="201" spans="1:22" x14ac:dyDescent="0.3">
      <c r="A201" s="99">
        <v>0</v>
      </c>
      <c r="B201" s="99" t="s">
        <v>367</v>
      </c>
      <c r="C201" s="100">
        <v>18629</v>
      </c>
      <c r="D201" s="99" t="s">
        <v>430</v>
      </c>
      <c r="E201" s="100" t="s">
        <v>565</v>
      </c>
      <c r="F201" s="99">
        <v>2013</v>
      </c>
      <c r="G201" s="99">
        <v>63</v>
      </c>
      <c r="H201" s="99">
        <v>2013</v>
      </c>
      <c r="I201" s="99">
        <v>1022</v>
      </c>
      <c r="J201" s="99" t="s">
        <v>413</v>
      </c>
      <c r="K201" s="99">
        <v>27662441</v>
      </c>
      <c r="L201" s="99" t="s">
        <v>566</v>
      </c>
      <c r="M201" s="99" t="s">
        <v>414</v>
      </c>
      <c r="N201" s="99" t="s">
        <v>379</v>
      </c>
      <c r="O201" s="99">
        <v>0.36716363000000002</v>
      </c>
      <c r="P201" s="99">
        <v>1</v>
      </c>
      <c r="Q201" s="101">
        <v>15148.97</v>
      </c>
      <c r="R201" s="101">
        <v>5562.15</v>
      </c>
      <c r="S201" s="101">
        <v>9586.82</v>
      </c>
      <c r="T201" s="101" t="str">
        <f t="shared" si="9"/>
        <v>312</v>
      </c>
      <c r="U201" s="318">
        <f t="shared" si="10"/>
        <v>4.1200000000000001E-2</v>
      </c>
      <c r="V201" s="101">
        <f t="shared" si="11"/>
        <v>728.16049133333331</v>
      </c>
    </row>
    <row r="202" spans="1:22" x14ac:dyDescent="0.3">
      <c r="A202" s="99">
        <v>0</v>
      </c>
      <c r="B202" s="99" t="s">
        <v>367</v>
      </c>
      <c r="C202" s="100">
        <v>18636</v>
      </c>
      <c r="D202" s="99" t="s">
        <v>428</v>
      </c>
      <c r="E202" s="100" t="s">
        <v>565</v>
      </c>
      <c r="F202" s="99">
        <v>2013</v>
      </c>
      <c r="G202" s="99">
        <v>63</v>
      </c>
      <c r="H202" s="99">
        <v>2013</v>
      </c>
      <c r="I202" s="99">
        <v>1022</v>
      </c>
      <c r="J202" s="99" t="s">
        <v>413</v>
      </c>
      <c r="K202" s="99">
        <v>27662618</v>
      </c>
      <c r="L202" s="99" t="s">
        <v>567</v>
      </c>
      <c r="M202" s="99" t="s">
        <v>414</v>
      </c>
      <c r="N202" s="99" t="s">
        <v>379</v>
      </c>
      <c r="O202" s="99">
        <v>0.36716363000000002</v>
      </c>
      <c r="P202" s="99">
        <v>1</v>
      </c>
      <c r="Q202" s="101">
        <v>25727.23</v>
      </c>
      <c r="R202" s="101">
        <v>9446.1</v>
      </c>
      <c r="S202" s="101">
        <v>16281.13</v>
      </c>
      <c r="T202" s="101" t="str">
        <f t="shared" si="9"/>
        <v>312</v>
      </c>
      <c r="U202" s="318">
        <f t="shared" si="10"/>
        <v>4.1200000000000001E-2</v>
      </c>
      <c r="V202" s="101">
        <f t="shared" si="11"/>
        <v>1236.6221886666667</v>
      </c>
    </row>
    <row r="203" spans="1:22" x14ac:dyDescent="0.3">
      <c r="A203" s="99">
        <v>0</v>
      </c>
      <c r="B203" s="99" t="s">
        <v>367</v>
      </c>
      <c r="C203" s="100">
        <v>18628</v>
      </c>
      <c r="D203" s="99" t="s">
        <v>426</v>
      </c>
      <c r="E203" s="100" t="s">
        <v>565</v>
      </c>
      <c r="F203" s="99">
        <v>2013</v>
      </c>
      <c r="G203" s="99">
        <v>63</v>
      </c>
      <c r="H203" s="99">
        <v>2013</v>
      </c>
      <c r="I203" s="99">
        <v>1022</v>
      </c>
      <c r="J203" s="99" t="s">
        <v>413</v>
      </c>
      <c r="K203" s="99">
        <v>27662489</v>
      </c>
      <c r="L203" s="99" t="s">
        <v>568</v>
      </c>
      <c r="M203" s="99" t="s">
        <v>414</v>
      </c>
      <c r="N203" s="99" t="s">
        <v>408</v>
      </c>
      <c r="O203" s="99">
        <v>0.36716363000000002</v>
      </c>
      <c r="P203" s="99">
        <v>1</v>
      </c>
      <c r="Q203" s="101">
        <v>16836.419999999998</v>
      </c>
      <c r="R203" s="101">
        <v>6181.72</v>
      </c>
      <c r="S203" s="101">
        <v>10654.7</v>
      </c>
      <c r="T203" s="101" t="str">
        <f t="shared" si="9"/>
        <v>312</v>
      </c>
      <c r="U203" s="318">
        <f t="shared" si="10"/>
        <v>4.1200000000000001E-2</v>
      </c>
      <c r="V203" s="101">
        <f t="shared" si="11"/>
        <v>809.27058799999998</v>
      </c>
    </row>
    <row r="204" spans="1:22" x14ac:dyDescent="0.3">
      <c r="A204" s="99">
        <v>0</v>
      </c>
      <c r="B204" s="99" t="s">
        <v>367</v>
      </c>
      <c r="C204" s="100">
        <v>18628</v>
      </c>
      <c r="D204" s="99" t="s">
        <v>426</v>
      </c>
      <c r="E204" s="100" t="s">
        <v>565</v>
      </c>
      <c r="F204" s="99">
        <v>2013</v>
      </c>
      <c r="G204" s="99">
        <v>63</v>
      </c>
      <c r="H204" s="99">
        <v>2013</v>
      </c>
      <c r="I204" s="99">
        <v>1022</v>
      </c>
      <c r="J204" s="99" t="s">
        <v>413</v>
      </c>
      <c r="K204" s="99">
        <v>27662672</v>
      </c>
      <c r="L204" s="99" t="s">
        <v>569</v>
      </c>
      <c r="M204" s="99" t="s">
        <v>414</v>
      </c>
      <c r="N204" s="99" t="s">
        <v>379</v>
      </c>
      <c r="O204" s="99">
        <v>0.36716363000000002</v>
      </c>
      <c r="P204" s="99">
        <v>1</v>
      </c>
      <c r="Q204" s="101">
        <v>16836.419999999998</v>
      </c>
      <c r="R204" s="101">
        <v>6181.72</v>
      </c>
      <c r="S204" s="101">
        <v>10654.7</v>
      </c>
      <c r="T204" s="101" t="str">
        <f t="shared" si="9"/>
        <v>312</v>
      </c>
      <c r="U204" s="318">
        <f t="shared" si="10"/>
        <v>4.1200000000000001E-2</v>
      </c>
      <c r="V204" s="101">
        <f t="shared" si="11"/>
        <v>809.27058799999998</v>
      </c>
    </row>
    <row r="205" spans="1:22" x14ac:dyDescent="0.3">
      <c r="A205" s="99">
        <v>0</v>
      </c>
      <c r="B205" s="99" t="s">
        <v>367</v>
      </c>
      <c r="C205" s="100">
        <v>18628</v>
      </c>
      <c r="D205" s="99" t="s">
        <v>426</v>
      </c>
      <c r="E205" s="100" t="s">
        <v>565</v>
      </c>
      <c r="F205" s="99">
        <v>2013</v>
      </c>
      <c r="G205" s="99">
        <v>63</v>
      </c>
      <c r="H205" s="99">
        <v>2013</v>
      </c>
      <c r="I205" s="99">
        <v>1022</v>
      </c>
      <c r="J205" s="99" t="s">
        <v>413</v>
      </c>
      <c r="K205" s="99">
        <v>27662468</v>
      </c>
      <c r="L205" s="99" t="s">
        <v>570</v>
      </c>
      <c r="M205" s="99" t="s">
        <v>414</v>
      </c>
      <c r="N205" s="99" t="s">
        <v>379</v>
      </c>
      <c r="O205" s="99">
        <v>0.36716363000000002</v>
      </c>
      <c r="P205" s="99">
        <v>1</v>
      </c>
      <c r="Q205" s="101">
        <v>16836.419999999998</v>
      </c>
      <c r="R205" s="101">
        <v>6181.72</v>
      </c>
      <c r="S205" s="101">
        <v>10654.7</v>
      </c>
      <c r="T205" s="101" t="str">
        <f t="shared" si="9"/>
        <v>312</v>
      </c>
      <c r="U205" s="318">
        <f t="shared" si="10"/>
        <v>4.1200000000000001E-2</v>
      </c>
      <c r="V205" s="101">
        <f t="shared" si="11"/>
        <v>809.27058799999998</v>
      </c>
    </row>
    <row r="206" spans="1:22" x14ac:dyDescent="0.3">
      <c r="A206" s="99">
        <v>0</v>
      </c>
      <c r="B206" s="99" t="s">
        <v>367</v>
      </c>
      <c r="C206" s="100">
        <v>18628</v>
      </c>
      <c r="D206" s="99" t="s">
        <v>426</v>
      </c>
      <c r="E206" s="100" t="s">
        <v>565</v>
      </c>
      <c r="F206" s="99">
        <v>2013</v>
      </c>
      <c r="G206" s="99">
        <v>63</v>
      </c>
      <c r="H206" s="99">
        <v>2013</v>
      </c>
      <c r="I206" s="99">
        <v>1022</v>
      </c>
      <c r="J206" s="99" t="s">
        <v>413</v>
      </c>
      <c r="K206" s="99">
        <v>27662513</v>
      </c>
      <c r="L206" s="99" t="s">
        <v>571</v>
      </c>
      <c r="M206" s="99" t="s">
        <v>414</v>
      </c>
      <c r="N206" s="99" t="s">
        <v>379</v>
      </c>
      <c r="O206" s="99">
        <v>0.36716363000000002</v>
      </c>
      <c r="P206" s="99">
        <v>1</v>
      </c>
      <c r="Q206" s="101">
        <v>16836.419999999998</v>
      </c>
      <c r="R206" s="101">
        <v>6181.72</v>
      </c>
      <c r="S206" s="101">
        <v>10654.7</v>
      </c>
      <c r="T206" s="101" t="str">
        <f t="shared" si="9"/>
        <v>312</v>
      </c>
      <c r="U206" s="318">
        <f t="shared" si="10"/>
        <v>4.1200000000000001E-2</v>
      </c>
      <c r="V206" s="101">
        <f t="shared" si="11"/>
        <v>809.27058799999998</v>
      </c>
    </row>
    <row r="207" spans="1:22" x14ac:dyDescent="0.3">
      <c r="A207" s="99">
        <v>0</v>
      </c>
      <c r="B207" s="99" t="s">
        <v>367</v>
      </c>
      <c r="C207" s="100">
        <v>18628</v>
      </c>
      <c r="D207" s="99" t="s">
        <v>426</v>
      </c>
      <c r="E207" s="100" t="s">
        <v>565</v>
      </c>
      <c r="F207" s="99">
        <v>2013</v>
      </c>
      <c r="G207" s="99">
        <v>63</v>
      </c>
      <c r="H207" s="99">
        <v>2013</v>
      </c>
      <c r="I207" s="99">
        <v>1022</v>
      </c>
      <c r="J207" s="99" t="s">
        <v>413</v>
      </c>
      <c r="K207" s="99">
        <v>27662417</v>
      </c>
      <c r="L207" s="99" t="s">
        <v>572</v>
      </c>
      <c r="M207" s="99" t="s">
        <v>414</v>
      </c>
      <c r="N207" s="99" t="s">
        <v>379</v>
      </c>
      <c r="O207" s="99">
        <v>0.36716363000000002</v>
      </c>
      <c r="P207" s="99">
        <v>1</v>
      </c>
      <c r="Q207" s="101">
        <v>16836.419999999998</v>
      </c>
      <c r="R207" s="101">
        <v>6181.72</v>
      </c>
      <c r="S207" s="101">
        <v>10654.7</v>
      </c>
      <c r="T207" s="101" t="str">
        <f t="shared" si="9"/>
        <v>312</v>
      </c>
      <c r="U207" s="318">
        <f t="shared" si="10"/>
        <v>4.1200000000000001E-2</v>
      </c>
      <c r="V207" s="101">
        <f t="shared" si="11"/>
        <v>809.27058799999998</v>
      </c>
    </row>
    <row r="208" spans="1:22" x14ac:dyDescent="0.3">
      <c r="A208" s="99">
        <v>0</v>
      </c>
      <c r="B208" s="99" t="s">
        <v>367</v>
      </c>
      <c r="C208" s="100">
        <v>18628</v>
      </c>
      <c r="D208" s="99" t="s">
        <v>426</v>
      </c>
      <c r="E208" s="100" t="s">
        <v>565</v>
      </c>
      <c r="F208" s="99">
        <v>2013</v>
      </c>
      <c r="G208" s="99">
        <v>63</v>
      </c>
      <c r="H208" s="99">
        <v>2013</v>
      </c>
      <c r="I208" s="99">
        <v>1022</v>
      </c>
      <c r="J208" s="99" t="s">
        <v>413</v>
      </c>
      <c r="K208" s="99">
        <v>27662681</v>
      </c>
      <c r="L208" s="99" t="s">
        <v>573</v>
      </c>
      <c r="M208" s="99" t="s">
        <v>414</v>
      </c>
      <c r="N208" s="99" t="s">
        <v>379</v>
      </c>
      <c r="O208" s="99">
        <v>0.36716363000000002</v>
      </c>
      <c r="P208" s="99">
        <v>1</v>
      </c>
      <c r="Q208" s="101">
        <v>16836.419999999998</v>
      </c>
      <c r="R208" s="101">
        <v>6181.72</v>
      </c>
      <c r="S208" s="101">
        <v>10654.7</v>
      </c>
      <c r="T208" s="101" t="str">
        <f t="shared" si="9"/>
        <v>312</v>
      </c>
      <c r="U208" s="318">
        <f t="shared" si="10"/>
        <v>4.1200000000000001E-2</v>
      </c>
      <c r="V208" s="101">
        <f t="shared" si="11"/>
        <v>809.27058799999998</v>
      </c>
    </row>
    <row r="209" spans="1:22" x14ac:dyDescent="0.3">
      <c r="A209" s="99">
        <v>0</v>
      </c>
      <c r="B209" s="99" t="s">
        <v>367</v>
      </c>
      <c r="C209" s="100">
        <v>18628</v>
      </c>
      <c r="D209" s="99" t="s">
        <v>426</v>
      </c>
      <c r="E209" s="100" t="s">
        <v>565</v>
      </c>
      <c r="F209" s="99">
        <v>2013</v>
      </c>
      <c r="G209" s="99">
        <v>63</v>
      </c>
      <c r="H209" s="99">
        <v>2013</v>
      </c>
      <c r="I209" s="99">
        <v>1022</v>
      </c>
      <c r="J209" s="99" t="s">
        <v>413</v>
      </c>
      <c r="K209" s="99">
        <v>27662498</v>
      </c>
      <c r="L209" s="99" t="s">
        <v>574</v>
      </c>
      <c r="M209" s="99" t="s">
        <v>414</v>
      </c>
      <c r="N209" s="99" t="s">
        <v>408</v>
      </c>
      <c r="O209" s="99">
        <v>0.36716363000000002</v>
      </c>
      <c r="P209" s="99">
        <v>1</v>
      </c>
      <c r="Q209" s="101">
        <v>16836.419999999998</v>
      </c>
      <c r="R209" s="101">
        <v>6181.72</v>
      </c>
      <c r="S209" s="101">
        <v>10654.7</v>
      </c>
      <c r="T209" s="101" t="str">
        <f t="shared" si="9"/>
        <v>312</v>
      </c>
      <c r="U209" s="318">
        <f t="shared" si="10"/>
        <v>4.1200000000000001E-2</v>
      </c>
      <c r="V209" s="101">
        <f t="shared" si="11"/>
        <v>809.27058799999998</v>
      </c>
    </row>
    <row r="210" spans="1:22" x14ac:dyDescent="0.3">
      <c r="A210" s="99">
        <v>0</v>
      </c>
      <c r="B210" s="99" t="s">
        <v>367</v>
      </c>
      <c r="C210" s="100">
        <v>18628</v>
      </c>
      <c r="D210" s="99" t="s">
        <v>426</v>
      </c>
      <c r="E210" s="100" t="s">
        <v>565</v>
      </c>
      <c r="F210" s="99">
        <v>2013</v>
      </c>
      <c r="G210" s="99">
        <v>63</v>
      </c>
      <c r="H210" s="99">
        <v>2013</v>
      </c>
      <c r="I210" s="99">
        <v>1022</v>
      </c>
      <c r="J210" s="99" t="s">
        <v>413</v>
      </c>
      <c r="K210" s="99">
        <v>27662528</v>
      </c>
      <c r="L210" s="99" t="s">
        <v>575</v>
      </c>
      <c r="M210" s="99" t="s">
        <v>414</v>
      </c>
      <c r="N210" s="99" t="s">
        <v>379</v>
      </c>
      <c r="O210" s="99">
        <v>0.36716363000000002</v>
      </c>
      <c r="P210" s="99">
        <v>1</v>
      </c>
      <c r="Q210" s="101">
        <v>16836.419999999998</v>
      </c>
      <c r="R210" s="101">
        <v>6181.72</v>
      </c>
      <c r="S210" s="101">
        <v>10654.7</v>
      </c>
      <c r="T210" s="101" t="str">
        <f t="shared" si="9"/>
        <v>312</v>
      </c>
      <c r="U210" s="318">
        <f t="shared" si="10"/>
        <v>4.1200000000000001E-2</v>
      </c>
      <c r="V210" s="101">
        <f t="shared" si="11"/>
        <v>809.27058799999998</v>
      </c>
    </row>
    <row r="211" spans="1:22" x14ac:dyDescent="0.3">
      <c r="A211" s="99">
        <v>0</v>
      </c>
      <c r="B211" s="99" t="s">
        <v>367</v>
      </c>
      <c r="C211" s="100">
        <v>18628</v>
      </c>
      <c r="D211" s="99" t="s">
        <v>426</v>
      </c>
      <c r="E211" s="100" t="s">
        <v>565</v>
      </c>
      <c r="F211" s="99">
        <v>2013</v>
      </c>
      <c r="G211" s="99">
        <v>63</v>
      </c>
      <c r="H211" s="99">
        <v>2013</v>
      </c>
      <c r="I211" s="99">
        <v>1022</v>
      </c>
      <c r="J211" s="99" t="s">
        <v>413</v>
      </c>
      <c r="K211" s="99">
        <v>27662495</v>
      </c>
      <c r="L211" s="99" t="s">
        <v>576</v>
      </c>
      <c r="M211" s="99" t="s">
        <v>414</v>
      </c>
      <c r="N211" s="99" t="s">
        <v>408</v>
      </c>
      <c r="O211" s="99">
        <v>0.36716363000000002</v>
      </c>
      <c r="P211" s="99">
        <v>1</v>
      </c>
      <c r="Q211" s="101">
        <v>16836.419999999998</v>
      </c>
      <c r="R211" s="101">
        <v>6181.72</v>
      </c>
      <c r="S211" s="101">
        <v>10654.7</v>
      </c>
      <c r="T211" s="101" t="str">
        <f t="shared" si="9"/>
        <v>312</v>
      </c>
      <c r="U211" s="318">
        <f t="shared" si="10"/>
        <v>4.1200000000000001E-2</v>
      </c>
      <c r="V211" s="101">
        <f t="shared" si="11"/>
        <v>809.27058799999998</v>
      </c>
    </row>
    <row r="212" spans="1:22" x14ac:dyDescent="0.3">
      <c r="A212" s="99">
        <v>0</v>
      </c>
      <c r="B212" s="99" t="s">
        <v>367</v>
      </c>
      <c r="C212" s="100">
        <v>18628</v>
      </c>
      <c r="D212" s="99" t="s">
        <v>426</v>
      </c>
      <c r="E212" s="100" t="s">
        <v>565</v>
      </c>
      <c r="F212" s="99">
        <v>2013</v>
      </c>
      <c r="G212" s="99">
        <v>63</v>
      </c>
      <c r="H212" s="99">
        <v>2013</v>
      </c>
      <c r="I212" s="99">
        <v>1022</v>
      </c>
      <c r="J212" s="99" t="s">
        <v>413</v>
      </c>
      <c r="K212" s="99">
        <v>27662435</v>
      </c>
      <c r="L212" s="99" t="s">
        <v>577</v>
      </c>
      <c r="M212" s="99" t="s">
        <v>414</v>
      </c>
      <c r="N212" s="99" t="s">
        <v>379</v>
      </c>
      <c r="O212" s="99">
        <v>0.36716363000000002</v>
      </c>
      <c r="P212" s="99">
        <v>1</v>
      </c>
      <c r="Q212" s="101">
        <v>16836.419999999998</v>
      </c>
      <c r="R212" s="101">
        <v>6181.72</v>
      </c>
      <c r="S212" s="101">
        <v>10654.7</v>
      </c>
      <c r="T212" s="101" t="str">
        <f t="shared" si="9"/>
        <v>312</v>
      </c>
      <c r="U212" s="318">
        <f t="shared" si="10"/>
        <v>4.1200000000000001E-2</v>
      </c>
      <c r="V212" s="101">
        <f t="shared" si="11"/>
        <v>809.27058799999998</v>
      </c>
    </row>
    <row r="213" spans="1:22" x14ac:dyDescent="0.3">
      <c r="A213" s="99">
        <v>0</v>
      </c>
      <c r="B213" s="99" t="s">
        <v>367</v>
      </c>
      <c r="C213" s="100">
        <v>18628</v>
      </c>
      <c r="D213" s="99" t="s">
        <v>426</v>
      </c>
      <c r="E213" s="100" t="s">
        <v>565</v>
      </c>
      <c r="F213" s="99">
        <v>2013</v>
      </c>
      <c r="G213" s="99">
        <v>63</v>
      </c>
      <c r="H213" s="99">
        <v>2013</v>
      </c>
      <c r="I213" s="99">
        <v>1022</v>
      </c>
      <c r="J213" s="99" t="s">
        <v>413</v>
      </c>
      <c r="K213" s="99">
        <v>27662474</v>
      </c>
      <c r="L213" s="99" t="s">
        <v>578</v>
      </c>
      <c r="M213" s="99" t="s">
        <v>414</v>
      </c>
      <c r="N213" s="99" t="s">
        <v>379</v>
      </c>
      <c r="O213" s="99">
        <v>0.36716363000000002</v>
      </c>
      <c r="P213" s="99">
        <v>1</v>
      </c>
      <c r="Q213" s="101">
        <v>16836.419999999998</v>
      </c>
      <c r="R213" s="101">
        <v>6181.72</v>
      </c>
      <c r="S213" s="101">
        <v>10654.7</v>
      </c>
      <c r="T213" s="101" t="str">
        <f t="shared" si="9"/>
        <v>312</v>
      </c>
      <c r="U213" s="318">
        <f t="shared" si="10"/>
        <v>4.1200000000000001E-2</v>
      </c>
      <c r="V213" s="101">
        <f t="shared" si="11"/>
        <v>809.27058799999998</v>
      </c>
    </row>
    <row r="214" spans="1:22" x14ac:dyDescent="0.3">
      <c r="A214" s="99">
        <v>0</v>
      </c>
      <c r="B214" s="99" t="s">
        <v>367</v>
      </c>
      <c r="C214" s="100">
        <v>18628</v>
      </c>
      <c r="D214" s="99" t="s">
        <v>426</v>
      </c>
      <c r="E214" s="100" t="s">
        <v>565</v>
      </c>
      <c r="F214" s="99">
        <v>2013</v>
      </c>
      <c r="G214" s="99">
        <v>63</v>
      </c>
      <c r="H214" s="99">
        <v>2013</v>
      </c>
      <c r="I214" s="99">
        <v>1022</v>
      </c>
      <c r="J214" s="99" t="s">
        <v>413</v>
      </c>
      <c r="K214" s="99">
        <v>27662657</v>
      </c>
      <c r="L214" s="99" t="s">
        <v>579</v>
      </c>
      <c r="M214" s="99" t="s">
        <v>414</v>
      </c>
      <c r="N214" s="99" t="s">
        <v>379</v>
      </c>
      <c r="O214" s="99">
        <v>0.36716363000000002</v>
      </c>
      <c r="P214" s="99">
        <v>1</v>
      </c>
      <c r="Q214" s="101">
        <v>16836.419999999998</v>
      </c>
      <c r="R214" s="101">
        <v>6181.72</v>
      </c>
      <c r="S214" s="101">
        <v>10654.7</v>
      </c>
      <c r="T214" s="101" t="str">
        <f t="shared" si="9"/>
        <v>312</v>
      </c>
      <c r="U214" s="318">
        <f t="shared" si="10"/>
        <v>4.1200000000000001E-2</v>
      </c>
      <c r="V214" s="101">
        <f t="shared" si="11"/>
        <v>809.27058799999998</v>
      </c>
    </row>
    <row r="215" spans="1:22" x14ac:dyDescent="0.3">
      <c r="A215" s="99">
        <v>0</v>
      </c>
      <c r="B215" s="99" t="s">
        <v>367</v>
      </c>
      <c r="C215" s="100">
        <v>18628</v>
      </c>
      <c r="D215" s="99" t="s">
        <v>426</v>
      </c>
      <c r="E215" s="100" t="s">
        <v>565</v>
      </c>
      <c r="F215" s="99">
        <v>2013</v>
      </c>
      <c r="G215" s="99">
        <v>63</v>
      </c>
      <c r="H215" s="99">
        <v>2013</v>
      </c>
      <c r="I215" s="99">
        <v>1022</v>
      </c>
      <c r="J215" s="99" t="s">
        <v>413</v>
      </c>
      <c r="K215" s="99">
        <v>27662426</v>
      </c>
      <c r="L215" s="99" t="s">
        <v>580</v>
      </c>
      <c r="M215" s="99" t="s">
        <v>414</v>
      </c>
      <c r="N215" s="99" t="s">
        <v>379</v>
      </c>
      <c r="O215" s="99">
        <v>0.36716363000000002</v>
      </c>
      <c r="P215" s="99">
        <v>1</v>
      </c>
      <c r="Q215" s="101">
        <v>16836.419999999998</v>
      </c>
      <c r="R215" s="101">
        <v>6181.72</v>
      </c>
      <c r="S215" s="101">
        <v>10654.7</v>
      </c>
      <c r="T215" s="101" t="str">
        <f t="shared" si="9"/>
        <v>312</v>
      </c>
      <c r="U215" s="318">
        <f t="shared" si="10"/>
        <v>4.1200000000000001E-2</v>
      </c>
      <c r="V215" s="101">
        <f t="shared" si="11"/>
        <v>809.27058799999998</v>
      </c>
    </row>
    <row r="216" spans="1:22" x14ac:dyDescent="0.3">
      <c r="A216" s="99">
        <v>0</v>
      </c>
      <c r="B216" s="99" t="s">
        <v>367</v>
      </c>
      <c r="C216" s="100">
        <v>18628</v>
      </c>
      <c r="D216" s="99" t="s">
        <v>426</v>
      </c>
      <c r="E216" s="100" t="s">
        <v>565</v>
      </c>
      <c r="F216" s="99">
        <v>2013</v>
      </c>
      <c r="G216" s="99">
        <v>63</v>
      </c>
      <c r="H216" s="99">
        <v>2013</v>
      </c>
      <c r="I216" s="99">
        <v>1022</v>
      </c>
      <c r="J216" s="99" t="s">
        <v>413</v>
      </c>
      <c r="K216" s="99">
        <v>27662669</v>
      </c>
      <c r="L216" s="99" t="s">
        <v>581</v>
      </c>
      <c r="M216" s="99" t="s">
        <v>414</v>
      </c>
      <c r="N216" s="99" t="s">
        <v>379</v>
      </c>
      <c r="O216" s="99">
        <v>0.36716363000000002</v>
      </c>
      <c r="P216" s="99">
        <v>1</v>
      </c>
      <c r="Q216" s="101">
        <v>16836.419999999998</v>
      </c>
      <c r="R216" s="101">
        <v>6181.72</v>
      </c>
      <c r="S216" s="101">
        <v>10654.7</v>
      </c>
      <c r="T216" s="101" t="str">
        <f t="shared" si="9"/>
        <v>312</v>
      </c>
      <c r="U216" s="318">
        <f t="shared" si="10"/>
        <v>4.1200000000000001E-2</v>
      </c>
      <c r="V216" s="101">
        <f t="shared" si="11"/>
        <v>809.27058799999998</v>
      </c>
    </row>
    <row r="217" spans="1:22" x14ac:dyDescent="0.3">
      <c r="A217" s="99">
        <v>0</v>
      </c>
      <c r="B217" s="99" t="s">
        <v>367</v>
      </c>
      <c r="C217" s="100">
        <v>18628</v>
      </c>
      <c r="D217" s="99" t="s">
        <v>426</v>
      </c>
      <c r="E217" s="100" t="s">
        <v>565</v>
      </c>
      <c r="F217" s="99">
        <v>2013</v>
      </c>
      <c r="G217" s="99">
        <v>63</v>
      </c>
      <c r="H217" s="99">
        <v>2013</v>
      </c>
      <c r="I217" s="99">
        <v>1022</v>
      </c>
      <c r="J217" s="99" t="s">
        <v>413</v>
      </c>
      <c r="K217" s="99">
        <v>27662663</v>
      </c>
      <c r="L217" s="99" t="s">
        <v>582</v>
      </c>
      <c r="M217" s="99" t="s">
        <v>414</v>
      </c>
      <c r="N217" s="99" t="s">
        <v>379</v>
      </c>
      <c r="O217" s="99">
        <v>0.36716363000000002</v>
      </c>
      <c r="P217" s="99">
        <v>1</v>
      </c>
      <c r="Q217" s="101">
        <v>16836.419999999998</v>
      </c>
      <c r="R217" s="101">
        <v>6181.72</v>
      </c>
      <c r="S217" s="101">
        <v>10654.7</v>
      </c>
      <c r="T217" s="101" t="str">
        <f t="shared" si="9"/>
        <v>312</v>
      </c>
      <c r="U217" s="318">
        <f t="shared" si="10"/>
        <v>4.1200000000000001E-2</v>
      </c>
      <c r="V217" s="101">
        <f t="shared" si="11"/>
        <v>809.27058799999998</v>
      </c>
    </row>
    <row r="218" spans="1:22" x14ac:dyDescent="0.3">
      <c r="A218" s="99">
        <v>0</v>
      </c>
      <c r="B218" s="99" t="s">
        <v>367</v>
      </c>
      <c r="C218" s="100">
        <v>18628</v>
      </c>
      <c r="D218" s="99" t="s">
        <v>426</v>
      </c>
      <c r="E218" s="100" t="s">
        <v>565</v>
      </c>
      <c r="F218" s="99">
        <v>2013</v>
      </c>
      <c r="G218" s="99">
        <v>63</v>
      </c>
      <c r="H218" s="99">
        <v>2013</v>
      </c>
      <c r="I218" s="99">
        <v>1022</v>
      </c>
      <c r="J218" s="99" t="s">
        <v>413</v>
      </c>
      <c r="K218" s="99">
        <v>27662420</v>
      </c>
      <c r="L218" s="99" t="s">
        <v>583</v>
      </c>
      <c r="M218" s="99" t="s">
        <v>414</v>
      </c>
      <c r="N218" s="99" t="s">
        <v>379</v>
      </c>
      <c r="O218" s="99">
        <v>0.36716363000000002</v>
      </c>
      <c r="P218" s="99">
        <v>1</v>
      </c>
      <c r="Q218" s="101">
        <v>16836.419999999998</v>
      </c>
      <c r="R218" s="101">
        <v>6181.72</v>
      </c>
      <c r="S218" s="101">
        <v>10654.7</v>
      </c>
      <c r="T218" s="101" t="str">
        <f t="shared" si="9"/>
        <v>312</v>
      </c>
      <c r="U218" s="318">
        <f t="shared" si="10"/>
        <v>4.1200000000000001E-2</v>
      </c>
      <c r="V218" s="101">
        <f t="shared" si="11"/>
        <v>809.27058799999998</v>
      </c>
    </row>
    <row r="219" spans="1:22" x14ac:dyDescent="0.3">
      <c r="A219" s="99">
        <v>0</v>
      </c>
      <c r="B219" s="99" t="s">
        <v>367</v>
      </c>
      <c r="C219" s="100">
        <v>18628</v>
      </c>
      <c r="D219" s="99" t="s">
        <v>426</v>
      </c>
      <c r="E219" s="100" t="s">
        <v>565</v>
      </c>
      <c r="F219" s="99">
        <v>2013</v>
      </c>
      <c r="G219" s="99">
        <v>63</v>
      </c>
      <c r="H219" s="99">
        <v>2013</v>
      </c>
      <c r="I219" s="99">
        <v>1022</v>
      </c>
      <c r="J219" s="99" t="s">
        <v>413</v>
      </c>
      <c r="K219" s="99">
        <v>27662666</v>
      </c>
      <c r="L219" s="99" t="s">
        <v>584</v>
      </c>
      <c r="M219" s="99" t="s">
        <v>414</v>
      </c>
      <c r="N219" s="99" t="s">
        <v>379</v>
      </c>
      <c r="O219" s="99">
        <v>0.36716363000000002</v>
      </c>
      <c r="P219" s="99">
        <v>1</v>
      </c>
      <c r="Q219" s="101">
        <v>16836.419999999998</v>
      </c>
      <c r="R219" s="101">
        <v>6181.72</v>
      </c>
      <c r="S219" s="101">
        <v>10654.7</v>
      </c>
      <c r="T219" s="101" t="str">
        <f t="shared" si="9"/>
        <v>312</v>
      </c>
      <c r="U219" s="318">
        <f t="shared" si="10"/>
        <v>4.1200000000000001E-2</v>
      </c>
      <c r="V219" s="101">
        <f t="shared" si="11"/>
        <v>809.27058799999998</v>
      </c>
    </row>
    <row r="220" spans="1:22" x14ac:dyDescent="0.3">
      <c r="A220" s="99">
        <v>0</v>
      </c>
      <c r="B220" s="99" t="s">
        <v>367</v>
      </c>
      <c r="C220" s="100">
        <v>18628</v>
      </c>
      <c r="D220" s="99" t="s">
        <v>426</v>
      </c>
      <c r="E220" s="100" t="s">
        <v>565</v>
      </c>
      <c r="F220" s="99">
        <v>2013</v>
      </c>
      <c r="G220" s="99">
        <v>63</v>
      </c>
      <c r="H220" s="99">
        <v>2013</v>
      </c>
      <c r="I220" s="99">
        <v>1022</v>
      </c>
      <c r="J220" s="99" t="s">
        <v>413</v>
      </c>
      <c r="K220" s="99">
        <v>27662471</v>
      </c>
      <c r="L220" s="99" t="s">
        <v>585</v>
      </c>
      <c r="M220" s="99" t="s">
        <v>414</v>
      </c>
      <c r="N220" s="99" t="s">
        <v>379</v>
      </c>
      <c r="O220" s="99">
        <v>0.36716363000000002</v>
      </c>
      <c r="P220" s="99">
        <v>1</v>
      </c>
      <c r="Q220" s="101">
        <v>16836.419999999998</v>
      </c>
      <c r="R220" s="101">
        <v>6181.72</v>
      </c>
      <c r="S220" s="101">
        <v>10654.7</v>
      </c>
      <c r="T220" s="101" t="str">
        <f t="shared" si="9"/>
        <v>312</v>
      </c>
      <c r="U220" s="318">
        <f t="shared" si="10"/>
        <v>4.1200000000000001E-2</v>
      </c>
      <c r="V220" s="101">
        <f t="shared" si="11"/>
        <v>809.27058799999998</v>
      </c>
    </row>
    <row r="221" spans="1:22" x14ac:dyDescent="0.3">
      <c r="A221" s="99">
        <v>0</v>
      </c>
      <c r="B221" s="99" t="s">
        <v>367</v>
      </c>
      <c r="C221" s="100">
        <v>18628</v>
      </c>
      <c r="D221" s="99" t="s">
        <v>426</v>
      </c>
      <c r="E221" s="100" t="s">
        <v>565</v>
      </c>
      <c r="F221" s="99">
        <v>2013</v>
      </c>
      <c r="G221" s="99">
        <v>63</v>
      </c>
      <c r="H221" s="99">
        <v>2013</v>
      </c>
      <c r="I221" s="99">
        <v>1022</v>
      </c>
      <c r="J221" s="99" t="s">
        <v>413</v>
      </c>
      <c r="K221" s="99">
        <v>27662429</v>
      </c>
      <c r="L221" s="99" t="s">
        <v>586</v>
      </c>
      <c r="M221" s="99" t="s">
        <v>414</v>
      </c>
      <c r="N221" s="99" t="s">
        <v>379</v>
      </c>
      <c r="O221" s="99">
        <v>0.36716363000000002</v>
      </c>
      <c r="P221" s="99">
        <v>1</v>
      </c>
      <c r="Q221" s="101">
        <v>16836.419999999998</v>
      </c>
      <c r="R221" s="101">
        <v>6181.72</v>
      </c>
      <c r="S221" s="101">
        <v>10654.7</v>
      </c>
      <c r="T221" s="101" t="str">
        <f t="shared" si="9"/>
        <v>312</v>
      </c>
      <c r="U221" s="318">
        <f t="shared" si="10"/>
        <v>4.1200000000000001E-2</v>
      </c>
      <c r="V221" s="101">
        <f t="shared" si="11"/>
        <v>809.27058799999998</v>
      </c>
    </row>
    <row r="222" spans="1:22" x14ac:dyDescent="0.3">
      <c r="A222" s="99">
        <v>0</v>
      </c>
      <c r="B222" s="99" t="s">
        <v>367</v>
      </c>
      <c r="C222" s="100">
        <v>18628</v>
      </c>
      <c r="D222" s="99" t="s">
        <v>426</v>
      </c>
      <c r="E222" s="100" t="s">
        <v>565</v>
      </c>
      <c r="F222" s="99">
        <v>2013</v>
      </c>
      <c r="G222" s="99">
        <v>63</v>
      </c>
      <c r="H222" s="99">
        <v>2013</v>
      </c>
      <c r="I222" s="99">
        <v>1022</v>
      </c>
      <c r="J222" s="99" t="s">
        <v>413</v>
      </c>
      <c r="K222" s="99">
        <v>27662687</v>
      </c>
      <c r="L222" s="99" t="s">
        <v>587</v>
      </c>
      <c r="M222" s="99" t="s">
        <v>414</v>
      </c>
      <c r="N222" s="99" t="s">
        <v>379</v>
      </c>
      <c r="O222" s="99">
        <v>0.36716363000000002</v>
      </c>
      <c r="P222" s="99">
        <v>1</v>
      </c>
      <c r="Q222" s="101">
        <v>16836.419999999998</v>
      </c>
      <c r="R222" s="101">
        <v>6181.72</v>
      </c>
      <c r="S222" s="101">
        <v>10654.7</v>
      </c>
      <c r="T222" s="101" t="str">
        <f t="shared" si="9"/>
        <v>312</v>
      </c>
      <c r="U222" s="318">
        <f t="shared" si="10"/>
        <v>4.1200000000000001E-2</v>
      </c>
      <c r="V222" s="101">
        <f t="shared" si="11"/>
        <v>809.27058799999998</v>
      </c>
    </row>
    <row r="223" spans="1:22" x14ac:dyDescent="0.3">
      <c r="A223" s="99">
        <v>0</v>
      </c>
      <c r="B223" s="99" t="s">
        <v>367</v>
      </c>
      <c r="C223" s="100">
        <v>18628</v>
      </c>
      <c r="D223" s="99" t="s">
        <v>426</v>
      </c>
      <c r="E223" s="100" t="s">
        <v>565</v>
      </c>
      <c r="F223" s="99">
        <v>2013</v>
      </c>
      <c r="G223" s="99">
        <v>63</v>
      </c>
      <c r="H223" s="99">
        <v>2013</v>
      </c>
      <c r="I223" s="99">
        <v>1022</v>
      </c>
      <c r="J223" s="99" t="s">
        <v>413</v>
      </c>
      <c r="K223" s="99">
        <v>27662462</v>
      </c>
      <c r="L223" s="99" t="s">
        <v>588</v>
      </c>
      <c r="M223" s="99" t="s">
        <v>414</v>
      </c>
      <c r="N223" s="99" t="s">
        <v>379</v>
      </c>
      <c r="O223" s="99">
        <v>0.36716363000000002</v>
      </c>
      <c r="P223" s="99">
        <v>1</v>
      </c>
      <c r="Q223" s="101">
        <v>16836.419999999998</v>
      </c>
      <c r="R223" s="101">
        <v>6181.72</v>
      </c>
      <c r="S223" s="101">
        <v>10654.7</v>
      </c>
      <c r="T223" s="101" t="str">
        <f t="shared" si="9"/>
        <v>312</v>
      </c>
      <c r="U223" s="318">
        <f t="shared" si="10"/>
        <v>4.1200000000000001E-2</v>
      </c>
      <c r="V223" s="101">
        <f t="shared" si="11"/>
        <v>809.27058799999998</v>
      </c>
    </row>
    <row r="224" spans="1:22" x14ac:dyDescent="0.3">
      <c r="A224" s="99">
        <v>0</v>
      </c>
      <c r="B224" s="99" t="s">
        <v>367</v>
      </c>
      <c r="C224" s="100">
        <v>18628</v>
      </c>
      <c r="D224" s="99" t="s">
        <v>426</v>
      </c>
      <c r="E224" s="100" t="s">
        <v>565</v>
      </c>
      <c r="F224" s="99">
        <v>2013</v>
      </c>
      <c r="G224" s="99">
        <v>63</v>
      </c>
      <c r="H224" s="99">
        <v>2013</v>
      </c>
      <c r="I224" s="99">
        <v>1022</v>
      </c>
      <c r="J224" s="99" t="s">
        <v>413</v>
      </c>
      <c r="K224" s="99">
        <v>27662522</v>
      </c>
      <c r="L224" s="99" t="s">
        <v>589</v>
      </c>
      <c r="M224" s="99" t="s">
        <v>414</v>
      </c>
      <c r="N224" s="99" t="s">
        <v>379</v>
      </c>
      <c r="O224" s="99">
        <v>0.36716363000000002</v>
      </c>
      <c r="P224" s="99">
        <v>1</v>
      </c>
      <c r="Q224" s="101">
        <v>16836.419999999998</v>
      </c>
      <c r="R224" s="101">
        <v>6181.72</v>
      </c>
      <c r="S224" s="101">
        <v>10654.7</v>
      </c>
      <c r="T224" s="101" t="str">
        <f t="shared" si="9"/>
        <v>312</v>
      </c>
      <c r="U224" s="318">
        <f t="shared" si="10"/>
        <v>4.1200000000000001E-2</v>
      </c>
      <c r="V224" s="101">
        <f t="shared" si="11"/>
        <v>809.27058799999998</v>
      </c>
    </row>
    <row r="225" spans="1:22" x14ac:dyDescent="0.3">
      <c r="A225" s="99">
        <v>0</v>
      </c>
      <c r="B225" s="99" t="s">
        <v>367</v>
      </c>
      <c r="C225" s="100">
        <v>18628</v>
      </c>
      <c r="D225" s="99" t="s">
        <v>426</v>
      </c>
      <c r="E225" s="100" t="s">
        <v>565</v>
      </c>
      <c r="F225" s="99">
        <v>2013</v>
      </c>
      <c r="G225" s="99">
        <v>63</v>
      </c>
      <c r="H225" s="99">
        <v>2013</v>
      </c>
      <c r="I225" s="99">
        <v>1022</v>
      </c>
      <c r="J225" s="99" t="s">
        <v>413</v>
      </c>
      <c r="K225" s="99">
        <v>27662501</v>
      </c>
      <c r="L225" s="99" t="s">
        <v>590</v>
      </c>
      <c r="M225" s="99" t="s">
        <v>414</v>
      </c>
      <c r="N225" s="99" t="s">
        <v>379</v>
      </c>
      <c r="O225" s="99">
        <v>0.36716363000000002</v>
      </c>
      <c r="P225" s="99">
        <v>1</v>
      </c>
      <c r="Q225" s="101">
        <v>16836.419999999998</v>
      </c>
      <c r="R225" s="101">
        <v>6181.72</v>
      </c>
      <c r="S225" s="101">
        <v>10654.7</v>
      </c>
      <c r="T225" s="101" t="str">
        <f t="shared" si="9"/>
        <v>312</v>
      </c>
      <c r="U225" s="318">
        <f t="shared" si="10"/>
        <v>4.1200000000000001E-2</v>
      </c>
      <c r="V225" s="101">
        <f t="shared" si="11"/>
        <v>809.27058799999998</v>
      </c>
    </row>
    <row r="226" spans="1:22" x14ac:dyDescent="0.3">
      <c r="A226" s="99">
        <v>0</v>
      </c>
      <c r="B226" s="99" t="s">
        <v>367</v>
      </c>
      <c r="C226" s="100">
        <v>18628</v>
      </c>
      <c r="D226" s="99" t="s">
        <v>426</v>
      </c>
      <c r="E226" s="100" t="s">
        <v>565</v>
      </c>
      <c r="F226" s="99">
        <v>2013</v>
      </c>
      <c r="G226" s="99">
        <v>63</v>
      </c>
      <c r="H226" s="99">
        <v>2013</v>
      </c>
      <c r="I226" s="99">
        <v>1022</v>
      </c>
      <c r="J226" s="99" t="s">
        <v>413</v>
      </c>
      <c r="K226" s="99">
        <v>27662531</v>
      </c>
      <c r="L226" s="99" t="s">
        <v>591</v>
      </c>
      <c r="M226" s="99" t="s">
        <v>414</v>
      </c>
      <c r="N226" s="99" t="s">
        <v>379</v>
      </c>
      <c r="O226" s="99">
        <v>0.36716363000000002</v>
      </c>
      <c r="P226" s="99">
        <v>1</v>
      </c>
      <c r="Q226" s="101">
        <v>16836.419999999998</v>
      </c>
      <c r="R226" s="101">
        <v>6181.72</v>
      </c>
      <c r="S226" s="101">
        <v>10654.7</v>
      </c>
      <c r="T226" s="101" t="str">
        <f t="shared" si="9"/>
        <v>312</v>
      </c>
      <c r="U226" s="318">
        <f t="shared" si="10"/>
        <v>4.1200000000000001E-2</v>
      </c>
      <c r="V226" s="101">
        <f t="shared" si="11"/>
        <v>809.27058799999998</v>
      </c>
    </row>
    <row r="227" spans="1:22" x14ac:dyDescent="0.3">
      <c r="A227" s="99">
        <v>0</v>
      </c>
      <c r="B227" s="99" t="s">
        <v>367</v>
      </c>
      <c r="C227" s="100">
        <v>18628</v>
      </c>
      <c r="D227" s="99" t="s">
        <v>426</v>
      </c>
      <c r="E227" s="100" t="s">
        <v>565</v>
      </c>
      <c r="F227" s="99">
        <v>2013</v>
      </c>
      <c r="G227" s="99">
        <v>63</v>
      </c>
      <c r="H227" s="99">
        <v>2013</v>
      </c>
      <c r="I227" s="99">
        <v>1022</v>
      </c>
      <c r="J227" s="99" t="s">
        <v>413</v>
      </c>
      <c r="K227" s="99">
        <v>27662504</v>
      </c>
      <c r="L227" s="99" t="s">
        <v>592</v>
      </c>
      <c r="M227" s="99" t="s">
        <v>414</v>
      </c>
      <c r="N227" s="99" t="s">
        <v>379</v>
      </c>
      <c r="O227" s="99">
        <v>0.36716363000000002</v>
      </c>
      <c r="P227" s="99">
        <v>1</v>
      </c>
      <c r="Q227" s="101">
        <v>16836.419999999998</v>
      </c>
      <c r="R227" s="101">
        <v>6181.72</v>
      </c>
      <c r="S227" s="101">
        <v>10654.7</v>
      </c>
      <c r="T227" s="101" t="str">
        <f t="shared" si="9"/>
        <v>312</v>
      </c>
      <c r="U227" s="318">
        <f t="shared" si="10"/>
        <v>4.1200000000000001E-2</v>
      </c>
      <c r="V227" s="101">
        <f t="shared" si="11"/>
        <v>809.27058799999998</v>
      </c>
    </row>
    <row r="228" spans="1:22" x14ac:dyDescent="0.3">
      <c r="A228" s="99">
        <v>0</v>
      </c>
      <c r="B228" s="99" t="s">
        <v>367</v>
      </c>
      <c r="C228" s="100">
        <v>18628</v>
      </c>
      <c r="D228" s="99" t="s">
        <v>426</v>
      </c>
      <c r="E228" s="100" t="s">
        <v>565</v>
      </c>
      <c r="F228" s="99">
        <v>2013</v>
      </c>
      <c r="G228" s="99">
        <v>63</v>
      </c>
      <c r="H228" s="99">
        <v>2013</v>
      </c>
      <c r="I228" s="99">
        <v>1022</v>
      </c>
      <c r="J228" s="99" t="s">
        <v>413</v>
      </c>
      <c r="K228" s="99">
        <v>27662519</v>
      </c>
      <c r="L228" s="99" t="s">
        <v>593</v>
      </c>
      <c r="M228" s="99" t="s">
        <v>414</v>
      </c>
      <c r="N228" s="99" t="s">
        <v>379</v>
      </c>
      <c r="O228" s="99">
        <v>0.36716363000000002</v>
      </c>
      <c r="P228" s="99">
        <v>1</v>
      </c>
      <c r="Q228" s="101">
        <v>16836.419999999998</v>
      </c>
      <c r="R228" s="101">
        <v>6181.72</v>
      </c>
      <c r="S228" s="101">
        <v>10654.7</v>
      </c>
      <c r="T228" s="101" t="str">
        <f t="shared" si="9"/>
        <v>312</v>
      </c>
      <c r="U228" s="318">
        <f t="shared" si="10"/>
        <v>4.1200000000000001E-2</v>
      </c>
      <c r="V228" s="101">
        <f t="shared" si="11"/>
        <v>809.27058799999998</v>
      </c>
    </row>
    <row r="229" spans="1:22" x14ac:dyDescent="0.3">
      <c r="A229" s="99">
        <v>0</v>
      </c>
      <c r="B229" s="99" t="s">
        <v>367</v>
      </c>
      <c r="C229" s="100">
        <v>18628</v>
      </c>
      <c r="D229" s="99" t="s">
        <v>426</v>
      </c>
      <c r="E229" s="100" t="s">
        <v>565</v>
      </c>
      <c r="F229" s="99">
        <v>2013</v>
      </c>
      <c r="G229" s="99">
        <v>63</v>
      </c>
      <c r="H229" s="99">
        <v>2013</v>
      </c>
      <c r="I229" s="99">
        <v>1022</v>
      </c>
      <c r="J229" s="99" t="s">
        <v>413</v>
      </c>
      <c r="K229" s="99">
        <v>27662492</v>
      </c>
      <c r="L229" s="99" t="s">
        <v>594</v>
      </c>
      <c r="M229" s="99" t="s">
        <v>414</v>
      </c>
      <c r="N229" s="99" t="s">
        <v>408</v>
      </c>
      <c r="O229" s="99">
        <v>0.36716363000000002</v>
      </c>
      <c r="P229" s="99">
        <v>1</v>
      </c>
      <c r="Q229" s="101">
        <v>16836.419999999998</v>
      </c>
      <c r="R229" s="101">
        <v>6181.72</v>
      </c>
      <c r="S229" s="101">
        <v>10654.7</v>
      </c>
      <c r="T229" s="101" t="str">
        <f t="shared" si="9"/>
        <v>312</v>
      </c>
      <c r="U229" s="318">
        <f t="shared" si="10"/>
        <v>4.1200000000000001E-2</v>
      </c>
      <c r="V229" s="101">
        <f t="shared" si="11"/>
        <v>809.27058799999998</v>
      </c>
    </row>
    <row r="230" spans="1:22" x14ac:dyDescent="0.3">
      <c r="A230" s="99">
        <v>0</v>
      </c>
      <c r="B230" s="99" t="s">
        <v>367</v>
      </c>
      <c r="C230" s="100">
        <v>18628</v>
      </c>
      <c r="D230" s="99" t="s">
        <v>426</v>
      </c>
      <c r="E230" s="100" t="s">
        <v>565</v>
      </c>
      <c r="F230" s="99">
        <v>2013</v>
      </c>
      <c r="G230" s="99">
        <v>63</v>
      </c>
      <c r="H230" s="99">
        <v>2013</v>
      </c>
      <c r="I230" s="99">
        <v>1022</v>
      </c>
      <c r="J230" s="99" t="s">
        <v>413</v>
      </c>
      <c r="K230" s="99">
        <v>27662423</v>
      </c>
      <c r="L230" s="99" t="s">
        <v>595</v>
      </c>
      <c r="M230" s="99" t="s">
        <v>414</v>
      </c>
      <c r="N230" s="99" t="s">
        <v>379</v>
      </c>
      <c r="O230" s="99">
        <v>0.36716363000000002</v>
      </c>
      <c r="P230" s="99">
        <v>1</v>
      </c>
      <c r="Q230" s="101">
        <v>16836.419999999998</v>
      </c>
      <c r="R230" s="101">
        <v>6181.72</v>
      </c>
      <c r="S230" s="101">
        <v>10654.7</v>
      </c>
      <c r="T230" s="101" t="str">
        <f t="shared" si="9"/>
        <v>312</v>
      </c>
      <c r="U230" s="318">
        <f t="shared" si="10"/>
        <v>4.1200000000000001E-2</v>
      </c>
      <c r="V230" s="101">
        <f t="shared" si="11"/>
        <v>809.27058799999998</v>
      </c>
    </row>
    <row r="231" spans="1:22" x14ac:dyDescent="0.3">
      <c r="A231" s="99">
        <v>0</v>
      </c>
      <c r="B231" s="99" t="s">
        <v>367</v>
      </c>
      <c r="C231" s="100">
        <v>18628</v>
      </c>
      <c r="D231" s="99" t="s">
        <v>426</v>
      </c>
      <c r="E231" s="100" t="s">
        <v>565</v>
      </c>
      <c r="F231" s="99">
        <v>2013</v>
      </c>
      <c r="G231" s="99">
        <v>63</v>
      </c>
      <c r="H231" s="99">
        <v>2013</v>
      </c>
      <c r="I231" s="99">
        <v>1022</v>
      </c>
      <c r="J231" s="99" t="s">
        <v>413</v>
      </c>
      <c r="K231" s="99">
        <v>27662660</v>
      </c>
      <c r="L231" s="99" t="s">
        <v>596</v>
      </c>
      <c r="M231" s="99" t="s">
        <v>414</v>
      </c>
      <c r="N231" s="99" t="s">
        <v>379</v>
      </c>
      <c r="O231" s="99">
        <v>0.36716363000000002</v>
      </c>
      <c r="P231" s="99">
        <v>1</v>
      </c>
      <c r="Q231" s="101">
        <v>16836.419999999998</v>
      </c>
      <c r="R231" s="101">
        <v>6181.72</v>
      </c>
      <c r="S231" s="101">
        <v>10654.7</v>
      </c>
      <c r="T231" s="101" t="str">
        <f t="shared" si="9"/>
        <v>312</v>
      </c>
      <c r="U231" s="318">
        <f t="shared" si="10"/>
        <v>4.1200000000000001E-2</v>
      </c>
      <c r="V231" s="101">
        <f t="shared" si="11"/>
        <v>809.27058799999998</v>
      </c>
    </row>
    <row r="232" spans="1:22" x14ac:dyDescent="0.3">
      <c r="A232" s="99">
        <v>0</v>
      </c>
      <c r="B232" s="99" t="s">
        <v>367</v>
      </c>
      <c r="C232" s="100">
        <v>18628</v>
      </c>
      <c r="D232" s="99" t="s">
        <v>426</v>
      </c>
      <c r="E232" s="100" t="s">
        <v>565</v>
      </c>
      <c r="F232" s="99">
        <v>2013</v>
      </c>
      <c r="G232" s="99">
        <v>63</v>
      </c>
      <c r="H232" s="99">
        <v>2013</v>
      </c>
      <c r="I232" s="99">
        <v>1022</v>
      </c>
      <c r="J232" s="99" t="s">
        <v>413</v>
      </c>
      <c r="K232" s="99">
        <v>27662510</v>
      </c>
      <c r="L232" s="99" t="s">
        <v>597</v>
      </c>
      <c r="M232" s="99" t="s">
        <v>414</v>
      </c>
      <c r="N232" s="99" t="s">
        <v>379</v>
      </c>
      <c r="O232" s="99">
        <v>0.36716363000000002</v>
      </c>
      <c r="P232" s="99">
        <v>1</v>
      </c>
      <c r="Q232" s="101">
        <v>16836.419999999998</v>
      </c>
      <c r="R232" s="101">
        <v>6181.72</v>
      </c>
      <c r="S232" s="101">
        <v>10654.7</v>
      </c>
      <c r="T232" s="101" t="str">
        <f t="shared" si="9"/>
        <v>312</v>
      </c>
      <c r="U232" s="318">
        <f t="shared" si="10"/>
        <v>4.1200000000000001E-2</v>
      </c>
      <c r="V232" s="101">
        <f t="shared" si="11"/>
        <v>809.27058799999998</v>
      </c>
    </row>
    <row r="233" spans="1:22" x14ac:dyDescent="0.3">
      <c r="A233" s="99">
        <v>0</v>
      </c>
      <c r="B233" s="99" t="s">
        <v>367</v>
      </c>
      <c r="C233" s="100">
        <v>18628</v>
      </c>
      <c r="D233" s="99" t="s">
        <v>426</v>
      </c>
      <c r="E233" s="100" t="s">
        <v>565</v>
      </c>
      <c r="F233" s="99">
        <v>2013</v>
      </c>
      <c r="G233" s="99">
        <v>63</v>
      </c>
      <c r="H233" s="99">
        <v>2013</v>
      </c>
      <c r="I233" s="99">
        <v>1022</v>
      </c>
      <c r="J233" s="99" t="s">
        <v>413</v>
      </c>
      <c r="K233" s="99">
        <v>27662432</v>
      </c>
      <c r="L233" s="99" t="s">
        <v>598</v>
      </c>
      <c r="M233" s="99" t="s">
        <v>414</v>
      </c>
      <c r="N233" s="99" t="s">
        <v>379</v>
      </c>
      <c r="O233" s="99">
        <v>0.36716363000000002</v>
      </c>
      <c r="P233" s="99">
        <v>1</v>
      </c>
      <c r="Q233" s="101">
        <v>16836.419999999998</v>
      </c>
      <c r="R233" s="101">
        <v>6181.72</v>
      </c>
      <c r="S233" s="101">
        <v>10654.7</v>
      </c>
      <c r="T233" s="101" t="str">
        <f t="shared" si="9"/>
        <v>312</v>
      </c>
      <c r="U233" s="318">
        <f t="shared" si="10"/>
        <v>4.1200000000000001E-2</v>
      </c>
      <c r="V233" s="101">
        <f t="shared" si="11"/>
        <v>809.27058799999998</v>
      </c>
    </row>
    <row r="234" spans="1:22" x14ac:dyDescent="0.3">
      <c r="A234" s="99">
        <v>0</v>
      </c>
      <c r="B234" s="99" t="s">
        <v>367</v>
      </c>
      <c r="C234" s="100">
        <v>18628</v>
      </c>
      <c r="D234" s="99" t="s">
        <v>426</v>
      </c>
      <c r="E234" s="100" t="s">
        <v>565</v>
      </c>
      <c r="F234" s="99">
        <v>2013</v>
      </c>
      <c r="G234" s="99">
        <v>63</v>
      </c>
      <c r="H234" s="99">
        <v>2013</v>
      </c>
      <c r="I234" s="99">
        <v>1022</v>
      </c>
      <c r="J234" s="99" t="s">
        <v>413</v>
      </c>
      <c r="K234" s="99">
        <v>27662465</v>
      </c>
      <c r="L234" s="99" t="s">
        <v>599</v>
      </c>
      <c r="M234" s="99" t="s">
        <v>414</v>
      </c>
      <c r="N234" s="99" t="s">
        <v>379</v>
      </c>
      <c r="O234" s="99">
        <v>0.36716363000000002</v>
      </c>
      <c r="P234" s="99">
        <v>1</v>
      </c>
      <c r="Q234" s="101">
        <v>16836.419999999998</v>
      </c>
      <c r="R234" s="101">
        <v>6181.72</v>
      </c>
      <c r="S234" s="101">
        <v>10654.7</v>
      </c>
      <c r="T234" s="101" t="str">
        <f t="shared" si="9"/>
        <v>312</v>
      </c>
      <c r="U234" s="318">
        <f t="shared" si="10"/>
        <v>4.1200000000000001E-2</v>
      </c>
      <c r="V234" s="101">
        <f t="shared" si="11"/>
        <v>809.27058799999998</v>
      </c>
    </row>
    <row r="235" spans="1:22" x14ac:dyDescent="0.3">
      <c r="A235" s="99">
        <v>0</v>
      </c>
      <c r="B235" s="99" t="s">
        <v>367</v>
      </c>
      <c r="C235" s="100">
        <v>18628</v>
      </c>
      <c r="D235" s="99" t="s">
        <v>426</v>
      </c>
      <c r="E235" s="100" t="s">
        <v>565</v>
      </c>
      <c r="F235" s="99">
        <v>2013</v>
      </c>
      <c r="G235" s="99">
        <v>63</v>
      </c>
      <c r="H235" s="99">
        <v>2013</v>
      </c>
      <c r="I235" s="99">
        <v>1022</v>
      </c>
      <c r="J235" s="99" t="s">
        <v>413</v>
      </c>
      <c r="K235" s="99">
        <v>27662525</v>
      </c>
      <c r="L235" s="99" t="s">
        <v>600</v>
      </c>
      <c r="M235" s="99" t="s">
        <v>414</v>
      </c>
      <c r="N235" s="99" t="s">
        <v>379</v>
      </c>
      <c r="O235" s="99">
        <v>0.36716363000000002</v>
      </c>
      <c r="P235" s="99">
        <v>1</v>
      </c>
      <c r="Q235" s="101">
        <v>16836.419999999998</v>
      </c>
      <c r="R235" s="101">
        <v>6181.72</v>
      </c>
      <c r="S235" s="101">
        <v>10654.7</v>
      </c>
      <c r="T235" s="101" t="str">
        <f t="shared" si="9"/>
        <v>312</v>
      </c>
      <c r="U235" s="318">
        <f t="shared" si="10"/>
        <v>4.1200000000000001E-2</v>
      </c>
      <c r="V235" s="101">
        <f t="shared" si="11"/>
        <v>809.27058799999998</v>
      </c>
    </row>
    <row r="236" spans="1:22" x14ac:dyDescent="0.3">
      <c r="A236" s="99">
        <v>0</v>
      </c>
      <c r="B236" s="99" t="s">
        <v>367</v>
      </c>
      <c r="C236" s="100">
        <v>18629</v>
      </c>
      <c r="D236" s="99" t="s">
        <v>430</v>
      </c>
      <c r="E236" s="100" t="s">
        <v>565</v>
      </c>
      <c r="F236" s="99">
        <v>2013</v>
      </c>
      <c r="G236" s="99">
        <v>63</v>
      </c>
      <c r="H236" s="99">
        <v>2013</v>
      </c>
      <c r="I236" s="99">
        <v>1022</v>
      </c>
      <c r="J236" s="99" t="s">
        <v>413</v>
      </c>
      <c r="K236" s="99">
        <v>27662555</v>
      </c>
      <c r="L236" s="99" t="s">
        <v>601</v>
      </c>
      <c r="M236" s="99" t="s">
        <v>414</v>
      </c>
      <c r="N236" s="99" t="s">
        <v>379</v>
      </c>
      <c r="O236" s="99">
        <v>0.36716363000000002</v>
      </c>
      <c r="P236" s="99">
        <v>1</v>
      </c>
      <c r="Q236" s="101">
        <v>15247.52</v>
      </c>
      <c r="R236" s="101">
        <v>5598.33</v>
      </c>
      <c r="S236" s="101">
        <v>9649.19</v>
      </c>
      <c r="T236" s="101" t="str">
        <f t="shared" si="9"/>
        <v>312</v>
      </c>
      <c r="U236" s="318">
        <f t="shared" si="10"/>
        <v>4.1200000000000001E-2</v>
      </c>
      <c r="V236" s="101">
        <f t="shared" si="11"/>
        <v>732.89746133333335</v>
      </c>
    </row>
    <row r="237" spans="1:22" x14ac:dyDescent="0.3">
      <c r="A237" s="99">
        <v>0</v>
      </c>
      <c r="B237" s="99" t="s">
        <v>367</v>
      </c>
      <c r="C237" s="100">
        <v>18629</v>
      </c>
      <c r="D237" s="99" t="s">
        <v>430</v>
      </c>
      <c r="E237" s="100" t="s">
        <v>565</v>
      </c>
      <c r="F237" s="99">
        <v>2013</v>
      </c>
      <c r="G237" s="99">
        <v>63</v>
      </c>
      <c r="H237" s="99">
        <v>2013</v>
      </c>
      <c r="I237" s="99">
        <v>1022</v>
      </c>
      <c r="J237" s="99" t="s">
        <v>413</v>
      </c>
      <c r="K237" s="99">
        <v>27662675</v>
      </c>
      <c r="L237" s="99" t="s">
        <v>602</v>
      </c>
      <c r="M237" s="99" t="s">
        <v>414</v>
      </c>
      <c r="N237" s="99" t="s">
        <v>379</v>
      </c>
      <c r="O237" s="99">
        <v>0.36716363000000002</v>
      </c>
      <c r="P237" s="99">
        <v>1</v>
      </c>
      <c r="Q237" s="101">
        <v>15148.97</v>
      </c>
      <c r="R237" s="101">
        <v>5562.15</v>
      </c>
      <c r="S237" s="101">
        <v>9586.82</v>
      </c>
      <c r="T237" s="101" t="str">
        <f t="shared" si="9"/>
        <v>312</v>
      </c>
      <c r="U237" s="318">
        <f t="shared" si="10"/>
        <v>4.1200000000000001E-2</v>
      </c>
      <c r="V237" s="101">
        <f t="shared" si="11"/>
        <v>728.16049133333331</v>
      </c>
    </row>
    <row r="238" spans="1:22" x14ac:dyDescent="0.3">
      <c r="A238" s="99">
        <v>0</v>
      </c>
      <c r="B238" s="99" t="s">
        <v>367</v>
      </c>
      <c r="C238" s="100">
        <v>18629</v>
      </c>
      <c r="D238" s="99" t="s">
        <v>430</v>
      </c>
      <c r="E238" s="100" t="s">
        <v>565</v>
      </c>
      <c r="F238" s="99">
        <v>2013</v>
      </c>
      <c r="G238" s="99">
        <v>63</v>
      </c>
      <c r="H238" s="99">
        <v>2013</v>
      </c>
      <c r="I238" s="99">
        <v>1022</v>
      </c>
      <c r="J238" s="99" t="s">
        <v>413</v>
      </c>
      <c r="K238" s="99">
        <v>27662537</v>
      </c>
      <c r="L238" s="99" t="s">
        <v>603</v>
      </c>
      <c r="M238" s="99" t="s">
        <v>414</v>
      </c>
      <c r="N238" s="99" t="s">
        <v>408</v>
      </c>
      <c r="O238" s="99">
        <v>0.36716363000000002</v>
      </c>
      <c r="P238" s="99">
        <v>1</v>
      </c>
      <c r="Q238" s="101">
        <v>15148.97</v>
      </c>
      <c r="R238" s="101">
        <v>5562.15</v>
      </c>
      <c r="S238" s="101">
        <v>9586.82</v>
      </c>
      <c r="T238" s="101" t="str">
        <f t="shared" si="9"/>
        <v>312</v>
      </c>
      <c r="U238" s="318">
        <f t="shared" si="10"/>
        <v>4.1200000000000001E-2</v>
      </c>
      <c r="V238" s="101">
        <f t="shared" si="11"/>
        <v>728.16049133333331</v>
      </c>
    </row>
    <row r="239" spans="1:22" x14ac:dyDescent="0.3">
      <c r="A239" s="99">
        <v>0</v>
      </c>
      <c r="B239" s="99" t="s">
        <v>367</v>
      </c>
      <c r="C239" s="100">
        <v>18629</v>
      </c>
      <c r="D239" s="99" t="s">
        <v>430</v>
      </c>
      <c r="E239" s="100" t="s">
        <v>565</v>
      </c>
      <c r="F239" s="99">
        <v>2013</v>
      </c>
      <c r="G239" s="99">
        <v>63</v>
      </c>
      <c r="H239" s="99">
        <v>2013</v>
      </c>
      <c r="I239" s="99">
        <v>1022</v>
      </c>
      <c r="J239" s="99" t="s">
        <v>413</v>
      </c>
      <c r="K239" s="99">
        <v>27662477</v>
      </c>
      <c r="L239" s="99" t="s">
        <v>604</v>
      </c>
      <c r="M239" s="99" t="s">
        <v>414</v>
      </c>
      <c r="N239" s="99" t="s">
        <v>379</v>
      </c>
      <c r="O239" s="99">
        <v>0.36716363000000002</v>
      </c>
      <c r="P239" s="99">
        <v>1</v>
      </c>
      <c r="Q239" s="101">
        <v>15148.97</v>
      </c>
      <c r="R239" s="101">
        <v>5562.15</v>
      </c>
      <c r="S239" s="101">
        <v>9586.82</v>
      </c>
      <c r="T239" s="101" t="str">
        <f t="shared" si="9"/>
        <v>312</v>
      </c>
      <c r="U239" s="318">
        <f t="shared" si="10"/>
        <v>4.1200000000000001E-2</v>
      </c>
      <c r="V239" s="101">
        <f t="shared" si="11"/>
        <v>728.16049133333331</v>
      </c>
    </row>
    <row r="240" spans="1:22" x14ac:dyDescent="0.3">
      <c r="A240" s="99">
        <v>0</v>
      </c>
      <c r="B240" s="99" t="s">
        <v>367</v>
      </c>
      <c r="C240" s="100">
        <v>18629</v>
      </c>
      <c r="D240" s="99" t="s">
        <v>430</v>
      </c>
      <c r="E240" s="100" t="s">
        <v>565</v>
      </c>
      <c r="F240" s="99">
        <v>2013</v>
      </c>
      <c r="G240" s="99">
        <v>63</v>
      </c>
      <c r="H240" s="99">
        <v>2013</v>
      </c>
      <c r="I240" s="99">
        <v>1022</v>
      </c>
      <c r="J240" s="99" t="s">
        <v>413</v>
      </c>
      <c r="K240" s="99">
        <v>27662540</v>
      </c>
      <c r="L240" s="99" t="s">
        <v>605</v>
      </c>
      <c r="M240" s="99" t="s">
        <v>414</v>
      </c>
      <c r="N240" s="99" t="s">
        <v>408</v>
      </c>
      <c r="O240" s="99">
        <v>0.36716363000000002</v>
      </c>
      <c r="P240" s="99">
        <v>1</v>
      </c>
      <c r="Q240" s="101">
        <v>15148.97</v>
      </c>
      <c r="R240" s="101">
        <v>5562.15</v>
      </c>
      <c r="S240" s="101">
        <v>9586.82</v>
      </c>
      <c r="T240" s="101" t="str">
        <f t="shared" si="9"/>
        <v>312</v>
      </c>
      <c r="U240" s="318">
        <f t="shared" si="10"/>
        <v>4.1200000000000001E-2</v>
      </c>
      <c r="V240" s="101">
        <f t="shared" si="11"/>
        <v>728.16049133333331</v>
      </c>
    </row>
    <row r="241" spans="1:22" x14ac:dyDescent="0.3">
      <c r="A241" s="99">
        <v>0</v>
      </c>
      <c r="B241" s="99" t="s">
        <v>367</v>
      </c>
      <c r="C241" s="100">
        <v>18629</v>
      </c>
      <c r="D241" s="99" t="s">
        <v>430</v>
      </c>
      <c r="E241" s="100" t="s">
        <v>565</v>
      </c>
      <c r="F241" s="99">
        <v>2013</v>
      </c>
      <c r="G241" s="99">
        <v>63</v>
      </c>
      <c r="H241" s="99">
        <v>2013</v>
      </c>
      <c r="I241" s="99">
        <v>1022</v>
      </c>
      <c r="J241" s="99" t="s">
        <v>413</v>
      </c>
      <c r="K241" s="99">
        <v>27662543</v>
      </c>
      <c r="L241" s="99" t="s">
        <v>606</v>
      </c>
      <c r="M241" s="99" t="s">
        <v>414</v>
      </c>
      <c r="N241" s="99" t="s">
        <v>408</v>
      </c>
      <c r="O241" s="99">
        <v>0.36716363000000002</v>
      </c>
      <c r="P241" s="99">
        <v>1</v>
      </c>
      <c r="Q241" s="101">
        <v>15148.97</v>
      </c>
      <c r="R241" s="101">
        <v>5562.15</v>
      </c>
      <c r="S241" s="101">
        <v>9586.82</v>
      </c>
      <c r="T241" s="101" t="str">
        <f t="shared" si="9"/>
        <v>312</v>
      </c>
      <c r="U241" s="318">
        <f t="shared" si="10"/>
        <v>4.1200000000000001E-2</v>
      </c>
      <c r="V241" s="101">
        <f t="shared" si="11"/>
        <v>728.16049133333331</v>
      </c>
    </row>
    <row r="242" spans="1:22" x14ac:dyDescent="0.3">
      <c r="A242" s="99">
        <v>0</v>
      </c>
      <c r="B242" s="99" t="s">
        <v>367</v>
      </c>
      <c r="C242" s="100">
        <v>18629</v>
      </c>
      <c r="D242" s="99" t="s">
        <v>430</v>
      </c>
      <c r="E242" s="100" t="s">
        <v>565</v>
      </c>
      <c r="F242" s="99">
        <v>2013</v>
      </c>
      <c r="G242" s="99">
        <v>63</v>
      </c>
      <c r="H242" s="99">
        <v>2013</v>
      </c>
      <c r="I242" s="99">
        <v>1022</v>
      </c>
      <c r="J242" s="99" t="s">
        <v>413</v>
      </c>
      <c r="K242" s="99">
        <v>27662534</v>
      </c>
      <c r="L242" s="99" t="s">
        <v>607</v>
      </c>
      <c r="M242" s="99" t="s">
        <v>414</v>
      </c>
      <c r="N242" s="99" t="s">
        <v>408</v>
      </c>
      <c r="O242" s="99">
        <v>0.36716363000000002</v>
      </c>
      <c r="P242" s="99">
        <v>1</v>
      </c>
      <c r="Q242" s="101">
        <v>15148.97</v>
      </c>
      <c r="R242" s="101">
        <v>5562.15</v>
      </c>
      <c r="S242" s="101">
        <v>9586.82</v>
      </c>
      <c r="T242" s="101" t="str">
        <f t="shared" si="9"/>
        <v>312</v>
      </c>
      <c r="U242" s="318">
        <f t="shared" si="10"/>
        <v>4.1200000000000001E-2</v>
      </c>
      <c r="V242" s="101">
        <f t="shared" si="11"/>
        <v>728.16049133333331</v>
      </c>
    </row>
    <row r="243" spans="1:22" x14ac:dyDescent="0.3">
      <c r="A243" s="99">
        <v>0</v>
      </c>
      <c r="B243" s="99" t="s">
        <v>367</v>
      </c>
      <c r="C243" s="100">
        <v>18629</v>
      </c>
      <c r="D243" s="99" t="s">
        <v>430</v>
      </c>
      <c r="E243" s="100" t="s">
        <v>565</v>
      </c>
      <c r="F243" s="99">
        <v>2013</v>
      </c>
      <c r="G243" s="99">
        <v>63</v>
      </c>
      <c r="H243" s="99">
        <v>2013</v>
      </c>
      <c r="I243" s="99">
        <v>1022</v>
      </c>
      <c r="J243" s="99" t="s">
        <v>413</v>
      </c>
      <c r="K243" s="99">
        <v>27662438</v>
      </c>
      <c r="L243" s="99" t="s">
        <v>608</v>
      </c>
      <c r="M243" s="99" t="s">
        <v>414</v>
      </c>
      <c r="N243" s="99" t="s">
        <v>379</v>
      </c>
      <c r="O243" s="99">
        <v>0.36716363000000002</v>
      </c>
      <c r="P243" s="99">
        <v>1</v>
      </c>
      <c r="Q243" s="101">
        <v>15148.97</v>
      </c>
      <c r="R243" s="101">
        <v>5562.15</v>
      </c>
      <c r="S243" s="101">
        <v>9586.82</v>
      </c>
      <c r="T243" s="101" t="str">
        <f t="shared" si="9"/>
        <v>312</v>
      </c>
      <c r="U243" s="318">
        <f t="shared" si="10"/>
        <v>4.1200000000000001E-2</v>
      </c>
      <c r="V243" s="101">
        <f t="shared" si="11"/>
        <v>728.16049133333331</v>
      </c>
    </row>
    <row r="244" spans="1:22" x14ac:dyDescent="0.3">
      <c r="A244" s="99">
        <v>0</v>
      </c>
      <c r="B244" s="99" t="s">
        <v>367</v>
      </c>
      <c r="C244" s="100">
        <v>18629</v>
      </c>
      <c r="D244" s="99" t="s">
        <v>430</v>
      </c>
      <c r="E244" s="100" t="s">
        <v>565</v>
      </c>
      <c r="F244" s="99">
        <v>2013</v>
      </c>
      <c r="G244" s="99">
        <v>63</v>
      </c>
      <c r="H244" s="99">
        <v>2013</v>
      </c>
      <c r="I244" s="99">
        <v>1022</v>
      </c>
      <c r="J244" s="99" t="s">
        <v>413</v>
      </c>
      <c r="K244" s="99">
        <v>27662567</v>
      </c>
      <c r="L244" s="99" t="s">
        <v>609</v>
      </c>
      <c r="M244" s="99" t="s">
        <v>414</v>
      </c>
      <c r="N244" s="99" t="s">
        <v>379</v>
      </c>
      <c r="O244" s="99">
        <v>0.36716363000000002</v>
      </c>
      <c r="P244" s="99">
        <v>1</v>
      </c>
      <c r="Q244" s="101">
        <v>15148.97</v>
      </c>
      <c r="R244" s="101">
        <v>5562.15</v>
      </c>
      <c r="S244" s="101">
        <v>9586.82</v>
      </c>
      <c r="T244" s="101" t="str">
        <f t="shared" si="9"/>
        <v>312</v>
      </c>
      <c r="U244" s="318">
        <f t="shared" si="10"/>
        <v>4.1200000000000001E-2</v>
      </c>
      <c r="V244" s="101">
        <f t="shared" si="11"/>
        <v>728.16049133333331</v>
      </c>
    </row>
    <row r="245" spans="1:22" x14ac:dyDescent="0.3">
      <c r="A245" s="99">
        <v>0</v>
      </c>
      <c r="B245" s="99" t="s">
        <v>367</v>
      </c>
      <c r="C245" s="100">
        <v>18629</v>
      </c>
      <c r="D245" s="99" t="s">
        <v>430</v>
      </c>
      <c r="E245" s="100" t="s">
        <v>565</v>
      </c>
      <c r="F245" s="99">
        <v>2013</v>
      </c>
      <c r="G245" s="99">
        <v>63</v>
      </c>
      <c r="H245" s="99">
        <v>2013</v>
      </c>
      <c r="I245" s="99">
        <v>1022</v>
      </c>
      <c r="J245" s="99" t="s">
        <v>413</v>
      </c>
      <c r="K245" s="99">
        <v>27662570</v>
      </c>
      <c r="L245" s="99" t="s">
        <v>610</v>
      </c>
      <c r="M245" s="99" t="s">
        <v>414</v>
      </c>
      <c r="N245" s="99" t="s">
        <v>379</v>
      </c>
      <c r="O245" s="99">
        <v>0.36716363000000002</v>
      </c>
      <c r="P245" s="99">
        <v>1</v>
      </c>
      <c r="Q245" s="101">
        <v>15148.97</v>
      </c>
      <c r="R245" s="101">
        <v>5562.15</v>
      </c>
      <c r="S245" s="101">
        <v>9586.82</v>
      </c>
      <c r="T245" s="101" t="str">
        <f t="shared" si="9"/>
        <v>312</v>
      </c>
      <c r="U245" s="318">
        <f t="shared" si="10"/>
        <v>4.1200000000000001E-2</v>
      </c>
      <c r="V245" s="101">
        <f t="shared" si="11"/>
        <v>728.16049133333331</v>
      </c>
    </row>
    <row r="246" spans="1:22" x14ac:dyDescent="0.3">
      <c r="A246" s="99">
        <v>0</v>
      </c>
      <c r="B246" s="99" t="s">
        <v>367</v>
      </c>
      <c r="C246" s="100">
        <v>18629</v>
      </c>
      <c r="D246" s="99" t="s">
        <v>430</v>
      </c>
      <c r="E246" s="100" t="s">
        <v>565</v>
      </c>
      <c r="F246" s="99">
        <v>2013</v>
      </c>
      <c r="G246" s="99">
        <v>63</v>
      </c>
      <c r="H246" s="99">
        <v>2013</v>
      </c>
      <c r="I246" s="99">
        <v>1022</v>
      </c>
      <c r="J246" s="99" t="s">
        <v>413</v>
      </c>
      <c r="K246" s="99">
        <v>27662480</v>
      </c>
      <c r="L246" s="99" t="s">
        <v>611</v>
      </c>
      <c r="M246" s="99" t="s">
        <v>414</v>
      </c>
      <c r="N246" s="99" t="s">
        <v>379</v>
      </c>
      <c r="O246" s="99">
        <v>0.36716363000000002</v>
      </c>
      <c r="P246" s="99">
        <v>1</v>
      </c>
      <c r="Q246" s="101">
        <v>15148.97</v>
      </c>
      <c r="R246" s="101">
        <v>5562.15</v>
      </c>
      <c r="S246" s="101">
        <v>9586.82</v>
      </c>
      <c r="T246" s="101" t="str">
        <f t="shared" si="9"/>
        <v>312</v>
      </c>
      <c r="U246" s="318">
        <f t="shared" si="10"/>
        <v>4.1200000000000001E-2</v>
      </c>
      <c r="V246" s="101">
        <f t="shared" si="11"/>
        <v>728.16049133333331</v>
      </c>
    </row>
    <row r="247" spans="1:22" x14ac:dyDescent="0.3">
      <c r="A247" s="99">
        <v>0</v>
      </c>
      <c r="B247" s="99" t="s">
        <v>367</v>
      </c>
      <c r="C247" s="100">
        <v>18629</v>
      </c>
      <c r="D247" s="99" t="s">
        <v>430</v>
      </c>
      <c r="E247" s="100" t="s">
        <v>565</v>
      </c>
      <c r="F247" s="99">
        <v>2013</v>
      </c>
      <c r="G247" s="99">
        <v>63</v>
      </c>
      <c r="H247" s="99">
        <v>2013</v>
      </c>
      <c r="I247" s="99">
        <v>1022</v>
      </c>
      <c r="J247" s="99" t="s">
        <v>413</v>
      </c>
      <c r="K247" s="99">
        <v>27662564</v>
      </c>
      <c r="L247" s="99" t="s">
        <v>612</v>
      </c>
      <c r="M247" s="99" t="s">
        <v>414</v>
      </c>
      <c r="N247" s="99" t="s">
        <v>379</v>
      </c>
      <c r="O247" s="99">
        <v>0.36716363000000002</v>
      </c>
      <c r="P247" s="99">
        <v>1</v>
      </c>
      <c r="Q247" s="101">
        <v>15148.97</v>
      </c>
      <c r="R247" s="101">
        <v>5562.15</v>
      </c>
      <c r="S247" s="101">
        <v>9586.82</v>
      </c>
      <c r="T247" s="101" t="str">
        <f t="shared" si="9"/>
        <v>312</v>
      </c>
      <c r="U247" s="318">
        <f t="shared" si="10"/>
        <v>4.1200000000000001E-2</v>
      </c>
      <c r="V247" s="101">
        <f t="shared" si="11"/>
        <v>728.16049133333331</v>
      </c>
    </row>
    <row r="248" spans="1:22" x14ac:dyDescent="0.3">
      <c r="A248" s="99">
        <v>0</v>
      </c>
      <c r="B248" s="99" t="s">
        <v>367</v>
      </c>
      <c r="C248" s="100">
        <v>18629</v>
      </c>
      <c r="D248" s="99" t="s">
        <v>430</v>
      </c>
      <c r="E248" s="100" t="s">
        <v>565</v>
      </c>
      <c r="F248" s="99">
        <v>2013</v>
      </c>
      <c r="G248" s="99">
        <v>63</v>
      </c>
      <c r="H248" s="99">
        <v>2013</v>
      </c>
      <c r="I248" s="99">
        <v>1022</v>
      </c>
      <c r="J248" s="99" t="s">
        <v>413</v>
      </c>
      <c r="K248" s="99">
        <v>27662444</v>
      </c>
      <c r="L248" s="99" t="s">
        <v>613</v>
      </c>
      <c r="M248" s="99" t="s">
        <v>414</v>
      </c>
      <c r="N248" s="99" t="s">
        <v>379</v>
      </c>
      <c r="O248" s="99">
        <v>0.36716363000000002</v>
      </c>
      <c r="P248" s="99">
        <v>1</v>
      </c>
      <c r="Q248" s="101">
        <v>15148.97</v>
      </c>
      <c r="R248" s="101">
        <v>5562.15</v>
      </c>
      <c r="S248" s="101">
        <v>9586.82</v>
      </c>
      <c r="T248" s="101" t="str">
        <f t="shared" si="9"/>
        <v>312</v>
      </c>
      <c r="U248" s="318">
        <f t="shared" si="10"/>
        <v>4.1200000000000001E-2</v>
      </c>
      <c r="V248" s="101">
        <f t="shared" si="11"/>
        <v>728.16049133333331</v>
      </c>
    </row>
    <row r="249" spans="1:22" x14ac:dyDescent="0.3">
      <c r="A249" s="99">
        <v>0</v>
      </c>
      <c r="B249" s="99" t="s">
        <v>367</v>
      </c>
      <c r="C249" s="100">
        <v>18629</v>
      </c>
      <c r="D249" s="99" t="s">
        <v>430</v>
      </c>
      <c r="E249" s="100" t="s">
        <v>565</v>
      </c>
      <c r="F249" s="99">
        <v>2013</v>
      </c>
      <c r="G249" s="99">
        <v>63</v>
      </c>
      <c r="H249" s="99">
        <v>2013</v>
      </c>
      <c r="I249" s="99">
        <v>1022</v>
      </c>
      <c r="J249" s="99" t="s">
        <v>413</v>
      </c>
      <c r="K249" s="99">
        <v>27662546</v>
      </c>
      <c r="L249" s="99" t="s">
        <v>614</v>
      </c>
      <c r="M249" s="99" t="s">
        <v>414</v>
      </c>
      <c r="N249" s="99" t="s">
        <v>408</v>
      </c>
      <c r="O249" s="99">
        <v>0.36716363000000002</v>
      </c>
      <c r="P249" s="99">
        <v>1</v>
      </c>
      <c r="Q249" s="101">
        <v>15148.97</v>
      </c>
      <c r="R249" s="101">
        <v>5562.15</v>
      </c>
      <c r="S249" s="101">
        <v>9586.82</v>
      </c>
      <c r="T249" s="101" t="str">
        <f t="shared" si="9"/>
        <v>312</v>
      </c>
      <c r="U249" s="318">
        <f t="shared" si="10"/>
        <v>4.1200000000000001E-2</v>
      </c>
      <c r="V249" s="101">
        <f t="shared" si="11"/>
        <v>728.16049133333331</v>
      </c>
    </row>
    <row r="250" spans="1:22" x14ac:dyDescent="0.3">
      <c r="A250" s="99">
        <v>0</v>
      </c>
      <c r="B250" s="99" t="s">
        <v>367</v>
      </c>
      <c r="C250" s="100">
        <v>18629</v>
      </c>
      <c r="D250" s="99" t="s">
        <v>430</v>
      </c>
      <c r="E250" s="100" t="s">
        <v>565</v>
      </c>
      <c r="F250" s="99">
        <v>2013</v>
      </c>
      <c r="G250" s="99">
        <v>63</v>
      </c>
      <c r="H250" s="99">
        <v>2013</v>
      </c>
      <c r="I250" s="99">
        <v>1022</v>
      </c>
      <c r="J250" s="99" t="s">
        <v>413</v>
      </c>
      <c r="K250" s="99">
        <v>27662576</v>
      </c>
      <c r="L250" s="99" t="s">
        <v>615</v>
      </c>
      <c r="M250" s="99" t="s">
        <v>414</v>
      </c>
      <c r="N250" s="99" t="s">
        <v>379</v>
      </c>
      <c r="O250" s="99">
        <v>0.36716363000000002</v>
      </c>
      <c r="P250" s="99">
        <v>1</v>
      </c>
      <c r="Q250" s="101">
        <v>15148.97</v>
      </c>
      <c r="R250" s="101">
        <v>5562.15</v>
      </c>
      <c r="S250" s="101">
        <v>9586.82</v>
      </c>
      <c r="T250" s="101" t="str">
        <f t="shared" si="9"/>
        <v>312</v>
      </c>
      <c r="U250" s="318">
        <f t="shared" si="10"/>
        <v>4.1200000000000001E-2</v>
      </c>
      <c r="V250" s="101">
        <f t="shared" si="11"/>
        <v>728.16049133333331</v>
      </c>
    </row>
    <row r="251" spans="1:22" x14ac:dyDescent="0.3">
      <c r="A251" s="99">
        <v>0</v>
      </c>
      <c r="B251" s="99" t="s">
        <v>367</v>
      </c>
      <c r="C251" s="100">
        <v>18629</v>
      </c>
      <c r="D251" s="99" t="s">
        <v>430</v>
      </c>
      <c r="E251" s="100" t="s">
        <v>565</v>
      </c>
      <c r="F251" s="99">
        <v>2013</v>
      </c>
      <c r="G251" s="99">
        <v>63</v>
      </c>
      <c r="H251" s="99">
        <v>2013</v>
      </c>
      <c r="I251" s="99">
        <v>1022</v>
      </c>
      <c r="J251" s="99" t="s">
        <v>413</v>
      </c>
      <c r="K251" s="99">
        <v>27662558</v>
      </c>
      <c r="L251" s="99" t="s">
        <v>616</v>
      </c>
      <c r="M251" s="99" t="s">
        <v>414</v>
      </c>
      <c r="N251" s="99" t="s">
        <v>379</v>
      </c>
      <c r="O251" s="99">
        <v>0.36716363000000002</v>
      </c>
      <c r="P251" s="99">
        <v>1</v>
      </c>
      <c r="Q251" s="101">
        <v>15148.97</v>
      </c>
      <c r="R251" s="101">
        <v>5562.15</v>
      </c>
      <c r="S251" s="101">
        <v>9586.82</v>
      </c>
      <c r="T251" s="101" t="str">
        <f t="shared" si="9"/>
        <v>312</v>
      </c>
      <c r="U251" s="318">
        <f t="shared" si="10"/>
        <v>4.1200000000000001E-2</v>
      </c>
      <c r="V251" s="101">
        <f t="shared" si="11"/>
        <v>728.16049133333331</v>
      </c>
    </row>
    <row r="252" spans="1:22" x14ac:dyDescent="0.3">
      <c r="A252" s="99">
        <v>0</v>
      </c>
      <c r="B252" s="99" t="s">
        <v>367</v>
      </c>
      <c r="C252" s="100">
        <v>18629</v>
      </c>
      <c r="D252" s="99" t="s">
        <v>430</v>
      </c>
      <c r="E252" s="100" t="s">
        <v>565</v>
      </c>
      <c r="F252" s="99">
        <v>2013</v>
      </c>
      <c r="G252" s="99">
        <v>63</v>
      </c>
      <c r="H252" s="99">
        <v>2013</v>
      </c>
      <c r="I252" s="99">
        <v>1022</v>
      </c>
      <c r="J252" s="99" t="s">
        <v>413</v>
      </c>
      <c r="K252" s="99">
        <v>27662552</v>
      </c>
      <c r="L252" s="99" t="s">
        <v>617</v>
      </c>
      <c r="M252" s="99" t="s">
        <v>414</v>
      </c>
      <c r="N252" s="99" t="s">
        <v>379</v>
      </c>
      <c r="O252" s="99">
        <v>0.36716363000000002</v>
      </c>
      <c r="P252" s="99">
        <v>1</v>
      </c>
      <c r="Q252" s="101">
        <v>15148.97</v>
      </c>
      <c r="R252" s="101">
        <v>5562.15</v>
      </c>
      <c r="S252" s="101">
        <v>9586.82</v>
      </c>
      <c r="T252" s="101" t="str">
        <f t="shared" si="9"/>
        <v>312</v>
      </c>
      <c r="U252" s="318">
        <f t="shared" si="10"/>
        <v>4.1200000000000001E-2</v>
      </c>
      <c r="V252" s="101">
        <f t="shared" si="11"/>
        <v>728.16049133333331</v>
      </c>
    </row>
    <row r="253" spans="1:22" x14ac:dyDescent="0.3">
      <c r="A253" s="99">
        <v>0</v>
      </c>
      <c r="B253" s="99" t="s">
        <v>367</v>
      </c>
      <c r="C253" s="100">
        <v>18629</v>
      </c>
      <c r="D253" s="99" t="s">
        <v>430</v>
      </c>
      <c r="E253" s="100" t="s">
        <v>565</v>
      </c>
      <c r="F253" s="99">
        <v>2013</v>
      </c>
      <c r="G253" s="99">
        <v>63</v>
      </c>
      <c r="H253" s="99">
        <v>2013</v>
      </c>
      <c r="I253" s="99">
        <v>1022</v>
      </c>
      <c r="J253" s="99" t="s">
        <v>413</v>
      </c>
      <c r="K253" s="99">
        <v>27662561</v>
      </c>
      <c r="L253" s="99" t="s">
        <v>618</v>
      </c>
      <c r="M253" s="99" t="s">
        <v>414</v>
      </c>
      <c r="N253" s="99" t="s">
        <v>379</v>
      </c>
      <c r="O253" s="99">
        <v>0.36716363000000002</v>
      </c>
      <c r="P253" s="99">
        <v>1</v>
      </c>
      <c r="Q253" s="101">
        <v>15148.97</v>
      </c>
      <c r="R253" s="101">
        <v>5562.15</v>
      </c>
      <c r="S253" s="101">
        <v>9586.82</v>
      </c>
      <c r="T253" s="101" t="str">
        <f t="shared" si="9"/>
        <v>312</v>
      </c>
      <c r="U253" s="318">
        <f t="shared" si="10"/>
        <v>4.1200000000000001E-2</v>
      </c>
      <c r="V253" s="101">
        <f t="shared" si="11"/>
        <v>728.16049133333331</v>
      </c>
    </row>
    <row r="254" spans="1:22" x14ac:dyDescent="0.3">
      <c r="A254" s="99">
        <v>0</v>
      </c>
      <c r="B254" s="99" t="s">
        <v>367</v>
      </c>
      <c r="C254" s="100">
        <v>18629</v>
      </c>
      <c r="D254" s="99" t="s">
        <v>430</v>
      </c>
      <c r="E254" s="100" t="s">
        <v>565</v>
      </c>
      <c r="F254" s="99">
        <v>2013</v>
      </c>
      <c r="G254" s="99">
        <v>63</v>
      </c>
      <c r="H254" s="99">
        <v>2013</v>
      </c>
      <c r="I254" s="99">
        <v>1022</v>
      </c>
      <c r="J254" s="99" t="s">
        <v>413</v>
      </c>
      <c r="K254" s="99">
        <v>27662549</v>
      </c>
      <c r="L254" s="99" t="s">
        <v>619</v>
      </c>
      <c r="M254" s="99" t="s">
        <v>414</v>
      </c>
      <c r="N254" s="99" t="s">
        <v>408</v>
      </c>
      <c r="O254" s="99">
        <v>0.36716363000000002</v>
      </c>
      <c r="P254" s="99">
        <v>1</v>
      </c>
      <c r="Q254" s="101">
        <v>15148.97</v>
      </c>
      <c r="R254" s="101">
        <v>5562.15</v>
      </c>
      <c r="S254" s="101">
        <v>9586.82</v>
      </c>
      <c r="T254" s="101" t="str">
        <f t="shared" si="9"/>
        <v>312</v>
      </c>
      <c r="U254" s="318">
        <f t="shared" si="10"/>
        <v>4.1200000000000001E-2</v>
      </c>
      <c r="V254" s="101">
        <f t="shared" si="11"/>
        <v>728.16049133333331</v>
      </c>
    </row>
    <row r="255" spans="1:22" x14ac:dyDescent="0.3">
      <c r="A255" s="99">
        <v>0</v>
      </c>
      <c r="B255" s="99" t="s">
        <v>367</v>
      </c>
      <c r="C255" s="100">
        <v>18629</v>
      </c>
      <c r="D255" s="99" t="s">
        <v>430</v>
      </c>
      <c r="E255" s="100" t="s">
        <v>565</v>
      </c>
      <c r="F255" s="99">
        <v>2013</v>
      </c>
      <c r="G255" s="99">
        <v>63</v>
      </c>
      <c r="H255" s="99">
        <v>2013</v>
      </c>
      <c r="I255" s="99">
        <v>1022</v>
      </c>
      <c r="J255" s="99" t="s">
        <v>413</v>
      </c>
      <c r="K255" s="99">
        <v>27662447</v>
      </c>
      <c r="L255" s="99" t="s">
        <v>620</v>
      </c>
      <c r="M255" s="99" t="s">
        <v>414</v>
      </c>
      <c r="N255" s="99" t="s">
        <v>379</v>
      </c>
      <c r="O255" s="99">
        <v>0.36716363000000002</v>
      </c>
      <c r="P255" s="99">
        <v>1</v>
      </c>
      <c r="Q255" s="101">
        <v>15148.97</v>
      </c>
      <c r="R255" s="101">
        <v>5562.15</v>
      </c>
      <c r="S255" s="101">
        <v>9586.82</v>
      </c>
      <c r="T255" s="101" t="str">
        <f t="shared" si="9"/>
        <v>312</v>
      </c>
      <c r="U255" s="318">
        <f t="shared" si="10"/>
        <v>4.1200000000000001E-2</v>
      </c>
      <c r="V255" s="101">
        <f t="shared" si="11"/>
        <v>728.16049133333331</v>
      </c>
    </row>
    <row r="256" spans="1:22" x14ac:dyDescent="0.3">
      <c r="A256" s="99">
        <v>0</v>
      </c>
      <c r="B256" s="99" t="s">
        <v>367</v>
      </c>
      <c r="C256" s="100">
        <v>18629</v>
      </c>
      <c r="D256" s="99" t="s">
        <v>430</v>
      </c>
      <c r="E256" s="100" t="s">
        <v>565</v>
      </c>
      <c r="F256" s="99">
        <v>2013</v>
      </c>
      <c r="G256" s="99">
        <v>63</v>
      </c>
      <c r="H256" s="99">
        <v>2013</v>
      </c>
      <c r="I256" s="99">
        <v>1022</v>
      </c>
      <c r="J256" s="99" t="s">
        <v>413</v>
      </c>
      <c r="K256" s="99">
        <v>27662573</v>
      </c>
      <c r="L256" s="99" t="s">
        <v>621</v>
      </c>
      <c r="M256" s="99" t="s">
        <v>414</v>
      </c>
      <c r="N256" s="99" t="s">
        <v>379</v>
      </c>
      <c r="O256" s="99">
        <v>0.36716363000000002</v>
      </c>
      <c r="P256" s="99">
        <v>1</v>
      </c>
      <c r="Q256" s="101">
        <v>15148.97</v>
      </c>
      <c r="R256" s="101">
        <v>5562.15</v>
      </c>
      <c r="S256" s="101">
        <v>9586.82</v>
      </c>
      <c r="T256" s="101" t="str">
        <f t="shared" si="9"/>
        <v>312</v>
      </c>
      <c r="U256" s="318">
        <f t="shared" si="10"/>
        <v>4.1200000000000001E-2</v>
      </c>
      <c r="V256" s="101">
        <f t="shared" si="11"/>
        <v>728.16049133333331</v>
      </c>
    </row>
    <row r="257" spans="1:22" x14ac:dyDescent="0.3">
      <c r="A257" s="99">
        <v>0</v>
      </c>
      <c r="B257" s="99" t="s">
        <v>367</v>
      </c>
      <c r="C257" s="100">
        <v>18636</v>
      </c>
      <c r="D257" s="99" t="s">
        <v>428</v>
      </c>
      <c r="E257" s="100" t="s">
        <v>565</v>
      </c>
      <c r="F257" s="99">
        <v>2013</v>
      </c>
      <c r="G257" s="99">
        <v>63</v>
      </c>
      <c r="H257" s="99">
        <v>2013</v>
      </c>
      <c r="I257" s="99">
        <v>1022</v>
      </c>
      <c r="J257" s="99" t="s">
        <v>413</v>
      </c>
      <c r="K257" s="99">
        <v>27662606</v>
      </c>
      <c r="L257" s="99" t="s">
        <v>605</v>
      </c>
      <c r="M257" s="99" t="s">
        <v>414</v>
      </c>
      <c r="N257" s="99" t="s">
        <v>408</v>
      </c>
      <c r="O257" s="99">
        <v>0.36716363000000002</v>
      </c>
      <c r="P257" s="99">
        <v>1</v>
      </c>
      <c r="Q257" s="101">
        <v>12615.73</v>
      </c>
      <c r="R257" s="101">
        <v>4632.04</v>
      </c>
      <c r="S257" s="101">
        <v>7983.69</v>
      </c>
      <c r="T257" s="101" t="str">
        <f t="shared" si="9"/>
        <v>312</v>
      </c>
      <c r="U257" s="318">
        <f t="shared" si="10"/>
        <v>4.1200000000000001E-2</v>
      </c>
      <c r="V257" s="101">
        <f t="shared" si="11"/>
        <v>606.39608866666663</v>
      </c>
    </row>
    <row r="258" spans="1:22" x14ac:dyDescent="0.3">
      <c r="A258" s="99">
        <v>0</v>
      </c>
      <c r="B258" s="99" t="s">
        <v>367</v>
      </c>
      <c r="C258" s="100">
        <v>18636</v>
      </c>
      <c r="D258" s="99" t="s">
        <v>428</v>
      </c>
      <c r="E258" s="100" t="s">
        <v>565</v>
      </c>
      <c r="F258" s="99">
        <v>2013</v>
      </c>
      <c r="G258" s="99">
        <v>63</v>
      </c>
      <c r="H258" s="99">
        <v>2013</v>
      </c>
      <c r="I258" s="99">
        <v>1022</v>
      </c>
      <c r="J258" s="99" t="s">
        <v>413</v>
      </c>
      <c r="K258" s="99">
        <v>27662630</v>
      </c>
      <c r="L258" s="99" t="s">
        <v>616</v>
      </c>
      <c r="M258" s="99" t="s">
        <v>414</v>
      </c>
      <c r="N258" s="99" t="s">
        <v>379</v>
      </c>
      <c r="O258" s="99">
        <v>0.36716363000000002</v>
      </c>
      <c r="P258" s="99">
        <v>1</v>
      </c>
      <c r="Q258" s="101">
        <v>12615.73</v>
      </c>
      <c r="R258" s="101">
        <v>4632.04</v>
      </c>
      <c r="S258" s="101">
        <v>7983.69</v>
      </c>
      <c r="T258" s="101" t="str">
        <f t="shared" si="9"/>
        <v>312</v>
      </c>
      <c r="U258" s="318">
        <f t="shared" si="10"/>
        <v>4.1200000000000001E-2</v>
      </c>
      <c r="V258" s="101">
        <f t="shared" si="11"/>
        <v>606.39608866666663</v>
      </c>
    </row>
    <row r="259" spans="1:22" x14ac:dyDescent="0.3">
      <c r="A259" s="99">
        <v>0</v>
      </c>
      <c r="B259" s="99" t="s">
        <v>367</v>
      </c>
      <c r="C259" s="100">
        <v>18636</v>
      </c>
      <c r="D259" s="99" t="s">
        <v>428</v>
      </c>
      <c r="E259" s="100" t="s">
        <v>565</v>
      </c>
      <c r="F259" s="99">
        <v>2013</v>
      </c>
      <c r="G259" s="99">
        <v>63</v>
      </c>
      <c r="H259" s="99">
        <v>2013</v>
      </c>
      <c r="I259" s="99">
        <v>1022</v>
      </c>
      <c r="J259" s="99" t="s">
        <v>413</v>
      </c>
      <c r="K259" s="99">
        <v>27662633</v>
      </c>
      <c r="L259" s="99" t="s">
        <v>618</v>
      </c>
      <c r="M259" s="99" t="s">
        <v>414</v>
      </c>
      <c r="N259" s="99" t="s">
        <v>379</v>
      </c>
      <c r="O259" s="99">
        <v>0.36716363000000002</v>
      </c>
      <c r="P259" s="99">
        <v>1</v>
      </c>
      <c r="Q259" s="101">
        <v>12615.73</v>
      </c>
      <c r="R259" s="101">
        <v>4632.04</v>
      </c>
      <c r="S259" s="101">
        <v>7983.69</v>
      </c>
      <c r="T259" s="101" t="str">
        <f t="shared" si="9"/>
        <v>312</v>
      </c>
      <c r="U259" s="318">
        <f t="shared" si="10"/>
        <v>4.1200000000000001E-2</v>
      </c>
      <c r="V259" s="101">
        <f t="shared" si="11"/>
        <v>606.39608866666663</v>
      </c>
    </row>
    <row r="260" spans="1:22" x14ac:dyDescent="0.3">
      <c r="A260" s="99">
        <v>0</v>
      </c>
      <c r="B260" s="99" t="s">
        <v>367</v>
      </c>
      <c r="C260" s="100">
        <v>18636</v>
      </c>
      <c r="D260" s="99" t="s">
        <v>428</v>
      </c>
      <c r="E260" s="100" t="s">
        <v>565</v>
      </c>
      <c r="F260" s="99">
        <v>2013</v>
      </c>
      <c r="G260" s="99">
        <v>63</v>
      </c>
      <c r="H260" s="99">
        <v>2013</v>
      </c>
      <c r="I260" s="99">
        <v>1022</v>
      </c>
      <c r="J260" s="99" t="s">
        <v>413</v>
      </c>
      <c r="K260" s="99">
        <v>27662678</v>
      </c>
      <c r="L260" s="99" t="s">
        <v>602</v>
      </c>
      <c r="M260" s="99" t="s">
        <v>414</v>
      </c>
      <c r="N260" s="99" t="s">
        <v>379</v>
      </c>
      <c r="O260" s="99">
        <v>0.36716363000000002</v>
      </c>
      <c r="P260" s="99">
        <v>1</v>
      </c>
      <c r="Q260" s="101">
        <v>12615.73</v>
      </c>
      <c r="R260" s="101">
        <v>4632.04</v>
      </c>
      <c r="S260" s="101">
        <v>7983.69</v>
      </c>
      <c r="T260" s="101" t="str">
        <f t="shared" ref="T260:T323" si="12">+MID(M260,2,3)</f>
        <v>312</v>
      </c>
      <c r="U260" s="318">
        <f t="shared" ref="U260:U323" si="13">+VLOOKUP(T260,$AA$2:$AB$6,2,FALSE)</f>
        <v>4.1200000000000001E-2</v>
      </c>
      <c r="V260" s="101">
        <f t="shared" si="11"/>
        <v>606.39608866666663</v>
      </c>
    </row>
    <row r="261" spans="1:22" x14ac:dyDescent="0.3">
      <c r="A261" s="99">
        <v>0</v>
      </c>
      <c r="B261" s="99" t="s">
        <v>367</v>
      </c>
      <c r="C261" s="100">
        <v>18636</v>
      </c>
      <c r="D261" s="99" t="s">
        <v>428</v>
      </c>
      <c r="E261" s="100" t="s">
        <v>565</v>
      </c>
      <c r="F261" s="99">
        <v>2013</v>
      </c>
      <c r="G261" s="99">
        <v>63</v>
      </c>
      <c r="H261" s="99">
        <v>2013</v>
      </c>
      <c r="I261" s="99">
        <v>1022</v>
      </c>
      <c r="J261" s="99" t="s">
        <v>413</v>
      </c>
      <c r="K261" s="99">
        <v>27662615</v>
      </c>
      <c r="L261" s="99" t="s">
        <v>619</v>
      </c>
      <c r="M261" s="99" t="s">
        <v>414</v>
      </c>
      <c r="N261" s="99" t="s">
        <v>408</v>
      </c>
      <c r="O261" s="99">
        <v>0.36716363000000002</v>
      </c>
      <c r="P261" s="99">
        <v>1</v>
      </c>
      <c r="Q261" s="101">
        <v>12615.73</v>
      </c>
      <c r="R261" s="101">
        <v>4632.04</v>
      </c>
      <c r="S261" s="101">
        <v>7983.69</v>
      </c>
      <c r="T261" s="101" t="str">
        <f t="shared" si="12"/>
        <v>312</v>
      </c>
      <c r="U261" s="318">
        <f t="shared" si="13"/>
        <v>4.1200000000000001E-2</v>
      </c>
      <c r="V261" s="101">
        <f t="shared" si="11"/>
        <v>606.39608866666663</v>
      </c>
    </row>
    <row r="262" spans="1:22" x14ac:dyDescent="0.3">
      <c r="A262" s="99">
        <v>0</v>
      </c>
      <c r="B262" s="99" t="s">
        <v>367</v>
      </c>
      <c r="C262" s="100">
        <v>18636</v>
      </c>
      <c r="D262" s="99" t="s">
        <v>428</v>
      </c>
      <c r="E262" s="100" t="s">
        <v>565</v>
      </c>
      <c r="F262" s="99">
        <v>2013</v>
      </c>
      <c r="G262" s="99">
        <v>63</v>
      </c>
      <c r="H262" s="99">
        <v>2013</v>
      </c>
      <c r="I262" s="99">
        <v>1022</v>
      </c>
      <c r="J262" s="99" t="s">
        <v>413</v>
      </c>
      <c r="K262" s="99">
        <v>27662612</v>
      </c>
      <c r="L262" s="99" t="s">
        <v>614</v>
      </c>
      <c r="M262" s="99" t="s">
        <v>414</v>
      </c>
      <c r="N262" s="99" t="s">
        <v>408</v>
      </c>
      <c r="O262" s="99">
        <v>0.36716363000000002</v>
      </c>
      <c r="P262" s="99">
        <v>1</v>
      </c>
      <c r="Q262" s="101">
        <v>12615.73</v>
      </c>
      <c r="R262" s="101">
        <v>4632.04</v>
      </c>
      <c r="S262" s="101">
        <v>7983.69</v>
      </c>
      <c r="T262" s="101" t="str">
        <f t="shared" si="12"/>
        <v>312</v>
      </c>
      <c r="U262" s="318">
        <f t="shared" si="13"/>
        <v>4.1200000000000001E-2</v>
      </c>
      <c r="V262" s="101">
        <f t="shared" si="11"/>
        <v>606.39608866666663</v>
      </c>
    </row>
    <row r="263" spans="1:22" x14ac:dyDescent="0.3">
      <c r="A263" s="99">
        <v>0</v>
      </c>
      <c r="B263" s="99" t="s">
        <v>367</v>
      </c>
      <c r="C263" s="100">
        <v>18636</v>
      </c>
      <c r="D263" s="99" t="s">
        <v>428</v>
      </c>
      <c r="E263" s="100" t="s">
        <v>565</v>
      </c>
      <c r="F263" s="99">
        <v>2013</v>
      </c>
      <c r="G263" s="99">
        <v>63</v>
      </c>
      <c r="H263" s="99">
        <v>2013</v>
      </c>
      <c r="I263" s="99">
        <v>1022</v>
      </c>
      <c r="J263" s="99" t="s">
        <v>413</v>
      </c>
      <c r="K263" s="99">
        <v>27662453</v>
      </c>
      <c r="L263" s="99" t="s">
        <v>566</v>
      </c>
      <c r="M263" s="99" t="s">
        <v>414</v>
      </c>
      <c r="N263" s="99" t="s">
        <v>379</v>
      </c>
      <c r="O263" s="99">
        <v>0.36716363000000002</v>
      </c>
      <c r="P263" s="99">
        <v>1</v>
      </c>
      <c r="Q263" s="101">
        <v>12615.73</v>
      </c>
      <c r="R263" s="101">
        <v>4632.04</v>
      </c>
      <c r="S263" s="101">
        <v>7983.69</v>
      </c>
      <c r="T263" s="101" t="str">
        <f t="shared" si="12"/>
        <v>312</v>
      </c>
      <c r="U263" s="318">
        <f t="shared" si="13"/>
        <v>4.1200000000000001E-2</v>
      </c>
      <c r="V263" s="101">
        <f t="shared" ref="V263:V326" si="14">+Q263*(U263/12*14)</f>
        <v>606.39608866666663</v>
      </c>
    </row>
    <row r="264" spans="1:22" x14ac:dyDescent="0.3">
      <c r="A264" s="99">
        <v>0</v>
      </c>
      <c r="B264" s="99" t="s">
        <v>367</v>
      </c>
      <c r="C264" s="100">
        <v>18636</v>
      </c>
      <c r="D264" s="99" t="s">
        <v>428</v>
      </c>
      <c r="E264" s="100" t="s">
        <v>565</v>
      </c>
      <c r="F264" s="99">
        <v>2013</v>
      </c>
      <c r="G264" s="99">
        <v>63</v>
      </c>
      <c r="H264" s="99">
        <v>2013</v>
      </c>
      <c r="I264" s="99">
        <v>1022</v>
      </c>
      <c r="J264" s="99" t="s">
        <v>413</v>
      </c>
      <c r="K264" s="99">
        <v>27662609</v>
      </c>
      <c r="L264" s="99" t="s">
        <v>606</v>
      </c>
      <c r="M264" s="99" t="s">
        <v>414</v>
      </c>
      <c r="N264" s="99" t="s">
        <v>408</v>
      </c>
      <c r="O264" s="99">
        <v>0.36716363000000002</v>
      </c>
      <c r="P264" s="99">
        <v>1</v>
      </c>
      <c r="Q264" s="101">
        <v>12615.73</v>
      </c>
      <c r="R264" s="101">
        <v>4632.04</v>
      </c>
      <c r="S264" s="101">
        <v>7983.69</v>
      </c>
      <c r="T264" s="101" t="str">
        <f t="shared" si="12"/>
        <v>312</v>
      </c>
      <c r="U264" s="318">
        <f t="shared" si="13"/>
        <v>4.1200000000000001E-2</v>
      </c>
      <c r="V264" s="101">
        <f t="shared" si="14"/>
        <v>606.39608866666663</v>
      </c>
    </row>
    <row r="265" spans="1:22" x14ac:dyDescent="0.3">
      <c r="A265" s="99">
        <v>0</v>
      </c>
      <c r="B265" s="99" t="s">
        <v>367</v>
      </c>
      <c r="C265" s="100">
        <v>18636</v>
      </c>
      <c r="D265" s="99" t="s">
        <v>428</v>
      </c>
      <c r="E265" s="100" t="s">
        <v>565</v>
      </c>
      <c r="F265" s="99">
        <v>2013</v>
      </c>
      <c r="G265" s="99">
        <v>63</v>
      </c>
      <c r="H265" s="99">
        <v>2013</v>
      </c>
      <c r="I265" s="99">
        <v>1022</v>
      </c>
      <c r="J265" s="99" t="s">
        <v>413</v>
      </c>
      <c r="K265" s="99">
        <v>27662639</v>
      </c>
      <c r="L265" s="99" t="s">
        <v>609</v>
      </c>
      <c r="M265" s="99" t="s">
        <v>414</v>
      </c>
      <c r="N265" s="99" t="s">
        <v>379</v>
      </c>
      <c r="O265" s="99">
        <v>0.36716363000000002</v>
      </c>
      <c r="P265" s="99">
        <v>1</v>
      </c>
      <c r="Q265" s="101">
        <v>12615.73</v>
      </c>
      <c r="R265" s="101">
        <v>4632.04</v>
      </c>
      <c r="S265" s="101">
        <v>7983.69</v>
      </c>
      <c r="T265" s="101" t="str">
        <f t="shared" si="12"/>
        <v>312</v>
      </c>
      <c r="U265" s="318">
        <f t="shared" si="13"/>
        <v>4.1200000000000001E-2</v>
      </c>
      <c r="V265" s="101">
        <f t="shared" si="14"/>
        <v>606.39608866666663</v>
      </c>
    </row>
    <row r="266" spans="1:22" x14ac:dyDescent="0.3">
      <c r="A266" s="99">
        <v>0</v>
      </c>
      <c r="B266" s="99" t="s">
        <v>367</v>
      </c>
      <c r="C266" s="100">
        <v>18636</v>
      </c>
      <c r="D266" s="99" t="s">
        <v>428</v>
      </c>
      <c r="E266" s="100" t="s">
        <v>565</v>
      </c>
      <c r="F266" s="99">
        <v>2013</v>
      </c>
      <c r="G266" s="99">
        <v>63</v>
      </c>
      <c r="H266" s="99">
        <v>2013</v>
      </c>
      <c r="I266" s="99">
        <v>1022</v>
      </c>
      <c r="J266" s="99" t="s">
        <v>413</v>
      </c>
      <c r="K266" s="99">
        <v>27662486</v>
      </c>
      <c r="L266" s="99" t="s">
        <v>611</v>
      </c>
      <c r="M266" s="99" t="s">
        <v>414</v>
      </c>
      <c r="N266" s="99" t="s">
        <v>379</v>
      </c>
      <c r="O266" s="99">
        <v>0.36716363000000002</v>
      </c>
      <c r="P266" s="99">
        <v>1</v>
      </c>
      <c r="Q266" s="101">
        <v>12615.73</v>
      </c>
      <c r="R266" s="101">
        <v>4632.04</v>
      </c>
      <c r="S266" s="101">
        <v>7983.69</v>
      </c>
      <c r="T266" s="101" t="str">
        <f t="shared" si="12"/>
        <v>312</v>
      </c>
      <c r="U266" s="318">
        <f t="shared" si="13"/>
        <v>4.1200000000000001E-2</v>
      </c>
      <c r="V266" s="101">
        <f t="shared" si="14"/>
        <v>606.39608866666663</v>
      </c>
    </row>
    <row r="267" spans="1:22" x14ac:dyDescent="0.3">
      <c r="A267" s="99">
        <v>0</v>
      </c>
      <c r="B267" s="99" t="s">
        <v>367</v>
      </c>
      <c r="C267" s="100">
        <v>18636</v>
      </c>
      <c r="D267" s="99" t="s">
        <v>428</v>
      </c>
      <c r="E267" s="100" t="s">
        <v>565</v>
      </c>
      <c r="F267" s="99">
        <v>2013</v>
      </c>
      <c r="G267" s="99">
        <v>63</v>
      </c>
      <c r="H267" s="99">
        <v>2013</v>
      </c>
      <c r="I267" s="99">
        <v>1022</v>
      </c>
      <c r="J267" s="99" t="s">
        <v>413</v>
      </c>
      <c r="K267" s="99">
        <v>27662483</v>
      </c>
      <c r="L267" s="99" t="s">
        <v>604</v>
      </c>
      <c r="M267" s="99" t="s">
        <v>414</v>
      </c>
      <c r="N267" s="99" t="s">
        <v>379</v>
      </c>
      <c r="O267" s="99">
        <v>0.36716363000000002</v>
      </c>
      <c r="P267" s="99">
        <v>1</v>
      </c>
      <c r="Q267" s="101">
        <v>12615.73</v>
      </c>
      <c r="R267" s="101">
        <v>4632.04</v>
      </c>
      <c r="S267" s="101">
        <v>7983.69</v>
      </c>
      <c r="T267" s="101" t="str">
        <f t="shared" si="12"/>
        <v>312</v>
      </c>
      <c r="U267" s="318">
        <f t="shared" si="13"/>
        <v>4.1200000000000001E-2</v>
      </c>
      <c r="V267" s="101">
        <f t="shared" si="14"/>
        <v>606.39608866666663</v>
      </c>
    </row>
    <row r="268" spans="1:22" x14ac:dyDescent="0.3">
      <c r="A268" s="99">
        <v>0</v>
      </c>
      <c r="B268" s="99" t="s">
        <v>367</v>
      </c>
      <c r="C268" s="100">
        <v>18636</v>
      </c>
      <c r="D268" s="99" t="s">
        <v>428</v>
      </c>
      <c r="E268" s="100" t="s">
        <v>565</v>
      </c>
      <c r="F268" s="99">
        <v>2013</v>
      </c>
      <c r="G268" s="99">
        <v>63</v>
      </c>
      <c r="H268" s="99">
        <v>2013</v>
      </c>
      <c r="I268" s="99">
        <v>1022</v>
      </c>
      <c r="J268" s="99" t="s">
        <v>413</v>
      </c>
      <c r="K268" s="99">
        <v>27662459</v>
      </c>
      <c r="L268" s="99" t="s">
        <v>620</v>
      </c>
      <c r="M268" s="99" t="s">
        <v>414</v>
      </c>
      <c r="N268" s="99" t="s">
        <v>379</v>
      </c>
      <c r="O268" s="99">
        <v>0.36716363000000002</v>
      </c>
      <c r="P268" s="99">
        <v>1</v>
      </c>
      <c r="Q268" s="101">
        <v>12615.73</v>
      </c>
      <c r="R268" s="101">
        <v>4632.04</v>
      </c>
      <c r="S268" s="101">
        <v>7983.69</v>
      </c>
      <c r="T268" s="101" t="str">
        <f t="shared" si="12"/>
        <v>312</v>
      </c>
      <c r="U268" s="318">
        <f t="shared" si="13"/>
        <v>4.1200000000000001E-2</v>
      </c>
      <c r="V268" s="101">
        <f t="shared" si="14"/>
        <v>606.39608866666663</v>
      </c>
    </row>
    <row r="269" spans="1:22" x14ac:dyDescent="0.3">
      <c r="A269" s="99">
        <v>0</v>
      </c>
      <c r="B269" s="99" t="s">
        <v>367</v>
      </c>
      <c r="C269" s="100">
        <v>18636</v>
      </c>
      <c r="D269" s="99" t="s">
        <v>428</v>
      </c>
      <c r="E269" s="100" t="s">
        <v>565</v>
      </c>
      <c r="F269" s="99">
        <v>2013</v>
      </c>
      <c r="G269" s="99">
        <v>63</v>
      </c>
      <c r="H269" s="99">
        <v>2013</v>
      </c>
      <c r="I269" s="99">
        <v>1022</v>
      </c>
      <c r="J269" s="99" t="s">
        <v>413</v>
      </c>
      <c r="K269" s="99">
        <v>27662684</v>
      </c>
      <c r="L269" s="99" t="s">
        <v>622</v>
      </c>
      <c r="M269" s="99" t="s">
        <v>414</v>
      </c>
      <c r="N269" s="99" t="s">
        <v>379</v>
      </c>
      <c r="O269" s="99">
        <v>0.36716363000000002</v>
      </c>
      <c r="P269" s="99">
        <v>1</v>
      </c>
      <c r="Q269" s="101">
        <v>12615.73</v>
      </c>
      <c r="R269" s="101">
        <v>4632.04</v>
      </c>
      <c r="S269" s="101">
        <v>7983.69</v>
      </c>
      <c r="T269" s="101" t="str">
        <f t="shared" si="12"/>
        <v>312</v>
      </c>
      <c r="U269" s="318">
        <f t="shared" si="13"/>
        <v>4.1200000000000001E-2</v>
      </c>
      <c r="V269" s="101">
        <f t="shared" si="14"/>
        <v>606.39608866666663</v>
      </c>
    </row>
    <row r="270" spans="1:22" x14ac:dyDescent="0.3">
      <c r="A270" s="99">
        <v>0</v>
      </c>
      <c r="B270" s="99" t="s">
        <v>367</v>
      </c>
      <c r="C270" s="100">
        <v>18636</v>
      </c>
      <c r="D270" s="99" t="s">
        <v>428</v>
      </c>
      <c r="E270" s="100" t="s">
        <v>565</v>
      </c>
      <c r="F270" s="99">
        <v>2013</v>
      </c>
      <c r="G270" s="99">
        <v>63</v>
      </c>
      <c r="H270" s="99">
        <v>2013</v>
      </c>
      <c r="I270" s="99">
        <v>1022</v>
      </c>
      <c r="J270" s="99" t="s">
        <v>413</v>
      </c>
      <c r="K270" s="99">
        <v>27662450</v>
      </c>
      <c r="L270" s="99" t="s">
        <v>608</v>
      </c>
      <c r="M270" s="99" t="s">
        <v>414</v>
      </c>
      <c r="N270" s="99" t="s">
        <v>379</v>
      </c>
      <c r="O270" s="99">
        <v>0.36716363000000002</v>
      </c>
      <c r="P270" s="99">
        <v>1</v>
      </c>
      <c r="Q270" s="101">
        <v>12615.73</v>
      </c>
      <c r="R270" s="101">
        <v>4632.04</v>
      </c>
      <c r="S270" s="101">
        <v>7983.69</v>
      </c>
      <c r="T270" s="101" t="str">
        <f t="shared" si="12"/>
        <v>312</v>
      </c>
      <c r="U270" s="318">
        <f t="shared" si="13"/>
        <v>4.1200000000000001E-2</v>
      </c>
      <c r="V270" s="101">
        <f t="shared" si="14"/>
        <v>606.39608866666663</v>
      </c>
    </row>
    <row r="271" spans="1:22" x14ac:dyDescent="0.3">
      <c r="A271" s="99">
        <v>0</v>
      </c>
      <c r="B271" s="99" t="s">
        <v>367</v>
      </c>
      <c r="C271" s="100">
        <v>18636</v>
      </c>
      <c r="D271" s="99" t="s">
        <v>428</v>
      </c>
      <c r="E271" s="100" t="s">
        <v>565</v>
      </c>
      <c r="F271" s="99">
        <v>2013</v>
      </c>
      <c r="G271" s="99">
        <v>63</v>
      </c>
      <c r="H271" s="99">
        <v>2013</v>
      </c>
      <c r="I271" s="99">
        <v>1022</v>
      </c>
      <c r="J271" s="99" t="s">
        <v>413</v>
      </c>
      <c r="K271" s="99">
        <v>27662636</v>
      </c>
      <c r="L271" s="99" t="s">
        <v>612</v>
      </c>
      <c r="M271" s="99" t="s">
        <v>414</v>
      </c>
      <c r="N271" s="99" t="s">
        <v>379</v>
      </c>
      <c r="O271" s="99">
        <v>0.36716363000000002</v>
      </c>
      <c r="P271" s="99">
        <v>1</v>
      </c>
      <c r="Q271" s="101">
        <v>12615.73</v>
      </c>
      <c r="R271" s="101">
        <v>4632.04</v>
      </c>
      <c r="S271" s="101">
        <v>7983.69</v>
      </c>
      <c r="T271" s="101" t="str">
        <f t="shared" si="12"/>
        <v>312</v>
      </c>
      <c r="U271" s="318">
        <f t="shared" si="13"/>
        <v>4.1200000000000001E-2</v>
      </c>
      <c r="V271" s="101">
        <f t="shared" si="14"/>
        <v>606.39608866666663</v>
      </c>
    </row>
    <row r="272" spans="1:22" x14ac:dyDescent="0.3">
      <c r="A272" s="99">
        <v>0</v>
      </c>
      <c r="B272" s="99" t="s">
        <v>367</v>
      </c>
      <c r="C272" s="100">
        <v>18636</v>
      </c>
      <c r="D272" s="99" t="s">
        <v>428</v>
      </c>
      <c r="E272" s="100" t="s">
        <v>565</v>
      </c>
      <c r="F272" s="99">
        <v>2013</v>
      </c>
      <c r="G272" s="99">
        <v>63</v>
      </c>
      <c r="H272" s="99">
        <v>2013</v>
      </c>
      <c r="I272" s="99">
        <v>1022</v>
      </c>
      <c r="J272" s="99" t="s">
        <v>413</v>
      </c>
      <c r="K272" s="99">
        <v>27662456</v>
      </c>
      <c r="L272" s="99" t="s">
        <v>613</v>
      </c>
      <c r="M272" s="99" t="s">
        <v>414</v>
      </c>
      <c r="N272" s="99" t="s">
        <v>379</v>
      </c>
      <c r="O272" s="99">
        <v>0.36716363000000002</v>
      </c>
      <c r="P272" s="99">
        <v>1</v>
      </c>
      <c r="Q272" s="101">
        <v>12615.73</v>
      </c>
      <c r="R272" s="101">
        <v>4632.04</v>
      </c>
      <c r="S272" s="101">
        <v>7983.69</v>
      </c>
      <c r="T272" s="101" t="str">
        <f t="shared" si="12"/>
        <v>312</v>
      </c>
      <c r="U272" s="318">
        <f t="shared" si="13"/>
        <v>4.1200000000000001E-2</v>
      </c>
      <c r="V272" s="101">
        <f t="shared" si="14"/>
        <v>606.39608866666663</v>
      </c>
    </row>
    <row r="273" spans="1:22" x14ac:dyDescent="0.3">
      <c r="A273" s="99">
        <v>0</v>
      </c>
      <c r="B273" s="99" t="s">
        <v>367</v>
      </c>
      <c r="C273" s="100">
        <v>18636</v>
      </c>
      <c r="D273" s="99" t="s">
        <v>428</v>
      </c>
      <c r="E273" s="100" t="s">
        <v>565</v>
      </c>
      <c r="F273" s="99">
        <v>2013</v>
      </c>
      <c r="G273" s="99">
        <v>63</v>
      </c>
      <c r="H273" s="99">
        <v>2013</v>
      </c>
      <c r="I273" s="99">
        <v>1022</v>
      </c>
      <c r="J273" s="99" t="s">
        <v>413</v>
      </c>
      <c r="K273" s="99">
        <v>27662642</v>
      </c>
      <c r="L273" s="99" t="s">
        <v>610</v>
      </c>
      <c r="M273" s="99" t="s">
        <v>414</v>
      </c>
      <c r="N273" s="99" t="s">
        <v>379</v>
      </c>
      <c r="O273" s="99">
        <v>0.36716363000000002</v>
      </c>
      <c r="P273" s="99">
        <v>1</v>
      </c>
      <c r="Q273" s="101">
        <v>12615.73</v>
      </c>
      <c r="R273" s="101">
        <v>4632.04</v>
      </c>
      <c r="S273" s="101">
        <v>7983.69</v>
      </c>
      <c r="T273" s="101" t="str">
        <f t="shared" si="12"/>
        <v>312</v>
      </c>
      <c r="U273" s="318">
        <f t="shared" si="13"/>
        <v>4.1200000000000001E-2</v>
      </c>
      <c r="V273" s="101">
        <f t="shared" si="14"/>
        <v>606.39608866666663</v>
      </c>
    </row>
    <row r="274" spans="1:22" x14ac:dyDescent="0.3">
      <c r="A274" s="99">
        <v>0</v>
      </c>
      <c r="B274" s="99" t="s">
        <v>367</v>
      </c>
      <c r="C274" s="100">
        <v>18636</v>
      </c>
      <c r="D274" s="99" t="s">
        <v>428</v>
      </c>
      <c r="E274" s="100" t="s">
        <v>565</v>
      </c>
      <c r="F274" s="99">
        <v>2013</v>
      </c>
      <c r="G274" s="99">
        <v>63</v>
      </c>
      <c r="H274" s="99">
        <v>2013</v>
      </c>
      <c r="I274" s="99">
        <v>1022</v>
      </c>
      <c r="J274" s="99" t="s">
        <v>413</v>
      </c>
      <c r="K274" s="99">
        <v>27662621</v>
      </c>
      <c r="L274" s="99" t="s">
        <v>623</v>
      </c>
      <c r="M274" s="99" t="s">
        <v>414</v>
      </c>
      <c r="N274" s="99" t="s">
        <v>379</v>
      </c>
      <c r="O274" s="99">
        <v>0.36716363000000002</v>
      </c>
      <c r="P274" s="99">
        <v>1</v>
      </c>
      <c r="Q274" s="101">
        <v>12227.58</v>
      </c>
      <c r="R274" s="101">
        <v>4489.5200000000004</v>
      </c>
      <c r="S274" s="101">
        <v>7738.06</v>
      </c>
      <c r="T274" s="101" t="str">
        <f t="shared" si="12"/>
        <v>312</v>
      </c>
      <c r="U274" s="318">
        <f t="shared" si="13"/>
        <v>4.1200000000000001E-2</v>
      </c>
      <c r="V274" s="101">
        <f t="shared" si="14"/>
        <v>587.739012</v>
      </c>
    </row>
    <row r="275" spans="1:22" x14ac:dyDescent="0.3">
      <c r="A275" s="99">
        <v>0</v>
      </c>
      <c r="B275" s="99" t="s">
        <v>367</v>
      </c>
      <c r="C275" s="100">
        <v>18636</v>
      </c>
      <c r="D275" s="99" t="s">
        <v>428</v>
      </c>
      <c r="E275" s="100" t="s">
        <v>565</v>
      </c>
      <c r="F275" s="99">
        <v>2013</v>
      </c>
      <c r="G275" s="99">
        <v>63</v>
      </c>
      <c r="H275" s="99">
        <v>2013</v>
      </c>
      <c r="I275" s="99">
        <v>1022</v>
      </c>
      <c r="J275" s="99" t="s">
        <v>413</v>
      </c>
      <c r="K275" s="99">
        <v>27662582</v>
      </c>
      <c r="L275" s="99" t="s">
        <v>624</v>
      </c>
      <c r="M275" s="99" t="s">
        <v>414</v>
      </c>
      <c r="N275" s="99" t="s">
        <v>408</v>
      </c>
      <c r="O275" s="99">
        <v>0.36716363000000002</v>
      </c>
      <c r="P275" s="99">
        <v>1</v>
      </c>
      <c r="Q275" s="101">
        <v>12227.13</v>
      </c>
      <c r="R275" s="101">
        <v>4489.3599999999997</v>
      </c>
      <c r="S275" s="101">
        <v>7737.77</v>
      </c>
      <c r="T275" s="101" t="str">
        <f t="shared" si="12"/>
        <v>312</v>
      </c>
      <c r="U275" s="318">
        <f t="shared" si="13"/>
        <v>4.1200000000000001E-2</v>
      </c>
      <c r="V275" s="101">
        <f t="shared" si="14"/>
        <v>587.71738199999993</v>
      </c>
    </row>
    <row r="276" spans="1:22" x14ac:dyDescent="0.3">
      <c r="A276" s="99">
        <v>0</v>
      </c>
      <c r="B276" s="99" t="s">
        <v>367</v>
      </c>
      <c r="C276" s="100">
        <v>18636</v>
      </c>
      <c r="D276" s="99" t="s">
        <v>428</v>
      </c>
      <c r="E276" s="100" t="s">
        <v>565</v>
      </c>
      <c r="F276" s="99">
        <v>2013</v>
      </c>
      <c r="G276" s="99">
        <v>63</v>
      </c>
      <c r="H276" s="99">
        <v>2013</v>
      </c>
      <c r="I276" s="99">
        <v>1022</v>
      </c>
      <c r="J276" s="99" t="s">
        <v>413</v>
      </c>
      <c r="K276" s="99">
        <v>27662600</v>
      </c>
      <c r="L276" s="99" t="s">
        <v>625</v>
      </c>
      <c r="M276" s="99" t="s">
        <v>414</v>
      </c>
      <c r="N276" s="99" t="s">
        <v>408</v>
      </c>
      <c r="O276" s="99">
        <v>0.36716363000000002</v>
      </c>
      <c r="P276" s="99">
        <v>1</v>
      </c>
      <c r="Q276" s="101">
        <v>12227.13</v>
      </c>
      <c r="R276" s="101">
        <v>4489.3599999999997</v>
      </c>
      <c r="S276" s="101">
        <v>7737.77</v>
      </c>
      <c r="T276" s="101" t="str">
        <f t="shared" si="12"/>
        <v>312</v>
      </c>
      <c r="U276" s="318">
        <f t="shared" si="13"/>
        <v>4.1200000000000001E-2</v>
      </c>
      <c r="V276" s="101">
        <f t="shared" si="14"/>
        <v>587.71738199999993</v>
      </c>
    </row>
    <row r="277" spans="1:22" x14ac:dyDescent="0.3">
      <c r="A277" s="99">
        <v>0</v>
      </c>
      <c r="B277" s="99" t="s">
        <v>367</v>
      </c>
      <c r="C277" s="100">
        <v>18636</v>
      </c>
      <c r="D277" s="99" t="s">
        <v>428</v>
      </c>
      <c r="E277" s="100" t="s">
        <v>565</v>
      </c>
      <c r="F277" s="99">
        <v>2013</v>
      </c>
      <c r="G277" s="99">
        <v>63</v>
      </c>
      <c r="H277" s="99">
        <v>2013</v>
      </c>
      <c r="I277" s="99">
        <v>1022</v>
      </c>
      <c r="J277" s="99" t="s">
        <v>413</v>
      </c>
      <c r="K277" s="99">
        <v>27662645</v>
      </c>
      <c r="L277" s="99" t="s">
        <v>626</v>
      </c>
      <c r="M277" s="99" t="s">
        <v>414</v>
      </c>
      <c r="N277" s="99" t="s">
        <v>379</v>
      </c>
      <c r="O277" s="99">
        <v>0.36716363000000002</v>
      </c>
      <c r="P277" s="99">
        <v>1</v>
      </c>
      <c r="Q277" s="101">
        <v>12227.13</v>
      </c>
      <c r="R277" s="101">
        <v>4489.3599999999997</v>
      </c>
      <c r="S277" s="101">
        <v>7737.77</v>
      </c>
      <c r="T277" s="101" t="str">
        <f t="shared" si="12"/>
        <v>312</v>
      </c>
      <c r="U277" s="318">
        <f t="shared" si="13"/>
        <v>4.1200000000000001E-2</v>
      </c>
      <c r="V277" s="101">
        <f t="shared" si="14"/>
        <v>587.71738199999993</v>
      </c>
    </row>
    <row r="278" spans="1:22" x14ac:dyDescent="0.3">
      <c r="A278" s="99">
        <v>0</v>
      </c>
      <c r="B278" s="99" t="s">
        <v>367</v>
      </c>
      <c r="C278" s="100">
        <v>18636</v>
      </c>
      <c r="D278" s="99" t="s">
        <v>428</v>
      </c>
      <c r="E278" s="100" t="s">
        <v>565</v>
      </c>
      <c r="F278" s="99">
        <v>2013</v>
      </c>
      <c r="G278" s="99">
        <v>63</v>
      </c>
      <c r="H278" s="99">
        <v>2013</v>
      </c>
      <c r="I278" s="99">
        <v>1022</v>
      </c>
      <c r="J278" s="99" t="s">
        <v>413</v>
      </c>
      <c r="K278" s="99">
        <v>27662588</v>
      </c>
      <c r="L278" s="99" t="s">
        <v>627</v>
      </c>
      <c r="M278" s="99" t="s">
        <v>414</v>
      </c>
      <c r="N278" s="99" t="s">
        <v>408</v>
      </c>
      <c r="O278" s="99">
        <v>0.36716363000000002</v>
      </c>
      <c r="P278" s="99">
        <v>1</v>
      </c>
      <c r="Q278" s="101">
        <v>12227.13</v>
      </c>
      <c r="R278" s="101">
        <v>4489.3599999999997</v>
      </c>
      <c r="S278" s="101">
        <v>7737.77</v>
      </c>
      <c r="T278" s="101" t="str">
        <f t="shared" si="12"/>
        <v>312</v>
      </c>
      <c r="U278" s="318">
        <f t="shared" si="13"/>
        <v>4.1200000000000001E-2</v>
      </c>
      <c r="V278" s="101">
        <f t="shared" si="14"/>
        <v>587.71738199999993</v>
      </c>
    </row>
    <row r="279" spans="1:22" x14ac:dyDescent="0.3">
      <c r="A279" s="99">
        <v>0</v>
      </c>
      <c r="B279" s="99" t="s">
        <v>367</v>
      </c>
      <c r="C279" s="100">
        <v>18636</v>
      </c>
      <c r="D279" s="99" t="s">
        <v>428</v>
      </c>
      <c r="E279" s="100" t="s">
        <v>565</v>
      </c>
      <c r="F279" s="99">
        <v>2013</v>
      </c>
      <c r="G279" s="99">
        <v>63</v>
      </c>
      <c r="H279" s="99">
        <v>2013</v>
      </c>
      <c r="I279" s="99">
        <v>1022</v>
      </c>
      <c r="J279" s="99" t="s">
        <v>413</v>
      </c>
      <c r="K279" s="99">
        <v>27662624</v>
      </c>
      <c r="L279" s="99" t="s">
        <v>628</v>
      </c>
      <c r="M279" s="99" t="s">
        <v>414</v>
      </c>
      <c r="N279" s="99" t="s">
        <v>379</v>
      </c>
      <c r="O279" s="99">
        <v>0.36716363000000002</v>
      </c>
      <c r="P279" s="99">
        <v>1</v>
      </c>
      <c r="Q279" s="101">
        <v>12227.13</v>
      </c>
      <c r="R279" s="101">
        <v>4489.3599999999997</v>
      </c>
      <c r="S279" s="101">
        <v>7737.77</v>
      </c>
      <c r="T279" s="101" t="str">
        <f t="shared" si="12"/>
        <v>312</v>
      </c>
      <c r="U279" s="318">
        <f t="shared" si="13"/>
        <v>4.1200000000000001E-2</v>
      </c>
      <c r="V279" s="101">
        <f t="shared" si="14"/>
        <v>587.71738199999993</v>
      </c>
    </row>
    <row r="280" spans="1:22" x14ac:dyDescent="0.3">
      <c r="A280" s="99">
        <v>0</v>
      </c>
      <c r="B280" s="99" t="s">
        <v>367</v>
      </c>
      <c r="C280" s="100">
        <v>18636</v>
      </c>
      <c r="D280" s="99" t="s">
        <v>428</v>
      </c>
      <c r="E280" s="100" t="s">
        <v>565</v>
      </c>
      <c r="F280" s="99">
        <v>2013</v>
      </c>
      <c r="G280" s="99">
        <v>63</v>
      </c>
      <c r="H280" s="99">
        <v>2013</v>
      </c>
      <c r="I280" s="99">
        <v>1022</v>
      </c>
      <c r="J280" s="99" t="s">
        <v>413</v>
      </c>
      <c r="K280" s="99">
        <v>27662585</v>
      </c>
      <c r="L280" s="99" t="s">
        <v>629</v>
      </c>
      <c r="M280" s="99" t="s">
        <v>414</v>
      </c>
      <c r="N280" s="99" t="s">
        <v>408</v>
      </c>
      <c r="O280" s="99">
        <v>0.36716363000000002</v>
      </c>
      <c r="P280" s="99">
        <v>1</v>
      </c>
      <c r="Q280" s="101">
        <v>12227.13</v>
      </c>
      <c r="R280" s="101">
        <v>4489.3599999999997</v>
      </c>
      <c r="S280" s="101">
        <v>7737.77</v>
      </c>
      <c r="T280" s="101" t="str">
        <f t="shared" si="12"/>
        <v>312</v>
      </c>
      <c r="U280" s="318">
        <f t="shared" si="13"/>
        <v>4.1200000000000001E-2</v>
      </c>
      <c r="V280" s="101">
        <f t="shared" si="14"/>
        <v>587.71738199999993</v>
      </c>
    </row>
    <row r="281" spans="1:22" x14ac:dyDescent="0.3">
      <c r="A281" s="99">
        <v>0</v>
      </c>
      <c r="B281" s="99" t="s">
        <v>367</v>
      </c>
      <c r="C281" s="100">
        <v>18636</v>
      </c>
      <c r="D281" s="99" t="s">
        <v>428</v>
      </c>
      <c r="E281" s="100" t="s">
        <v>565</v>
      </c>
      <c r="F281" s="99">
        <v>2013</v>
      </c>
      <c r="G281" s="99">
        <v>63</v>
      </c>
      <c r="H281" s="99">
        <v>2013</v>
      </c>
      <c r="I281" s="99">
        <v>1022</v>
      </c>
      <c r="J281" s="99" t="s">
        <v>413</v>
      </c>
      <c r="K281" s="99">
        <v>27662591</v>
      </c>
      <c r="L281" s="99" t="s">
        <v>630</v>
      </c>
      <c r="M281" s="99" t="s">
        <v>414</v>
      </c>
      <c r="N281" s="99" t="s">
        <v>408</v>
      </c>
      <c r="O281" s="99">
        <v>0.36716363000000002</v>
      </c>
      <c r="P281" s="99">
        <v>1</v>
      </c>
      <c r="Q281" s="101">
        <v>12227.13</v>
      </c>
      <c r="R281" s="101">
        <v>4489.3599999999997</v>
      </c>
      <c r="S281" s="101">
        <v>7737.77</v>
      </c>
      <c r="T281" s="101" t="str">
        <f t="shared" si="12"/>
        <v>312</v>
      </c>
      <c r="U281" s="318">
        <f t="shared" si="13"/>
        <v>4.1200000000000001E-2</v>
      </c>
      <c r="V281" s="101">
        <f t="shared" si="14"/>
        <v>587.71738199999993</v>
      </c>
    </row>
    <row r="282" spans="1:22" x14ac:dyDescent="0.3">
      <c r="A282" s="99">
        <v>0</v>
      </c>
      <c r="B282" s="99" t="s">
        <v>367</v>
      </c>
      <c r="C282" s="100">
        <v>18636</v>
      </c>
      <c r="D282" s="99" t="s">
        <v>428</v>
      </c>
      <c r="E282" s="100" t="s">
        <v>565</v>
      </c>
      <c r="F282" s="99">
        <v>2013</v>
      </c>
      <c r="G282" s="99">
        <v>63</v>
      </c>
      <c r="H282" s="99">
        <v>2013</v>
      </c>
      <c r="I282" s="99">
        <v>1022</v>
      </c>
      <c r="J282" s="99" t="s">
        <v>413</v>
      </c>
      <c r="K282" s="99">
        <v>27662648</v>
      </c>
      <c r="L282" s="99" t="s">
        <v>631</v>
      </c>
      <c r="M282" s="99" t="s">
        <v>414</v>
      </c>
      <c r="N282" s="99" t="s">
        <v>379</v>
      </c>
      <c r="O282" s="99">
        <v>0.36716363000000002</v>
      </c>
      <c r="P282" s="99">
        <v>1</v>
      </c>
      <c r="Q282" s="101">
        <v>12227.13</v>
      </c>
      <c r="R282" s="101">
        <v>4489.3599999999997</v>
      </c>
      <c r="S282" s="101">
        <v>7737.77</v>
      </c>
      <c r="T282" s="101" t="str">
        <f t="shared" si="12"/>
        <v>312</v>
      </c>
      <c r="U282" s="318">
        <f t="shared" si="13"/>
        <v>4.1200000000000001E-2</v>
      </c>
      <c r="V282" s="101">
        <f t="shared" si="14"/>
        <v>587.71738199999993</v>
      </c>
    </row>
    <row r="283" spans="1:22" x14ac:dyDescent="0.3">
      <c r="A283" s="99">
        <v>0</v>
      </c>
      <c r="B283" s="99" t="s">
        <v>367</v>
      </c>
      <c r="C283" s="100">
        <v>18636</v>
      </c>
      <c r="D283" s="99" t="s">
        <v>428</v>
      </c>
      <c r="E283" s="100" t="s">
        <v>565</v>
      </c>
      <c r="F283" s="99">
        <v>2013</v>
      </c>
      <c r="G283" s="99">
        <v>63</v>
      </c>
      <c r="H283" s="99">
        <v>2013</v>
      </c>
      <c r="I283" s="99">
        <v>1022</v>
      </c>
      <c r="J283" s="99" t="s">
        <v>413</v>
      </c>
      <c r="K283" s="99">
        <v>27662579</v>
      </c>
      <c r="L283" s="99" t="s">
        <v>632</v>
      </c>
      <c r="M283" s="99" t="s">
        <v>414</v>
      </c>
      <c r="N283" s="99" t="s">
        <v>408</v>
      </c>
      <c r="O283" s="99">
        <v>0.36716363000000002</v>
      </c>
      <c r="P283" s="99">
        <v>1</v>
      </c>
      <c r="Q283" s="101">
        <v>12227.13</v>
      </c>
      <c r="R283" s="101">
        <v>4489.3599999999997</v>
      </c>
      <c r="S283" s="101">
        <v>7737.77</v>
      </c>
      <c r="T283" s="101" t="str">
        <f t="shared" si="12"/>
        <v>312</v>
      </c>
      <c r="U283" s="318">
        <f t="shared" si="13"/>
        <v>4.1200000000000001E-2</v>
      </c>
      <c r="V283" s="101">
        <f t="shared" si="14"/>
        <v>587.71738199999993</v>
      </c>
    </row>
    <row r="284" spans="1:22" x14ac:dyDescent="0.3">
      <c r="A284" s="99">
        <v>0</v>
      </c>
      <c r="B284" s="99" t="s">
        <v>367</v>
      </c>
      <c r="C284" s="100">
        <v>18636</v>
      </c>
      <c r="D284" s="99" t="s">
        <v>428</v>
      </c>
      <c r="E284" s="100" t="s">
        <v>565</v>
      </c>
      <c r="F284" s="99">
        <v>2013</v>
      </c>
      <c r="G284" s="99">
        <v>63</v>
      </c>
      <c r="H284" s="99">
        <v>2013</v>
      </c>
      <c r="I284" s="99">
        <v>1022</v>
      </c>
      <c r="J284" s="99" t="s">
        <v>413</v>
      </c>
      <c r="K284" s="99">
        <v>27662597</v>
      </c>
      <c r="L284" s="99" t="s">
        <v>633</v>
      </c>
      <c r="M284" s="99" t="s">
        <v>414</v>
      </c>
      <c r="N284" s="99" t="s">
        <v>408</v>
      </c>
      <c r="O284" s="99">
        <v>0.36716363000000002</v>
      </c>
      <c r="P284" s="99">
        <v>1</v>
      </c>
      <c r="Q284" s="101">
        <v>12227.13</v>
      </c>
      <c r="R284" s="101">
        <v>4489.3599999999997</v>
      </c>
      <c r="S284" s="101">
        <v>7737.77</v>
      </c>
      <c r="T284" s="101" t="str">
        <f t="shared" si="12"/>
        <v>312</v>
      </c>
      <c r="U284" s="318">
        <f t="shared" si="13"/>
        <v>4.1200000000000001E-2</v>
      </c>
      <c r="V284" s="101">
        <f t="shared" si="14"/>
        <v>587.71738199999993</v>
      </c>
    </row>
    <row r="285" spans="1:22" x14ac:dyDescent="0.3">
      <c r="A285" s="99">
        <v>0</v>
      </c>
      <c r="B285" s="99" t="s">
        <v>367</v>
      </c>
      <c r="C285" s="100">
        <v>18636</v>
      </c>
      <c r="D285" s="99" t="s">
        <v>428</v>
      </c>
      <c r="E285" s="100" t="s">
        <v>565</v>
      </c>
      <c r="F285" s="99">
        <v>2013</v>
      </c>
      <c r="G285" s="99">
        <v>63</v>
      </c>
      <c r="H285" s="99">
        <v>2013</v>
      </c>
      <c r="I285" s="99">
        <v>1022</v>
      </c>
      <c r="J285" s="99" t="s">
        <v>413</v>
      </c>
      <c r="K285" s="99">
        <v>27662651</v>
      </c>
      <c r="L285" s="99" t="s">
        <v>634</v>
      </c>
      <c r="M285" s="99" t="s">
        <v>414</v>
      </c>
      <c r="N285" s="99" t="s">
        <v>379</v>
      </c>
      <c r="O285" s="99">
        <v>0.36716363000000002</v>
      </c>
      <c r="P285" s="99">
        <v>1</v>
      </c>
      <c r="Q285" s="101">
        <v>12227.13</v>
      </c>
      <c r="R285" s="101">
        <v>4489.3599999999997</v>
      </c>
      <c r="S285" s="101">
        <v>7737.77</v>
      </c>
      <c r="T285" s="101" t="str">
        <f t="shared" si="12"/>
        <v>312</v>
      </c>
      <c r="U285" s="318">
        <f t="shared" si="13"/>
        <v>4.1200000000000001E-2</v>
      </c>
      <c r="V285" s="101">
        <f t="shared" si="14"/>
        <v>587.71738199999993</v>
      </c>
    </row>
    <row r="286" spans="1:22" x14ac:dyDescent="0.3">
      <c r="A286" s="99">
        <v>0</v>
      </c>
      <c r="B286" s="99" t="s">
        <v>367</v>
      </c>
      <c r="C286" s="100">
        <v>18636</v>
      </c>
      <c r="D286" s="99" t="s">
        <v>428</v>
      </c>
      <c r="E286" s="100" t="s">
        <v>565</v>
      </c>
      <c r="F286" s="99">
        <v>2013</v>
      </c>
      <c r="G286" s="99">
        <v>63</v>
      </c>
      <c r="H286" s="99">
        <v>2013</v>
      </c>
      <c r="I286" s="99">
        <v>1022</v>
      </c>
      <c r="J286" s="99" t="s">
        <v>413</v>
      </c>
      <c r="K286" s="99">
        <v>27662594</v>
      </c>
      <c r="L286" s="99" t="s">
        <v>635</v>
      </c>
      <c r="M286" s="99" t="s">
        <v>414</v>
      </c>
      <c r="N286" s="99" t="s">
        <v>408</v>
      </c>
      <c r="O286" s="99">
        <v>0.36716363000000002</v>
      </c>
      <c r="P286" s="99">
        <v>1</v>
      </c>
      <c r="Q286" s="101">
        <v>12227.13</v>
      </c>
      <c r="R286" s="101">
        <v>4489.3599999999997</v>
      </c>
      <c r="S286" s="101">
        <v>7737.77</v>
      </c>
      <c r="T286" s="101" t="str">
        <f t="shared" si="12"/>
        <v>312</v>
      </c>
      <c r="U286" s="318">
        <f t="shared" si="13"/>
        <v>4.1200000000000001E-2</v>
      </c>
      <c r="V286" s="101">
        <f t="shared" si="14"/>
        <v>587.71738199999993</v>
      </c>
    </row>
    <row r="287" spans="1:22" x14ac:dyDescent="0.3">
      <c r="A287" s="99">
        <v>0</v>
      </c>
      <c r="B287" s="99" t="s">
        <v>367</v>
      </c>
      <c r="C287" s="100">
        <v>18636</v>
      </c>
      <c r="D287" s="99" t="s">
        <v>428</v>
      </c>
      <c r="E287" s="100" t="s">
        <v>565</v>
      </c>
      <c r="F287" s="99">
        <v>2013</v>
      </c>
      <c r="G287" s="99">
        <v>63</v>
      </c>
      <c r="H287" s="99">
        <v>2013</v>
      </c>
      <c r="I287" s="99">
        <v>1022</v>
      </c>
      <c r="J287" s="99" t="s">
        <v>413</v>
      </c>
      <c r="K287" s="99">
        <v>27662603</v>
      </c>
      <c r="L287" s="99" t="s">
        <v>636</v>
      </c>
      <c r="M287" s="99" t="s">
        <v>414</v>
      </c>
      <c r="N287" s="99" t="s">
        <v>408</v>
      </c>
      <c r="O287" s="99">
        <v>0.36716363000000002</v>
      </c>
      <c r="P287" s="99">
        <v>1</v>
      </c>
      <c r="Q287" s="101">
        <v>12227.13</v>
      </c>
      <c r="R287" s="101">
        <v>4489.3599999999997</v>
      </c>
      <c r="S287" s="101">
        <v>7737.77</v>
      </c>
      <c r="T287" s="101" t="str">
        <f t="shared" si="12"/>
        <v>312</v>
      </c>
      <c r="U287" s="318">
        <f t="shared" si="13"/>
        <v>4.1200000000000001E-2</v>
      </c>
      <c r="V287" s="101">
        <f t="shared" si="14"/>
        <v>587.71738199999993</v>
      </c>
    </row>
    <row r="288" spans="1:22" x14ac:dyDescent="0.3">
      <c r="A288" s="99">
        <v>0</v>
      </c>
      <c r="B288" s="99" t="s">
        <v>367</v>
      </c>
      <c r="C288" s="100">
        <v>18636</v>
      </c>
      <c r="D288" s="99" t="s">
        <v>428</v>
      </c>
      <c r="E288" s="100" t="s">
        <v>565</v>
      </c>
      <c r="F288" s="99">
        <v>2013</v>
      </c>
      <c r="G288" s="99">
        <v>63</v>
      </c>
      <c r="H288" s="99">
        <v>2013</v>
      </c>
      <c r="I288" s="99">
        <v>1022</v>
      </c>
      <c r="J288" s="99" t="s">
        <v>413</v>
      </c>
      <c r="K288" s="99">
        <v>27662627</v>
      </c>
      <c r="L288" s="99" t="s">
        <v>601</v>
      </c>
      <c r="M288" s="99" t="s">
        <v>414</v>
      </c>
      <c r="N288" s="99" t="s">
        <v>379</v>
      </c>
      <c r="O288" s="99">
        <v>0.36716363000000002</v>
      </c>
      <c r="P288" s="99">
        <v>1</v>
      </c>
      <c r="Q288" s="101">
        <v>12227.13</v>
      </c>
      <c r="R288" s="101">
        <v>4489.3599999999997</v>
      </c>
      <c r="S288" s="101">
        <v>7737.77</v>
      </c>
      <c r="T288" s="101" t="str">
        <f t="shared" si="12"/>
        <v>312</v>
      </c>
      <c r="U288" s="318">
        <f t="shared" si="13"/>
        <v>4.1200000000000001E-2</v>
      </c>
      <c r="V288" s="101">
        <f t="shared" si="14"/>
        <v>587.71738199999993</v>
      </c>
    </row>
    <row r="289" spans="1:22" x14ac:dyDescent="0.3">
      <c r="A289" s="99">
        <v>0</v>
      </c>
      <c r="B289" s="99" t="s">
        <v>367</v>
      </c>
      <c r="C289" s="100">
        <v>18636</v>
      </c>
      <c r="D289" s="99" t="s">
        <v>428</v>
      </c>
      <c r="E289" s="100" t="s">
        <v>565</v>
      </c>
      <c r="F289" s="99">
        <v>2013</v>
      </c>
      <c r="G289" s="99">
        <v>63</v>
      </c>
      <c r="H289" s="99">
        <v>2013</v>
      </c>
      <c r="I289" s="99">
        <v>1022</v>
      </c>
      <c r="J289" s="99" t="s">
        <v>413</v>
      </c>
      <c r="K289" s="99">
        <v>27662654</v>
      </c>
      <c r="L289" s="99" t="s">
        <v>637</v>
      </c>
      <c r="M289" s="99" t="s">
        <v>414</v>
      </c>
      <c r="N289" s="99" t="s">
        <v>379</v>
      </c>
      <c r="O289" s="99">
        <v>0.36716363000000002</v>
      </c>
      <c r="P289" s="99">
        <v>1</v>
      </c>
      <c r="Q289" s="101">
        <v>12227.13</v>
      </c>
      <c r="R289" s="101">
        <v>4489.3599999999997</v>
      </c>
      <c r="S289" s="101">
        <v>7737.77</v>
      </c>
      <c r="T289" s="101" t="str">
        <f t="shared" si="12"/>
        <v>312</v>
      </c>
      <c r="U289" s="318">
        <f t="shared" si="13"/>
        <v>4.1200000000000001E-2</v>
      </c>
      <c r="V289" s="101">
        <f t="shared" si="14"/>
        <v>587.71738199999993</v>
      </c>
    </row>
    <row r="290" spans="1:22" x14ac:dyDescent="0.3">
      <c r="A290" s="99">
        <v>0</v>
      </c>
      <c r="B290" s="99" t="s">
        <v>367</v>
      </c>
      <c r="C290" s="100">
        <v>18628</v>
      </c>
      <c r="D290" s="99" t="s">
        <v>426</v>
      </c>
      <c r="E290" s="100" t="s">
        <v>565</v>
      </c>
      <c r="F290" s="99">
        <v>2013</v>
      </c>
      <c r="G290" s="99">
        <v>63</v>
      </c>
      <c r="H290" s="99">
        <v>2013</v>
      </c>
      <c r="I290" s="99">
        <v>1022</v>
      </c>
      <c r="J290" s="99" t="s">
        <v>413</v>
      </c>
      <c r="K290" s="99">
        <v>27662507</v>
      </c>
      <c r="L290" s="99" t="s">
        <v>638</v>
      </c>
      <c r="M290" s="99" t="s">
        <v>414</v>
      </c>
      <c r="N290" s="99" t="s">
        <v>379</v>
      </c>
      <c r="O290" s="99">
        <v>0.36716363000000002</v>
      </c>
      <c r="P290" s="99">
        <v>1</v>
      </c>
      <c r="Q290" s="101">
        <v>9209.19</v>
      </c>
      <c r="R290" s="101">
        <v>3381.28</v>
      </c>
      <c r="S290" s="101">
        <v>5827.91</v>
      </c>
      <c r="T290" s="101" t="str">
        <f t="shared" si="12"/>
        <v>312</v>
      </c>
      <c r="U290" s="318">
        <f t="shared" si="13"/>
        <v>4.1200000000000001E-2</v>
      </c>
      <c r="V290" s="101">
        <f t="shared" si="14"/>
        <v>442.65506600000003</v>
      </c>
    </row>
    <row r="291" spans="1:22" x14ac:dyDescent="0.3">
      <c r="A291" s="99">
        <v>0</v>
      </c>
      <c r="B291" s="99" t="s">
        <v>367</v>
      </c>
      <c r="C291" s="100">
        <v>18628</v>
      </c>
      <c r="D291" s="99" t="s">
        <v>426</v>
      </c>
      <c r="E291" s="100" t="s">
        <v>565</v>
      </c>
      <c r="F291" s="99">
        <v>2013</v>
      </c>
      <c r="G291" s="99">
        <v>63</v>
      </c>
      <c r="H291" s="99">
        <v>2013</v>
      </c>
      <c r="I291" s="99">
        <v>1022</v>
      </c>
      <c r="J291" s="99" t="s">
        <v>413</v>
      </c>
      <c r="K291" s="99">
        <v>27662516</v>
      </c>
      <c r="L291" s="99" t="s">
        <v>639</v>
      </c>
      <c r="M291" s="99" t="s">
        <v>414</v>
      </c>
      <c r="N291" s="99" t="s">
        <v>379</v>
      </c>
      <c r="O291" s="99">
        <v>0.36716363000000002</v>
      </c>
      <c r="P291" s="99">
        <v>1</v>
      </c>
      <c r="Q291" s="101">
        <v>9209.19</v>
      </c>
      <c r="R291" s="101">
        <v>3381.28</v>
      </c>
      <c r="S291" s="101">
        <v>5827.91</v>
      </c>
      <c r="T291" s="101" t="str">
        <f t="shared" si="12"/>
        <v>312</v>
      </c>
      <c r="U291" s="318">
        <f t="shared" si="13"/>
        <v>4.1200000000000001E-2</v>
      </c>
      <c r="V291" s="101">
        <f t="shared" si="14"/>
        <v>442.65506600000003</v>
      </c>
    </row>
    <row r="292" spans="1:22" x14ac:dyDescent="0.3">
      <c r="A292" s="99">
        <v>0</v>
      </c>
      <c r="B292" s="99" t="s">
        <v>367</v>
      </c>
      <c r="C292" s="100">
        <v>18636</v>
      </c>
      <c r="D292" s="99" t="s">
        <v>428</v>
      </c>
      <c r="E292" s="100" t="s">
        <v>640</v>
      </c>
      <c r="F292" s="99">
        <v>2013</v>
      </c>
      <c r="G292" s="99">
        <v>63</v>
      </c>
      <c r="H292" s="99">
        <v>2013</v>
      </c>
      <c r="I292" s="99">
        <v>1022</v>
      </c>
      <c r="J292" s="99" t="s">
        <v>413</v>
      </c>
      <c r="K292" s="99">
        <v>27668296</v>
      </c>
      <c r="L292" s="99" t="s">
        <v>641</v>
      </c>
      <c r="M292" s="99" t="s">
        <v>414</v>
      </c>
      <c r="N292" s="99" t="s">
        <v>372</v>
      </c>
      <c r="O292" s="99">
        <v>0.36716363000000002</v>
      </c>
      <c r="P292" s="99">
        <v>1</v>
      </c>
      <c r="Q292" s="101">
        <v>25647.68</v>
      </c>
      <c r="R292" s="101">
        <v>9416.9</v>
      </c>
      <c r="S292" s="101">
        <v>16230.78</v>
      </c>
      <c r="T292" s="101" t="str">
        <f t="shared" si="12"/>
        <v>312</v>
      </c>
      <c r="U292" s="318">
        <f t="shared" si="13"/>
        <v>4.1200000000000001E-2</v>
      </c>
      <c r="V292" s="101">
        <f t="shared" si="14"/>
        <v>1232.7984853333335</v>
      </c>
    </row>
    <row r="293" spans="1:22" x14ac:dyDescent="0.3">
      <c r="A293" s="99">
        <v>0</v>
      </c>
      <c r="B293" s="99" t="s">
        <v>367</v>
      </c>
      <c r="C293" s="100">
        <v>18628</v>
      </c>
      <c r="D293" s="99" t="s">
        <v>426</v>
      </c>
      <c r="E293" s="100" t="s">
        <v>640</v>
      </c>
      <c r="F293" s="99">
        <v>2013</v>
      </c>
      <c r="G293" s="99">
        <v>63</v>
      </c>
      <c r="H293" s="99">
        <v>2013</v>
      </c>
      <c r="I293" s="99">
        <v>1022</v>
      </c>
      <c r="J293" s="99" t="s">
        <v>413</v>
      </c>
      <c r="K293" s="99">
        <v>27668173</v>
      </c>
      <c r="L293" s="99" t="s">
        <v>586</v>
      </c>
      <c r="M293" s="99" t="s">
        <v>414</v>
      </c>
      <c r="N293" s="99" t="s">
        <v>372</v>
      </c>
      <c r="O293" s="99">
        <v>0.36716363000000002</v>
      </c>
      <c r="P293" s="99">
        <v>1</v>
      </c>
      <c r="Q293" s="101">
        <v>16769.28</v>
      </c>
      <c r="R293" s="101">
        <v>6157.07</v>
      </c>
      <c r="S293" s="101">
        <v>10612.21</v>
      </c>
      <c r="T293" s="101" t="str">
        <f t="shared" si="12"/>
        <v>312</v>
      </c>
      <c r="U293" s="318">
        <f t="shared" si="13"/>
        <v>4.1200000000000001E-2</v>
      </c>
      <c r="V293" s="101">
        <f t="shared" si="14"/>
        <v>806.04339199999993</v>
      </c>
    </row>
    <row r="294" spans="1:22" x14ac:dyDescent="0.3">
      <c r="A294" s="99">
        <v>0</v>
      </c>
      <c r="B294" s="99" t="s">
        <v>367</v>
      </c>
      <c r="C294" s="100">
        <v>18628</v>
      </c>
      <c r="D294" s="99" t="s">
        <v>426</v>
      </c>
      <c r="E294" s="100" t="s">
        <v>640</v>
      </c>
      <c r="F294" s="99">
        <v>2013</v>
      </c>
      <c r="G294" s="99">
        <v>63</v>
      </c>
      <c r="H294" s="99">
        <v>2013</v>
      </c>
      <c r="I294" s="99">
        <v>1022</v>
      </c>
      <c r="J294" s="99" t="s">
        <v>413</v>
      </c>
      <c r="K294" s="99">
        <v>27668200</v>
      </c>
      <c r="L294" s="99" t="s">
        <v>588</v>
      </c>
      <c r="M294" s="99" t="s">
        <v>414</v>
      </c>
      <c r="N294" s="99" t="s">
        <v>372</v>
      </c>
      <c r="O294" s="99">
        <v>0.36716363000000002</v>
      </c>
      <c r="P294" s="99">
        <v>1</v>
      </c>
      <c r="Q294" s="101">
        <v>16769.28</v>
      </c>
      <c r="R294" s="101">
        <v>6157.07</v>
      </c>
      <c r="S294" s="101">
        <v>10612.21</v>
      </c>
      <c r="T294" s="101" t="str">
        <f t="shared" si="12"/>
        <v>312</v>
      </c>
      <c r="U294" s="318">
        <f t="shared" si="13"/>
        <v>4.1200000000000001E-2</v>
      </c>
      <c r="V294" s="101">
        <f t="shared" si="14"/>
        <v>806.04339199999993</v>
      </c>
    </row>
    <row r="295" spans="1:22" x14ac:dyDescent="0.3">
      <c r="A295" s="99">
        <v>0</v>
      </c>
      <c r="B295" s="99" t="s">
        <v>367</v>
      </c>
      <c r="C295" s="100">
        <v>18628</v>
      </c>
      <c r="D295" s="99" t="s">
        <v>426</v>
      </c>
      <c r="E295" s="100" t="s">
        <v>640</v>
      </c>
      <c r="F295" s="99">
        <v>2013</v>
      </c>
      <c r="G295" s="99">
        <v>63</v>
      </c>
      <c r="H295" s="99">
        <v>2013</v>
      </c>
      <c r="I295" s="99">
        <v>1022</v>
      </c>
      <c r="J295" s="99" t="s">
        <v>413</v>
      </c>
      <c r="K295" s="99">
        <v>27668236</v>
      </c>
      <c r="L295" s="99" t="s">
        <v>590</v>
      </c>
      <c r="M295" s="99" t="s">
        <v>414</v>
      </c>
      <c r="N295" s="99" t="s">
        <v>372</v>
      </c>
      <c r="O295" s="99">
        <v>0.36716363000000002</v>
      </c>
      <c r="P295" s="99">
        <v>1</v>
      </c>
      <c r="Q295" s="101">
        <v>16769.28</v>
      </c>
      <c r="R295" s="101">
        <v>6157.07</v>
      </c>
      <c r="S295" s="101">
        <v>10612.21</v>
      </c>
      <c r="T295" s="101" t="str">
        <f t="shared" si="12"/>
        <v>312</v>
      </c>
      <c r="U295" s="318">
        <f t="shared" si="13"/>
        <v>4.1200000000000001E-2</v>
      </c>
      <c r="V295" s="101">
        <f t="shared" si="14"/>
        <v>806.04339199999993</v>
      </c>
    </row>
    <row r="296" spans="1:22" x14ac:dyDescent="0.3">
      <c r="A296" s="99">
        <v>0</v>
      </c>
      <c r="B296" s="99" t="s">
        <v>367</v>
      </c>
      <c r="C296" s="100">
        <v>18628</v>
      </c>
      <c r="D296" s="99" t="s">
        <v>426</v>
      </c>
      <c r="E296" s="100" t="s">
        <v>640</v>
      </c>
      <c r="F296" s="99">
        <v>2013</v>
      </c>
      <c r="G296" s="99">
        <v>63</v>
      </c>
      <c r="H296" s="99">
        <v>2013</v>
      </c>
      <c r="I296" s="99">
        <v>1022</v>
      </c>
      <c r="J296" s="99" t="s">
        <v>413</v>
      </c>
      <c r="K296" s="99">
        <v>27668266</v>
      </c>
      <c r="L296" s="99" t="s">
        <v>591</v>
      </c>
      <c r="M296" s="99" t="s">
        <v>414</v>
      </c>
      <c r="N296" s="99" t="s">
        <v>372</v>
      </c>
      <c r="O296" s="99">
        <v>0.36716363000000002</v>
      </c>
      <c r="P296" s="99">
        <v>1</v>
      </c>
      <c r="Q296" s="101">
        <v>16769.28</v>
      </c>
      <c r="R296" s="101">
        <v>6157.07</v>
      </c>
      <c r="S296" s="101">
        <v>10612.21</v>
      </c>
      <c r="T296" s="101" t="str">
        <f t="shared" si="12"/>
        <v>312</v>
      </c>
      <c r="U296" s="318">
        <f t="shared" si="13"/>
        <v>4.1200000000000001E-2</v>
      </c>
      <c r="V296" s="101">
        <f t="shared" si="14"/>
        <v>806.04339199999993</v>
      </c>
    </row>
    <row r="297" spans="1:22" x14ac:dyDescent="0.3">
      <c r="A297" s="99">
        <v>0</v>
      </c>
      <c r="B297" s="99" t="s">
        <v>367</v>
      </c>
      <c r="C297" s="100">
        <v>18628</v>
      </c>
      <c r="D297" s="99" t="s">
        <v>426</v>
      </c>
      <c r="E297" s="100" t="s">
        <v>640</v>
      </c>
      <c r="F297" s="99">
        <v>2013</v>
      </c>
      <c r="G297" s="99">
        <v>63</v>
      </c>
      <c r="H297" s="99">
        <v>2013</v>
      </c>
      <c r="I297" s="99">
        <v>1022</v>
      </c>
      <c r="J297" s="99" t="s">
        <v>413</v>
      </c>
      <c r="K297" s="99">
        <v>27668245</v>
      </c>
      <c r="L297" s="99" t="s">
        <v>597</v>
      </c>
      <c r="M297" s="99" t="s">
        <v>414</v>
      </c>
      <c r="N297" s="99" t="s">
        <v>372</v>
      </c>
      <c r="O297" s="99">
        <v>0.36716363000000002</v>
      </c>
      <c r="P297" s="99">
        <v>1</v>
      </c>
      <c r="Q297" s="101">
        <v>16769.28</v>
      </c>
      <c r="R297" s="101">
        <v>6157.07</v>
      </c>
      <c r="S297" s="101">
        <v>10612.21</v>
      </c>
      <c r="T297" s="101" t="str">
        <f t="shared" si="12"/>
        <v>312</v>
      </c>
      <c r="U297" s="318">
        <f t="shared" si="13"/>
        <v>4.1200000000000001E-2</v>
      </c>
      <c r="V297" s="101">
        <f t="shared" si="14"/>
        <v>806.04339199999993</v>
      </c>
    </row>
    <row r="298" spans="1:22" x14ac:dyDescent="0.3">
      <c r="A298" s="99">
        <v>0</v>
      </c>
      <c r="B298" s="99" t="s">
        <v>367</v>
      </c>
      <c r="C298" s="100">
        <v>18628</v>
      </c>
      <c r="D298" s="99" t="s">
        <v>426</v>
      </c>
      <c r="E298" s="100" t="s">
        <v>640</v>
      </c>
      <c r="F298" s="99">
        <v>2013</v>
      </c>
      <c r="G298" s="99">
        <v>63</v>
      </c>
      <c r="H298" s="99">
        <v>2013</v>
      </c>
      <c r="I298" s="99">
        <v>1022</v>
      </c>
      <c r="J298" s="99" t="s">
        <v>413</v>
      </c>
      <c r="K298" s="99">
        <v>27668239</v>
      </c>
      <c r="L298" s="99" t="s">
        <v>592</v>
      </c>
      <c r="M298" s="99" t="s">
        <v>414</v>
      </c>
      <c r="N298" s="99" t="s">
        <v>372</v>
      </c>
      <c r="O298" s="99">
        <v>0.36716363000000002</v>
      </c>
      <c r="P298" s="99">
        <v>1</v>
      </c>
      <c r="Q298" s="101">
        <v>16769.28</v>
      </c>
      <c r="R298" s="101">
        <v>6157.07</v>
      </c>
      <c r="S298" s="101">
        <v>10612.21</v>
      </c>
      <c r="T298" s="101" t="str">
        <f t="shared" si="12"/>
        <v>312</v>
      </c>
      <c r="U298" s="318">
        <f t="shared" si="13"/>
        <v>4.1200000000000001E-2</v>
      </c>
      <c r="V298" s="101">
        <f t="shared" si="14"/>
        <v>806.04339199999993</v>
      </c>
    </row>
    <row r="299" spans="1:22" x14ac:dyDescent="0.3">
      <c r="A299" s="99">
        <v>0</v>
      </c>
      <c r="B299" s="99" t="s">
        <v>367</v>
      </c>
      <c r="C299" s="100">
        <v>18628</v>
      </c>
      <c r="D299" s="99" t="s">
        <v>426</v>
      </c>
      <c r="E299" s="100" t="s">
        <v>640</v>
      </c>
      <c r="F299" s="99">
        <v>2013</v>
      </c>
      <c r="G299" s="99">
        <v>63</v>
      </c>
      <c r="H299" s="99">
        <v>2013</v>
      </c>
      <c r="I299" s="99">
        <v>1022</v>
      </c>
      <c r="J299" s="99" t="s">
        <v>413</v>
      </c>
      <c r="K299" s="99">
        <v>27668338</v>
      </c>
      <c r="L299" s="99" t="s">
        <v>596</v>
      </c>
      <c r="M299" s="99" t="s">
        <v>414</v>
      </c>
      <c r="N299" s="99" t="s">
        <v>372</v>
      </c>
      <c r="O299" s="99">
        <v>0.36716363000000002</v>
      </c>
      <c r="P299" s="99">
        <v>1</v>
      </c>
      <c r="Q299" s="101">
        <v>16769.28</v>
      </c>
      <c r="R299" s="101">
        <v>6157.07</v>
      </c>
      <c r="S299" s="101">
        <v>10612.21</v>
      </c>
      <c r="T299" s="101" t="str">
        <f t="shared" si="12"/>
        <v>312</v>
      </c>
      <c r="U299" s="318">
        <f t="shared" si="13"/>
        <v>4.1200000000000001E-2</v>
      </c>
      <c r="V299" s="101">
        <f t="shared" si="14"/>
        <v>806.04339199999993</v>
      </c>
    </row>
    <row r="300" spans="1:22" x14ac:dyDescent="0.3">
      <c r="A300" s="99">
        <v>0</v>
      </c>
      <c r="B300" s="99" t="s">
        <v>367</v>
      </c>
      <c r="C300" s="100">
        <v>18628</v>
      </c>
      <c r="D300" s="99" t="s">
        <v>426</v>
      </c>
      <c r="E300" s="100" t="s">
        <v>640</v>
      </c>
      <c r="F300" s="99">
        <v>2013</v>
      </c>
      <c r="G300" s="99">
        <v>63</v>
      </c>
      <c r="H300" s="99">
        <v>2013</v>
      </c>
      <c r="I300" s="99">
        <v>1022</v>
      </c>
      <c r="J300" s="99" t="s">
        <v>413</v>
      </c>
      <c r="K300" s="99">
        <v>27668260</v>
      </c>
      <c r="L300" s="99" t="s">
        <v>600</v>
      </c>
      <c r="M300" s="99" t="s">
        <v>414</v>
      </c>
      <c r="N300" s="99" t="s">
        <v>372</v>
      </c>
      <c r="O300" s="99">
        <v>0.36716363000000002</v>
      </c>
      <c r="P300" s="99">
        <v>1</v>
      </c>
      <c r="Q300" s="101">
        <v>16769.28</v>
      </c>
      <c r="R300" s="101">
        <v>6157.07</v>
      </c>
      <c r="S300" s="101">
        <v>10612.21</v>
      </c>
      <c r="T300" s="101" t="str">
        <f t="shared" si="12"/>
        <v>312</v>
      </c>
      <c r="U300" s="318">
        <f t="shared" si="13"/>
        <v>4.1200000000000001E-2</v>
      </c>
      <c r="V300" s="101">
        <f t="shared" si="14"/>
        <v>806.04339199999993</v>
      </c>
    </row>
    <row r="301" spans="1:22" x14ac:dyDescent="0.3">
      <c r="A301" s="99">
        <v>0</v>
      </c>
      <c r="B301" s="99" t="s">
        <v>367</v>
      </c>
      <c r="C301" s="100">
        <v>18628</v>
      </c>
      <c r="D301" s="99" t="s">
        <v>426</v>
      </c>
      <c r="E301" s="100" t="s">
        <v>640</v>
      </c>
      <c r="F301" s="99">
        <v>2013</v>
      </c>
      <c r="G301" s="99">
        <v>63</v>
      </c>
      <c r="H301" s="99">
        <v>2013</v>
      </c>
      <c r="I301" s="99">
        <v>1022</v>
      </c>
      <c r="J301" s="99" t="s">
        <v>413</v>
      </c>
      <c r="K301" s="99">
        <v>27668254</v>
      </c>
      <c r="L301" s="99" t="s">
        <v>593</v>
      </c>
      <c r="M301" s="99" t="s">
        <v>414</v>
      </c>
      <c r="N301" s="99" t="s">
        <v>372</v>
      </c>
      <c r="O301" s="99">
        <v>0.36716363000000002</v>
      </c>
      <c r="P301" s="99">
        <v>1</v>
      </c>
      <c r="Q301" s="101">
        <v>16769.28</v>
      </c>
      <c r="R301" s="101">
        <v>6157.07</v>
      </c>
      <c r="S301" s="101">
        <v>10612.21</v>
      </c>
      <c r="T301" s="101" t="str">
        <f t="shared" si="12"/>
        <v>312</v>
      </c>
      <c r="U301" s="318">
        <f t="shared" si="13"/>
        <v>4.1200000000000001E-2</v>
      </c>
      <c r="V301" s="101">
        <f t="shared" si="14"/>
        <v>806.04339199999993</v>
      </c>
    </row>
    <row r="302" spans="1:22" x14ac:dyDescent="0.3">
      <c r="A302" s="99">
        <v>0</v>
      </c>
      <c r="B302" s="99" t="s">
        <v>367</v>
      </c>
      <c r="C302" s="100">
        <v>18628</v>
      </c>
      <c r="D302" s="99" t="s">
        <v>426</v>
      </c>
      <c r="E302" s="100" t="s">
        <v>640</v>
      </c>
      <c r="F302" s="99">
        <v>2013</v>
      </c>
      <c r="G302" s="99">
        <v>63</v>
      </c>
      <c r="H302" s="99">
        <v>2013</v>
      </c>
      <c r="I302" s="99">
        <v>1022</v>
      </c>
      <c r="J302" s="99" t="s">
        <v>413</v>
      </c>
      <c r="K302" s="99">
        <v>27668257</v>
      </c>
      <c r="L302" s="99" t="s">
        <v>589</v>
      </c>
      <c r="M302" s="99" t="s">
        <v>414</v>
      </c>
      <c r="N302" s="99" t="s">
        <v>372</v>
      </c>
      <c r="O302" s="99">
        <v>0.36716363000000002</v>
      </c>
      <c r="P302" s="99">
        <v>1</v>
      </c>
      <c r="Q302" s="101">
        <v>16769.28</v>
      </c>
      <c r="R302" s="101">
        <v>6157.07</v>
      </c>
      <c r="S302" s="101">
        <v>10612.21</v>
      </c>
      <c r="T302" s="101" t="str">
        <f t="shared" si="12"/>
        <v>312</v>
      </c>
      <c r="U302" s="318">
        <f t="shared" si="13"/>
        <v>4.1200000000000001E-2</v>
      </c>
      <c r="V302" s="101">
        <f t="shared" si="14"/>
        <v>806.04339199999993</v>
      </c>
    </row>
    <row r="303" spans="1:22" x14ac:dyDescent="0.3">
      <c r="A303" s="99">
        <v>0</v>
      </c>
      <c r="B303" s="99" t="s">
        <v>367</v>
      </c>
      <c r="C303" s="100">
        <v>18628</v>
      </c>
      <c r="D303" s="99" t="s">
        <v>426</v>
      </c>
      <c r="E303" s="100" t="s">
        <v>640</v>
      </c>
      <c r="F303" s="99">
        <v>2013</v>
      </c>
      <c r="G303" s="99">
        <v>63</v>
      </c>
      <c r="H303" s="99">
        <v>2013</v>
      </c>
      <c r="I303" s="99">
        <v>1022</v>
      </c>
      <c r="J303" s="99" t="s">
        <v>413</v>
      </c>
      <c r="K303" s="99">
        <v>27668335</v>
      </c>
      <c r="L303" s="99" t="s">
        <v>579</v>
      </c>
      <c r="M303" s="99" t="s">
        <v>414</v>
      </c>
      <c r="N303" s="99" t="s">
        <v>372</v>
      </c>
      <c r="O303" s="99">
        <v>0.36716363000000002</v>
      </c>
      <c r="P303" s="99">
        <v>1</v>
      </c>
      <c r="Q303" s="101">
        <v>16769.28</v>
      </c>
      <c r="R303" s="101">
        <v>6157.07</v>
      </c>
      <c r="S303" s="101">
        <v>10612.21</v>
      </c>
      <c r="T303" s="101" t="str">
        <f t="shared" si="12"/>
        <v>312</v>
      </c>
      <c r="U303" s="318">
        <f t="shared" si="13"/>
        <v>4.1200000000000001E-2</v>
      </c>
      <c r="V303" s="101">
        <f t="shared" si="14"/>
        <v>806.04339199999993</v>
      </c>
    </row>
    <row r="304" spans="1:22" x14ac:dyDescent="0.3">
      <c r="A304" s="99">
        <v>0</v>
      </c>
      <c r="B304" s="99" t="s">
        <v>367</v>
      </c>
      <c r="C304" s="100">
        <v>18628</v>
      </c>
      <c r="D304" s="99" t="s">
        <v>426</v>
      </c>
      <c r="E304" s="100" t="s">
        <v>640</v>
      </c>
      <c r="F304" s="99">
        <v>2013</v>
      </c>
      <c r="G304" s="99">
        <v>63</v>
      </c>
      <c r="H304" s="99">
        <v>2013</v>
      </c>
      <c r="I304" s="99">
        <v>1022</v>
      </c>
      <c r="J304" s="99" t="s">
        <v>413</v>
      </c>
      <c r="K304" s="99">
        <v>27668263</v>
      </c>
      <c r="L304" s="99" t="s">
        <v>575</v>
      </c>
      <c r="M304" s="99" t="s">
        <v>414</v>
      </c>
      <c r="N304" s="99" t="s">
        <v>372</v>
      </c>
      <c r="O304" s="99">
        <v>0.36716363000000002</v>
      </c>
      <c r="P304" s="99">
        <v>1</v>
      </c>
      <c r="Q304" s="101">
        <v>16769.28</v>
      </c>
      <c r="R304" s="101">
        <v>6157.07</v>
      </c>
      <c r="S304" s="101">
        <v>10612.21</v>
      </c>
      <c r="T304" s="101" t="str">
        <f t="shared" si="12"/>
        <v>312</v>
      </c>
      <c r="U304" s="318">
        <f t="shared" si="13"/>
        <v>4.1200000000000001E-2</v>
      </c>
      <c r="V304" s="101">
        <f t="shared" si="14"/>
        <v>806.04339199999993</v>
      </c>
    </row>
    <row r="305" spans="1:22" x14ac:dyDescent="0.3">
      <c r="A305" s="99">
        <v>0</v>
      </c>
      <c r="B305" s="99" t="s">
        <v>367</v>
      </c>
      <c r="C305" s="100">
        <v>18628</v>
      </c>
      <c r="D305" s="99" t="s">
        <v>426</v>
      </c>
      <c r="E305" s="100" t="s">
        <v>640</v>
      </c>
      <c r="F305" s="99">
        <v>2013</v>
      </c>
      <c r="G305" s="99">
        <v>63</v>
      </c>
      <c r="H305" s="99">
        <v>2013</v>
      </c>
      <c r="I305" s="99">
        <v>1022</v>
      </c>
      <c r="J305" s="99" t="s">
        <v>413</v>
      </c>
      <c r="K305" s="99">
        <v>27668347</v>
      </c>
      <c r="L305" s="99" t="s">
        <v>581</v>
      </c>
      <c r="M305" s="99" t="s">
        <v>414</v>
      </c>
      <c r="N305" s="99" t="s">
        <v>372</v>
      </c>
      <c r="O305" s="99">
        <v>0.36716363000000002</v>
      </c>
      <c r="P305" s="99">
        <v>1</v>
      </c>
      <c r="Q305" s="101">
        <v>16769.28</v>
      </c>
      <c r="R305" s="101">
        <v>6157.07</v>
      </c>
      <c r="S305" s="101">
        <v>10612.21</v>
      </c>
      <c r="T305" s="101" t="str">
        <f t="shared" si="12"/>
        <v>312</v>
      </c>
      <c r="U305" s="318">
        <f t="shared" si="13"/>
        <v>4.1200000000000001E-2</v>
      </c>
      <c r="V305" s="101">
        <f t="shared" si="14"/>
        <v>806.04339199999993</v>
      </c>
    </row>
    <row r="306" spans="1:22" x14ac:dyDescent="0.3">
      <c r="A306" s="99">
        <v>0</v>
      </c>
      <c r="B306" s="99" t="s">
        <v>367</v>
      </c>
      <c r="C306" s="100">
        <v>18628</v>
      </c>
      <c r="D306" s="99" t="s">
        <v>426</v>
      </c>
      <c r="E306" s="100" t="s">
        <v>640</v>
      </c>
      <c r="F306" s="99">
        <v>2013</v>
      </c>
      <c r="G306" s="99">
        <v>63</v>
      </c>
      <c r="H306" s="99">
        <v>2013</v>
      </c>
      <c r="I306" s="99">
        <v>1022</v>
      </c>
      <c r="J306" s="99" t="s">
        <v>413</v>
      </c>
      <c r="K306" s="99">
        <v>27668203</v>
      </c>
      <c r="L306" s="99" t="s">
        <v>599</v>
      </c>
      <c r="M306" s="99" t="s">
        <v>414</v>
      </c>
      <c r="N306" s="99" t="s">
        <v>372</v>
      </c>
      <c r="O306" s="99">
        <v>0.36716363000000002</v>
      </c>
      <c r="P306" s="99">
        <v>1</v>
      </c>
      <c r="Q306" s="101">
        <v>16769.28</v>
      </c>
      <c r="R306" s="101">
        <v>6157.07</v>
      </c>
      <c r="S306" s="101">
        <v>10612.21</v>
      </c>
      <c r="T306" s="101" t="str">
        <f t="shared" si="12"/>
        <v>312</v>
      </c>
      <c r="U306" s="318">
        <f t="shared" si="13"/>
        <v>4.1200000000000001E-2</v>
      </c>
      <c r="V306" s="101">
        <f t="shared" si="14"/>
        <v>806.04339199999993</v>
      </c>
    </row>
    <row r="307" spans="1:22" x14ac:dyDescent="0.3">
      <c r="A307" s="99">
        <v>0</v>
      </c>
      <c r="B307" s="99" t="s">
        <v>367</v>
      </c>
      <c r="C307" s="100">
        <v>18628</v>
      </c>
      <c r="D307" s="99" t="s">
        <v>426</v>
      </c>
      <c r="E307" s="100" t="s">
        <v>640</v>
      </c>
      <c r="F307" s="99">
        <v>2013</v>
      </c>
      <c r="G307" s="99">
        <v>63</v>
      </c>
      <c r="H307" s="99">
        <v>2013</v>
      </c>
      <c r="I307" s="99">
        <v>1022</v>
      </c>
      <c r="J307" s="99" t="s">
        <v>413</v>
      </c>
      <c r="K307" s="99">
        <v>27668212</v>
      </c>
      <c r="L307" s="99" t="s">
        <v>585</v>
      </c>
      <c r="M307" s="99" t="s">
        <v>414</v>
      </c>
      <c r="N307" s="99" t="s">
        <v>372</v>
      </c>
      <c r="O307" s="99">
        <v>0.36716363000000002</v>
      </c>
      <c r="P307" s="99">
        <v>1</v>
      </c>
      <c r="Q307" s="101">
        <v>16769.28</v>
      </c>
      <c r="R307" s="101">
        <v>6157.07</v>
      </c>
      <c r="S307" s="101">
        <v>10612.21</v>
      </c>
      <c r="T307" s="101" t="str">
        <f t="shared" si="12"/>
        <v>312</v>
      </c>
      <c r="U307" s="318">
        <f t="shared" si="13"/>
        <v>4.1200000000000001E-2</v>
      </c>
      <c r="V307" s="101">
        <f t="shared" si="14"/>
        <v>806.04339199999993</v>
      </c>
    </row>
    <row r="308" spans="1:22" x14ac:dyDescent="0.3">
      <c r="A308" s="99">
        <v>0</v>
      </c>
      <c r="B308" s="99" t="s">
        <v>367</v>
      </c>
      <c r="C308" s="100">
        <v>18628</v>
      </c>
      <c r="D308" s="99" t="s">
        <v>426</v>
      </c>
      <c r="E308" s="100" t="s">
        <v>640</v>
      </c>
      <c r="F308" s="99">
        <v>2013</v>
      </c>
      <c r="G308" s="99">
        <v>63</v>
      </c>
      <c r="H308" s="99">
        <v>2013</v>
      </c>
      <c r="I308" s="99">
        <v>1022</v>
      </c>
      <c r="J308" s="99" t="s">
        <v>413</v>
      </c>
      <c r="K308" s="99">
        <v>27668164</v>
      </c>
      <c r="L308" s="99" t="s">
        <v>572</v>
      </c>
      <c r="M308" s="99" t="s">
        <v>414</v>
      </c>
      <c r="N308" s="99" t="s">
        <v>372</v>
      </c>
      <c r="O308" s="99">
        <v>0.36716363000000002</v>
      </c>
      <c r="P308" s="99">
        <v>1</v>
      </c>
      <c r="Q308" s="101">
        <v>16769.28</v>
      </c>
      <c r="R308" s="101">
        <v>6157.07</v>
      </c>
      <c r="S308" s="101">
        <v>10612.21</v>
      </c>
      <c r="T308" s="101" t="str">
        <f t="shared" si="12"/>
        <v>312</v>
      </c>
      <c r="U308" s="318">
        <f t="shared" si="13"/>
        <v>4.1200000000000001E-2</v>
      </c>
      <c r="V308" s="101">
        <f t="shared" si="14"/>
        <v>806.04339199999993</v>
      </c>
    </row>
    <row r="309" spans="1:22" x14ac:dyDescent="0.3">
      <c r="A309" s="99">
        <v>0</v>
      </c>
      <c r="B309" s="99" t="s">
        <v>367</v>
      </c>
      <c r="C309" s="100">
        <v>18628</v>
      </c>
      <c r="D309" s="99" t="s">
        <v>426</v>
      </c>
      <c r="E309" s="100" t="s">
        <v>640</v>
      </c>
      <c r="F309" s="99">
        <v>2013</v>
      </c>
      <c r="G309" s="99">
        <v>63</v>
      </c>
      <c r="H309" s="99">
        <v>2013</v>
      </c>
      <c r="I309" s="99">
        <v>1022</v>
      </c>
      <c r="J309" s="99" t="s">
        <v>413</v>
      </c>
      <c r="K309" s="99">
        <v>27668170</v>
      </c>
      <c r="L309" s="99" t="s">
        <v>580</v>
      </c>
      <c r="M309" s="99" t="s">
        <v>414</v>
      </c>
      <c r="N309" s="99" t="s">
        <v>372</v>
      </c>
      <c r="O309" s="99">
        <v>0.36716363000000002</v>
      </c>
      <c r="P309" s="99">
        <v>1</v>
      </c>
      <c r="Q309" s="101">
        <v>16769.28</v>
      </c>
      <c r="R309" s="101">
        <v>6157.07</v>
      </c>
      <c r="S309" s="101">
        <v>10612.21</v>
      </c>
      <c r="T309" s="101" t="str">
        <f t="shared" si="12"/>
        <v>312</v>
      </c>
      <c r="U309" s="318">
        <f t="shared" si="13"/>
        <v>4.1200000000000001E-2</v>
      </c>
      <c r="V309" s="101">
        <f t="shared" si="14"/>
        <v>806.04339199999993</v>
      </c>
    </row>
    <row r="310" spans="1:22" x14ac:dyDescent="0.3">
      <c r="A310" s="99">
        <v>0</v>
      </c>
      <c r="B310" s="99" t="s">
        <v>367</v>
      </c>
      <c r="C310" s="100">
        <v>18628</v>
      </c>
      <c r="D310" s="99" t="s">
        <v>426</v>
      </c>
      <c r="E310" s="100" t="s">
        <v>640</v>
      </c>
      <c r="F310" s="99">
        <v>2013</v>
      </c>
      <c r="G310" s="99">
        <v>63</v>
      </c>
      <c r="H310" s="99">
        <v>2013</v>
      </c>
      <c r="I310" s="99">
        <v>1022</v>
      </c>
      <c r="J310" s="99" t="s">
        <v>413</v>
      </c>
      <c r="K310" s="99">
        <v>27668167</v>
      </c>
      <c r="L310" s="99" t="s">
        <v>595</v>
      </c>
      <c r="M310" s="99" t="s">
        <v>414</v>
      </c>
      <c r="N310" s="99" t="s">
        <v>372</v>
      </c>
      <c r="O310" s="99">
        <v>0.36716363000000002</v>
      </c>
      <c r="P310" s="99">
        <v>1</v>
      </c>
      <c r="Q310" s="101">
        <v>16769.28</v>
      </c>
      <c r="R310" s="101">
        <v>6157.07</v>
      </c>
      <c r="S310" s="101">
        <v>10612.21</v>
      </c>
      <c r="T310" s="101" t="str">
        <f t="shared" si="12"/>
        <v>312</v>
      </c>
      <c r="U310" s="318">
        <f t="shared" si="13"/>
        <v>4.1200000000000001E-2</v>
      </c>
      <c r="V310" s="101">
        <f t="shared" si="14"/>
        <v>806.04339199999993</v>
      </c>
    </row>
    <row r="311" spans="1:22" x14ac:dyDescent="0.3">
      <c r="A311" s="99">
        <v>0</v>
      </c>
      <c r="B311" s="99" t="s">
        <v>367</v>
      </c>
      <c r="C311" s="100">
        <v>18628</v>
      </c>
      <c r="D311" s="99" t="s">
        <v>426</v>
      </c>
      <c r="E311" s="100" t="s">
        <v>640</v>
      </c>
      <c r="F311" s="99">
        <v>2013</v>
      </c>
      <c r="G311" s="99">
        <v>63</v>
      </c>
      <c r="H311" s="99">
        <v>2013</v>
      </c>
      <c r="I311" s="99">
        <v>1022</v>
      </c>
      <c r="J311" s="99" t="s">
        <v>413</v>
      </c>
      <c r="K311" s="99">
        <v>27668344</v>
      </c>
      <c r="L311" s="99" t="s">
        <v>584</v>
      </c>
      <c r="M311" s="99" t="s">
        <v>414</v>
      </c>
      <c r="N311" s="99" t="s">
        <v>372</v>
      </c>
      <c r="O311" s="99">
        <v>0.36716363000000002</v>
      </c>
      <c r="P311" s="99">
        <v>1</v>
      </c>
      <c r="Q311" s="101">
        <v>16769.28</v>
      </c>
      <c r="R311" s="101">
        <v>6157.07</v>
      </c>
      <c r="S311" s="101">
        <v>10612.21</v>
      </c>
      <c r="T311" s="101" t="str">
        <f t="shared" si="12"/>
        <v>312</v>
      </c>
      <c r="U311" s="318">
        <f t="shared" si="13"/>
        <v>4.1200000000000001E-2</v>
      </c>
      <c r="V311" s="101">
        <f t="shared" si="14"/>
        <v>806.04339199999993</v>
      </c>
    </row>
    <row r="312" spans="1:22" x14ac:dyDescent="0.3">
      <c r="A312" s="99">
        <v>0</v>
      </c>
      <c r="B312" s="99" t="s">
        <v>367</v>
      </c>
      <c r="C312" s="100">
        <v>18628</v>
      </c>
      <c r="D312" s="99" t="s">
        <v>426</v>
      </c>
      <c r="E312" s="100" t="s">
        <v>640</v>
      </c>
      <c r="F312" s="99">
        <v>2013</v>
      </c>
      <c r="G312" s="99">
        <v>63</v>
      </c>
      <c r="H312" s="99">
        <v>2013</v>
      </c>
      <c r="I312" s="99">
        <v>1022</v>
      </c>
      <c r="J312" s="99" t="s">
        <v>413</v>
      </c>
      <c r="K312" s="99">
        <v>27668350</v>
      </c>
      <c r="L312" s="99" t="s">
        <v>569</v>
      </c>
      <c r="M312" s="99" t="s">
        <v>414</v>
      </c>
      <c r="N312" s="99" t="s">
        <v>372</v>
      </c>
      <c r="O312" s="99">
        <v>0.36716363000000002</v>
      </c>
      <c r="P312" s="99">
        <v>1</v>
      </c>
      <c r="Q312" s="101">
        <v>16769.28</v>
      </c>
      <c r="R312" s="101">
        <v>6157.07</v>
      </c>
      <c r="S312" s="101">
        <v>10612.21</v>
      </c>
      <c r="T312" s="101" t="str">
        <f t="shared" si="12"/>
        <v>312</v>
      </c>
      <c r="U312" s="318">
        <f t="shared" si="13"/>
        <v>4.1200000000000001E-2</v>
      </c>
      <c r="V312" s="101">
        <f t="shared" si="14"/>
        <v>806.04339199999993</v>
      </c>
    </row>
    <row r="313" spans="1:22" x14ac:dyDescent="0.3">
      <c r="A313" s="99">
        <v>0</v>
      </c>
      <c r="B313" s="99" t="s">
        <v>367</v>
      </c>
      <c r="C313" s="100">
        <v>18628</v>
      </c>
      <c r="D313" s="99" t="s">
        <v>426</v>
      </c>
      <c r="E313" s="100" t="s">
        <v>640</v>
      </c>
      <c r="F313" s="99">
        <v>2013</v>
      </c>
      <c r="G313" s="99">
        <v>63</v>
      </c>
      <c r="H313" s="99">
        <v>2013</v>
      </c>
      <c r="I313" s="99">
        <v>1022</v>
      </c>
      <c r="J313" s="99" t="s">
        <v>413</v>
      </c>
      <c r="K313" s="99">
        <v>27668176</v>
      </c>
      <c r="L313" s="99" t="s">
        <v>642</v>
      </c>
      <c r="M313" s="99" t="s">
        <v>414</v>
      </c>
      <c r="N313" s="99" t="s">
        <v>372</v>
      </c>
      <c r="O313" s="99">
        <v>0.36716363000000002</v>
      </c>
      <c r="P313" s="99">
        <v>1</v>
      </c>
      <c r="Q313" s="101">
        <v>16769.28</v>
      </c>
      <c r="R313" s="101">
        <v>6157.07</v>
      </c>
      <c r="S313" s="101">
        <v>10612.21</v>
      </c>
      <c r="T313" s="101" t="str">
        <f t="shared" si="12"/>
        <v>312</v>
      </c>
      <c r="U313" s="318">
        <f t="shared" si="13"/>
        <v>4.1200000000000001E-2</v>
      </c>
      <c r="V313" s="101">
        <f t="shared" si="14"/>
        <v>806.04339199999993</v>
      </c>
    </row>
    <row r="314" spans="1:22" x14ac:dyDescent="0.3">
      <c r="A314" s="99">
        <v>0</v>
      </c>
      <c r="B314" s="99" t="s">
        <v>367</v>
      </c>
      <c r="C314" s="100">
        <v>18628</v>
      </c>
      <c r="D314" s="99" t="s">
        <v>426</v>
      </c>
      <c r="E314" s="100" t="s">
        <v>640</v>
      </c>
      <c r="F314" s="99">
        <v>2013</v>
      </c>
      <c r="G314" s="99">
        <v>63</v>
      </c>
      <c r="H314" s="99">
        <v>2013</v>
      </c>
      <c r="I314" s="99">
        <v>1022</v>
      </c>
      <c r="J314" s="99" t="s">
        <v>413</v>
      </c>
      <c r="K314" s="99">
        <v>27668209</v>
      </c>
      <c r="L314" s="99" t="s">
        <v>583</v>
      </c>
      <c r="M314" s="99" t="s">
        <v>414</v>
      </c>
      <c r="N314" s="99" t="s">
        <v>372</v>
      </c>
      <c r="O314" s="99">
        <v>0.36716363000000002</v>
      </c>
      <c r="P314" s="99">
        <v>1</v>
      </c>
      <c r="Q314" s="101">
        <v>16769.28</v>
      </c>
      <c r="R314" s="101">
        <v>6157.07</v>
      </c>
      <c r="S314" s="101">
        <v>10612.21</v>
      </c>
      <c r="T314" s="101" t="str">
        <f t="shared" si="12"/>
        <v>312</v>
      </c>
      <c r="U314" s="318">
        <f t="shared" si="13"/>
        <v>4.1200000000000001E-2</v>
      </c>
      <c r="V314" s="101">
        <f t="shared" si="14"/>
        <v>806.04339199999993</v>
      </c>
    </row>
    <row r="315" spans="1:22" x14ac:dyDescent="0.3">
      <c r="A315" s="99">
        <v>0</v>
      </c>
      <c r="B315" s="99" t="s">
        <v>367</v>
      </c>
      <c r="C315" s="100">
        <v>18628</v>
      </c>
      <c r="D315" s="99" t="s">
        <v>426</v>
      </c>
      <c r="E315" s="100" t="s">
        <v>640</v>
      </c>
      <c r="F315" s="99">
        <v>2013</v>
      </c>
      <c r="G315" s="99">
        <v>63</v>
      </c>
      <c r="H315" s="99">
        <v>2013</v>
      </c>
      <c r="I315" s="99">
        <v>1022</v>
      </c>
      <c r="J315" s="99" t="s">
        <v>413</v>
      </c>
      <c r="K315" s="99">
        <v>27668206</v>
      </c>
      <c r="L315" s="99" t="s">
        <v>570</v>
      </c>
      <c r="M315" s="99" t="s">
        <v>414</v>
      </c>
      <c r="N315" s="99" t="s">
        <v>372</v>
      </c>
      <c r="O315" s="99">
        <v>0.36716363000000002</v>
      </c>
      <c r="P315" s="99">
        <v>1</v>
      </c>
      <c r="Q315" s="101">
        <v>16769.28</v>
      </c>
      <c r="R315" s="101">
        <v>6157.07</v>
      </c>
      <c r="S315" s="101">
        <v>10612.21</v>
      </c>
      <c r="T315" s="101" t="str">
        <f t="shared" si="12"/>
        <v>312</v>
      </c>
      <c r="U315" s="318">
        <f t="shared" si="13"/>
        <v>4.1200000000000001E-2</v>
      </c>
      <c r="V315" s="101">
        <f t="shared" si="14"/>
        <v>806.04339199999993</v>
      </c>
    </row>
    <row r="316" spans="1:22" x14ac:dyDescent="0.3">
      <c r="A316" s="99">
        <v>0</v>
      </c>
      <c r="B316" s="99" t="s">
        <v>367</v>
      </c>
      <c r="C316" s="100">
        <v>18628</v>
      </c>
      <c r="D316" s="99" t="s">
        <v>426</v>
      </c>
      <c r="E316" s="100" t="s">
        <v>640</v>
      </c>
      <c r="F316" s="99">
        <v>2013</v>
      </c>
      <c r="G316" s="99">
        <v>63</v>
      </c>
      <c r="H316" s="99">
        <v>2013</v>
      </c>
      <c r="I316" s="99">
        <v>1022</v>
      </c>
      <c r="J316" s="99" t="s">
        <v>413</v>
      </c>
      <c r="K316" s="99">
        <v>27668179</v>
      </c>
      <c r="L316" s="99" t="s">
        <v>577</v>
      </c>
      <c r="M316" s="99" t="s">
        <v>414</v>
      </c>
      <c r="N316" s="99" t="s">
        <v>372</v>
      </c>
      <c r="O316" s="99">
        <v>0.36716363000000002</v>
      </c>
      <c r="P316" s="99">
        <v>1</v>
      </c>
      <c r="Q316" s="101">
        <v>16769.28</v>
      </c>
      <c r="R316" s="101">
        <v>6157.07</v>
      </c>
      <c r="S316" s="101">
        <v>10612.21</v>
      </c>
      <c r="T316" s="101" t="str">
        <f t="shared" si="12"/>
        <v>312</v>
      </c>
      <c r="U316" s="318">
        <f t="shared" si="13"/>
        <v>4.1200000000000001E-2</v>
      </c>
      <c r="V316" s="101">
        <f t="shared" si="14"/>
        <v>806.04339199999993</v>
      </c>
    </row>
    <row r="317" spans="1:22" x14ac:dyDescent="0.3">
      <c r="A317" s="99">
        <v>0</v>
      </c>
      <c r="B317" s="99" t="s">
        <v>367</v>
      </c>
      <c r="C317" s="100">
        <v>18628</v>
      </c>
      <c r="D317" s="99" t="s">
        <v>426</v>
      </c>
      <c r="E317" s="100" t="s">
        <v>640</v>
      </c>
      <c r="F317" s="99">
        <v>2013</v>
      </c>
      <c r="G317" s="99">
        <v>63</v>
      </c>
      <c r="H317" s="99">
        <v>2013</v>
      </c>
      <c r="I317" s="99">
        <v>1022</v>
      </c>
      <c r="J317" s="99" t="s">
        <v>413</v>
      </c>
      <c r="K317" s="99">
        <v>27668359</v>
      </c>
      <c r="L317" s="99" t="s">
        <v>573</v>
      </c>
      <c r="M317" s="99" t="s">
        <v>414</v>
      </c>
      <c r="N317" s="99" t="s">
        <v>372</v>
      </c>
      <c r="O317" s="99">
        <v>0.36716363000000002</v>
      </c>
      <c r="P317" s="99">
        <v>1</v>
      </c>
      <c r="Q317" s="101">
        <v>16769.28</v>
      </c>
      <c r="R317" s="101">
        <v>6157.07</v>
      </c>
      <c r="S317" s="101">
        <v>10612.21</v>
      </c>
      <c r="T317" s="101" t="str">
        <f t="shared" si="12"/>
        <v>312</v>
      </c>
      <c r="U317" s="318">
        <f t="shared" si="13"/>
        <v>4.1200000000000001E-2</v>
      </c>
      <c r="V317" s="101">
        <f t="shared" si="14"/>
        <v>806.04339199999993</v>
      </c>
    </row>
    <row r="318" spans="1:22" x14ac:dyDescent="0.3">
      <c r="A318" s="99">
        <v>0</v>
      </c>
      <c r="B318" s="99" t="s">
        <v>367</v>
      </c>
      <c r="C318" s="100">
        <v>18628</v>
      </c>
      <c r="D318" s="99" t="s">
        <v>426</v>
      </c>
      <c r="E318" s="100" t="s">
        <v>640</v>
      </c>
      <c r="F318" s="99">
        <v>2013</v>
      </c>
      <c r="G318" s="99">
        <v>63</v>
      </c>
      <c r="H318" s="99">
        <v>2013</v>
      </c>
      <c r="I318" s="99">
        <v>1022</v>
      </c>
      <c r="J318" s="99" t="s">
        <v>413</v>
      </c>
      <c r="K318" s="99">
        <v>27668341</v>
      </c>
      <c r="L318" s="99" t="s">
        <v>582</v>
      </c>
      <c r="M318" s="99" t="s">
        <v>414</v>
      </c>
      <c r="N318" s="99" t="s">
        <v>372</v>
      </c>
      <c r="O318" s="99">
        <v>0.36716363000000002</v>
      </c>
      <c r="P318" s="99">
        <v>1</v>
      </c>
      <c r="Q318" s="101">
        <v>16769.28</v>
      </c>
      <c r="R318" s="101">
        <v>6157.07</v>
      </c>
      <c r="S318" s="101">
        <v>10612.21</v>
      </c>
      <c r="T318" s="101" t="str">
        <f t="shared" si="12"/>
        <v>312</v>
      </c>
      <c r="U318" s="318">
        <f t="shared" si="13"/>
        <v>4.1200000000000001E-2</v>
      </c>
      <c r="V318" s="101">
        <f t="shared" si="14"/>
        <v>806.04339199999993</v>
      </c>
    </row>
    <row r="319" spans="1:22" x14ac:dyDescent="0.3">
      <c r="A319" s="99">
        <v>0</v>
      </c>
      <c r="B319" s="99" t="s">
        <v>367</v>
      </c>
      <c r="C319" s="100">
        <v>18628</v>
      </c>
      <c r="D319" s="99" t="s">
        <v>426</v>
      </c>
      <c r="E319" s="100" t="s">
        <v>640</v>
      </c>
      <c r="F319" s="99">
        <v>2013</v>
      </c>
      <c r="G319" s="99">
        <v>63</v>
      </c>
      <c r="H319" s="99">
        <v>2013</v>
      </c>
      <c r="I319" s="99">
        <v>1022</v>
      </c>
      <c r="J319" s="99" t="s">
        <v>413</v>
      </c>
      <c r="K319" s="99">
        <v>27668248</v>
      </c>
      <c r="L319" s="99" t="s">
        <v>571</v>
      </c>
      <c r="M319" s="99" t="s">
        <v>414</v>
      </c>
      <c r="N319" s="99" t="s">
        <v>372</v>
      </c>
      <c r="O319" s="99">
        <v>0.36716363000000002</v>
      </c>
      <c r="P319" s="99">
        <v>1</v>
      </c>
      <c r="Q319" s="101">
        <v>16769.28</v>
      </c>
      <c r="R319" s="101">
        <v>6157.07</v>
      </c>
      <c r="S319" s="101">
        <v>10612.21</v>
      </c>
      <c r="T319" s="101" t="str">
        <f t="shared" si="12"/>
        <v>312</v>
      </c>
      <c r="U319" s="318">
        <f t="shared" si="13"/>
        <v>4.1200000000000001E-2</v>
      </c>
      <c r="V319" s="101">
        <f t="shared" si="14"/>
        <v>806.04339199999993</v>
      </c>
    </row>
    <row r="320" spans="1:22" x14ac:dyDescent="0.3">
      <c r="A320" s="99">
        <v>0</v>
      </c>
      <c r="B320" s="99" t="s">
        <v>367</v>
      </c>
      <c r="C320" s="100">
        <v>18628</v>
      </c>
      <c r="D320" s="99" t="s">
        <v>426</v>
      </c>
      <c r="E320" s="100" t="s">
        <v>640</v>
      </c>
      <c r="F320" s="99">
        <v>2013</v>
      </c>
      <c r="G320" s="99">
        <v>63</v>
      </c>
      <c r="H320" s="99">
        <v>2013</v>
      </c>
      <c r="I320" s="99">
        <v>1022</v>
      </c>
      <c r="J320" s="99" t="s">
        <v>413</v>
      </c>
      <c r="K320" s="99">
        <v>27668365</v>
      </c>
      <c r="L320" s="99" t="s">
        <v>587</v>
      </c>
      <c r="M320" s="99" t="s">
        <v>414</v>
      </c>
      <c r="N320" s="99" t="s">
        <v>372</v>
      </c>
      <c r="O320" s="99">
        <v>0.36716363000000002</v>
      </c>
      <c r="P320" s="99">
        <v>1</v>
      </c>
      <c r="Q320" s="101">
        <v>16769.28</v>
      </c>
      <c r="R320" s="101">
        <v>6157.07</v>
      </c>
      <c r="S320" s="101">
        <v>10612.21</v>
      </c>
      <c r="T320" s="101" t="str">
        <f t="shared" si="12"/>
        <v>312</v>
      </c>
      <c r="U320" s="318">
        <f t="shared" si="13"/>
        <v>4.1200000000000001E-2</v>
      </c>
      <c r="V320" s="101">
        <f t="shared" si="14"/>
        <v>806.04339199999993</v>
      </c>
    </row>
    <row r="321" spans="1:22" x14ac:dyDescent="0.3">
      <c r="A321" s="99">
        <v>0</v>
      </c>
      <c r="B321" s="99" t="s">
        <v>367</v>
      </c>
      <c r="C321" s="100">
        <v>18628</v>
      </c>
      <c r="D321" s="99" t="s">
        <v>426</v>
      </c>
      <c r="E321" s="100" t="s">
        <v>640</v>
      </c>
      <c r="F321" s="99">
        <v>2013</v>
      </c>
      <c r="G321" s="99">
        <v>63</v>
      </c>
      <c r="H321" s="99">
        <v>2013</v>
      </c>
      <c r="I321" s="99">
        <v>1022</v>
      </c>
      <c r="J321" s="99" t="s">
        <v>413</v>
      </c>
      <c r="K321" s="99">
        <v>27668215</v>
      </c>
      <c r="L321" s="99" t="s">
        <v>578</v>
      </c>
      <c r="M321" s="99" t="s">
        <v>414</v>
      </c>
      <c r="N321" s="99" t="s">
        <v>372</v>
      </c>
      <c r="O321" s="99">
        <v>0.36716363000000002</v>
      </c>
      <c r="P321" s="99">
        <v>1</v>
      </c>
      <c r="Q321" s="101">
        <v>16769.28</v>
      </c>
      <c r="R321" s="101">
        <v>6157.07</v>
      </c>
      <c r="S321" s="101">
        <v>10612.21</v>
      </c>
      <c r="T321" s="101" t="str">
        <f t="shared" si="12"/>
        <v>312</v>
      </c>
      <c r="U321" s="318">
        <f t="shared" si="13"/>
        <v>4.1200000000000001E-2</v>
      </c>
      <c r="V321" s="101">
        <f t="shared" si="14"/>
        <v>806.04339199999993</v>
      </c>
    </row>
    <row r="322" spans="1:22" x14ac:dyDescent="0.3">
      <c r="A322" s="99">
        <v>0</v>
      </c>
      <c r="B322" s="99" t="s">
        <v>367</v>
      </c>
      <c r="C322" s="100">
        <v>18629</v>
      </c>
      <c r="D322" s="99" t="s">
        <v>430</v>
      </c>
      <c r="E322" s="100" t="s">
        <v>640</v>
      </c>
      <c r="F322" s="99">
        <v>2013</v>
      </c>
      <c r="G322" s="99">
        <v>63</v>
      </c>
      <c r="H322" s="99">
        <v>2013</v>
      </c>
      <c r="I322" s="99">
        <v>1022</v>
      </c>
      <c r="J322" s="99" t="s">
        <v>413</v>
      </c>
      <c r="K322" s="99">
        <v>27668272</v>
      </c>
      <c r="L322" s="99" t="s">
        <v>601</v>
      </c>
      <c r="M322" s="99" t="s">
        <v>414</v>
      </c>
      <c r="N322" s="99" t="s">
        <v>372</v>
      </c>
      <c r="O322" s="99">
        <v>0.36716363000000002</v>
      </c>
      <c r="P322" s="99">
        <v>1</v>
      </c>
      <c r="Q322" s="101">
        <v>13750.37</v>
      </c>
      <c r="R322" s="101">
        <v>5048.6400000000003</v>
      </c>
      <c r="S322" s="101">
        <v>8701.73</v>
      </c>
      <c r="T322" s="101" t="str">
        <f t="shared" si="12"/>
        <v>312</v>
      </c>
      <c r="U322" s="318">
        <f t="shared" si="13"/>
        <v>4.1200000000000001E-2</v>
      </c>
      <c r="V322" s="101">
        <f t="shared" si="14"/>
        <v>660.93445133333341</v>
      </c>
    </row>
    <row r="323" spans="1:22" x14ac:dyDescent="0.3">
      <c r="A323" s="99">
        <v>0</v>
      </c>
      <c r="B323" s="99" t="s">
        <v>367</v>
      </c>
      <c r="C323" s="100">
        <v>18629</v>
      </c>
      <c r="D323" s="99" t="s">
        <v>430</v>
      </c>
      <c r="E323" s="100" t="s">
        <v>640</v>
      </c>
      <c r="F323" s="99">
        <v>2013</v>
      </c>
      <c r="G323" s="99">
        <v>63</v>
      </c>
      <c r="H323" s="99">
        <v>2013</v>
      </c>
      <c r="I323" s="99">
        <v>1022</v>
      </c>
      <c r="J323" s="99" t="s">
        <v>413</v>
      </c>
      <c r="K323" s="99">
        <v>27668182</v>
      </c>
      <c r="L323" s="99" t="s">
        <v>566</v>
      </c>
      <c r="M323" s="99" t="s">
        <v>414</v>
      </c>
      <c r="N323" s="99" t="s">
        <v>372</v>
      </c>
      <c r="O323" s="99">
        <v>0.36716363000000002</v>
      </c>
      <c r="P323" s="99">
        <v>1</v>
      </c>
      <c r="Q323" s="101">
        <v>13749.64</v>
      </c>
      <c r="R323" s="101">
        <v>5048.37</v>
      </c>
      <c r="S323" s="101">
        <v>8701.27</v>
      </c>
      <c r="T323" s="101" t="str">
        <f t="shared" si="12"/>
        <v>312</v>
      </c>
      <c r="U323" s="318">
        <f t="shared" si="13"/>
        <v>4.1200000000000001E-2</v>
      </c>
      <c r="V323" s="101">
        <f t="shared" si="14"/>
        <v>660.89936266666666</v>
      </c>
    </row>
    <row r="324" spans="1:22" x14ac:dyDescent="0.3">
      <c r="A324" s="99">
        <v>0</v>
      </c>
      <c r="B324" s="99" t="s">
        <v>367</v>
      </c>
      <c r="C324" s="100">
        <v>18629</v>
      </c>
      <c r="D324" s="99" t="s">
        <v>430</v>
      </c>
      <c r="E324" s="100" t="s">
        <v>640</v>
      </c>
      <c r="F324" s="99">
        <v>2013</v>
      </c>
      <c r="G324" s="99">
        <v>63</v>
      </c>
      <c r="H324" s="99">
        <v>2013</v>
      </c>
      <c r="I324" s="99">
        <v>1022</v>
      </c>
      <c r="J324" s="99" t="s">
        <v>413</v>
      </c>
      <c r="K324" s="99">
        <v>27668287</v>
      </c>
      <c r="L324" s="99" t="s">
        <v>610</v>
      </c>
      <c r="M324" s="99" t="s">
        <v>414</v>
      </c>
      <c r="N324" s="99" t="s">
        <v>372</v>
      </c>
      <c r="O324" s="99">
        <v>0.36716363000000002</v>
      </c>
      <c r="P324" s="99">
        <v>1</v>
      </c>
      <c r="Q324" s="101">
        <v>13749.64</v>
      </c>
      <c r="R324" s="101">
        <v>5048.37</v>
      </c>
      <c r="S324" s="101">
        <v>8701.27</v>
      </c>
      <c r="T324" s="101" t="str">
        <f t="shared" ref="T324:T384" si="15">+MID(M324,2,3)</f>
        <v>312</v>
      </c>
      <c r="U324" s="318">
        <f t="shared" ref="U324:U384" si="16">+VLOOKUP(T324,$AA$2:$AB$6,2,FALSE)</f>
        <v>4.1200000000000001E-2</v>
      </c>
      <c r="V324" s="101">
        <f t="shared" si="14"/>
        <v>660.89936266666666</v>
      </c>
    </row>
    <row r="325" spans="1:22" x14ac:dyDescent="0.3">
      <c r="A325" s="99">
        <v>0</v>
      </c>
      <c r="B325" s="99" t="s">
        <v>367</v>
      </c>
      <c r="C325" s="100">
        <v>18629</v>
      </c>
      <c r="D325" s="99" t="s">
        <v>430</v>
      </c>
      <c r="E325" s="100" t="s">
        <v>640</v>
      </c>
      <c r="F325" s="99">
        <v>2013</v>
      </c>
      <c r="G325" s="99">
        <v>63</v>
      </c>
      <c r="H325" s="99">
        <v>2013</v>
      </c>
      <c r="I325" s="99">
        <v>1022</v>
      </c>
      <c r="J325" s="99" t="s">
        <v>413</v>
      </c>
      <c r="K325" s="99">
        <v>27668281</v>
      </c>
      <c r="L325" s="99" t="s">
        <v>612</v>
      </c>
      <c r="M325" s="99" t="s">
        <v>414</v>
      </c>
      <c r="N325" s="99" t="s">
        <v>372</v>
      </c>
      <c r="O325" s="99">
        <v>0.36716363000000002</v>
      </c>
      <c r="P325" s="99">
        <v>1</v>
      </c>
      <c r="Q325" s="101">
        <v>13749.64</v>
      </c>
      <c r="R325" s="101">
        <v>5048.37</v>
      </c>
      <c r="S325" s="101">
        <v>8701.27</v>
      </c>
      <c r="T325" s="101" t="str">
        <f t="shared" si="15"/>
        <v>312</v>
      </c>
      <c r="U325" s="318">
        <f t="shared" si="16"/>
        <v>4.1200000000000001E-2</v>
      </c>
      <c r="V325" s="101">
        <f t="shared" si="14"/>
        <v>660.89936266666666</v>
      </c>
    </row>
    <row r="326" spans="1:22" x14ac:dyDescent="0.3">
      <c r="A326" s="99">
        <v>0</v>
      </c>
      <c r="B326" s="99" t="s">
        <v>367</v>
      </c>
      <c r="C326" s="100">
        <v>18629</v>
      </c>
      <c r="D326" s="99" t="s">
        <v>430</v>
      </c>
      <c r="E326" s="100" t="s">
        <v>640</v>
      </c>
      <c r="F326" s="99">
        <v>2013</v>
      </c>
      <c r="G326" s="99">
        <v>63</v>
      </c>
      <c r="H326" s="99">
        <v>2013</v>
      </c>
      <c r="I326" s="99">
        <v>1022</v>
      </c>
      <c r="J326" s="99" t="s">
        <v>413</v>
      </c>
      <c r="K326" s="99">
        <v>27668284</v>
      </c>
      <c r="L326" s="99" t="s">
        <v>609</v>
      </c>
      <c r="M326" s="99" t="s">
        <v>414</v>
      </c>
      <c r="N326" s="99" t="s">
        <v>372</v>
      </c>
      <c r="O326" s="99">
        <v>0.36716363000000002</v>
      </c>
      <c r="P326" s="99">
        <v>1</v>
      </c>
      <c r="Q326" s="101">
        <v>13749.64</v>
      </c>
      <c r="R326" s="101">
        <v>5048.37</v>
      </c>
      <c r="S326" s="101">
        <v>8701.27</v>
      </c>
      <c r="T326" s="101" t="str">
        <f t="shared" si="15"/>
        <v>312</v>
      </c>
      <c r="U326" s="318">
        <f t="shared" si="16"/>
        <v>4.1200000000000001E-2</v>
      </c>
      <c r="V326" s="101">
        <f t="shared" si="14"/>
        <v>660.89936266666666</v>
      </c>
    </row>
    <row r="327" spans="1:22" x14ac:dyDescent="0.3">
      <c r="A327" s="99">
        <v>0</v>
      </c>
      <c r="B327" s="99" t="s">
        <v>367</v>
      </c>
      <c r="C327" s="100">
        <v>18629</v>
      </c>
      <c r="D327" s="99" t="s">
        <v>430</v>
      </c>
      <c r="E327" s="100" t="s">
        <v>640</v>
      </c>
      <c r="F327" s="99">
        <v>2013</v>
      </c>
      <c r="G327" s="99">
        <v>63</v>
      </c>
      <c r="H327" s="99">
        <v>2013</v>
      </c>
      <c r="I327" s="99">
        <v>1022</v>
      </c>
      <c r="J327" s="99" t="s">
        <v>413</v>
      </c>
      <c r="K327" s="99">
        <v>27668293</v>
      </c>
      <c r="L327" s="99" t="s">
        <v>615</v>
      </c>
      <c r="M327" s="99" t="s">
        <v>414</v>
      </c>
      <c r="N327" s="99" t="s">
        <v>372</v>
      </c>
      <c r="O327" s="99">
        <v>0.36716363000000002</v>
      </c>
      <c r="P327" s="99">
        <v>1</v>
      </c>
      <c r="Q327" s="101">
        <v>13749.64</v>
      </c>
      <c r="R327" s="101">
        <v>5048.37</v>
      </c>
      <c r="S327" s="101">
        <v>8701.27</v>
      </c>
      <c r="T327" s="101" t="str">
        <f t="shared" si="15"/>
        <v>312</v>
      </c>
      <c r="U327" s="318">
        <f t="shared" si="16"/>
        <v>4.1200000000000001E-2</v>
      </c>
      <c r="V327" s="101">
        <f t="shared" ref="V327:V384" si="17">+Q327*(U327/12*14)</f>
        <v>660.89936266666666</v>
      </c>
    </row>
    <row r="328" spans="1:22" x14ac:dyDescent="0.3">
      <c r="A328" s="99">
        <v>0</v>
      </c>
      <c r="B328" s="99" t="s">
        <v>367</v>
      </c>
      <c r="C328" s="100">
        <v>18629</v>
      </c>
      <c r="D328" s="99" t="s">
        <v>430</v>
      </c>
      <c r="E328" s="100" t="s">
        <v>640</v>
      </c>
      <c r="F328" s="99">
        <v>2013</v>
      </c>
      <c r="G328" s="99">
        <v>63</v>
      </c>
      <c r="H328" s="99">
        <v>2013</v>
      </c>
      <c r="I328" s="99">
        <v>1022</v>
      </c>
      <c r="J328" s="99" t="s">
        <v>413</v>
      </c>
      <c r="K328" s="99">
        <v>27668221</v>
      </c>
      <c r="L328" s="99" t="s">
        <v>608</v>
      </c>
      <c r="M328" s="99" t="s">
        <v>414</v>
      </c>
      <c r="N328" s="99" t="s">
        <v>372</v>
      </c>
      <c r="O328" s="99">
        <v>0.36716363000000002</v>
      </c>
      <c r="P328" s="99">
        <v>1</v>
      </c>
      <c r="Q328" s="101">
        <v>13749.64</v>
      </c>
      <c r="R328" s="101">
        <v>5048.37</v>
      </c>
      <c r="S328" s="101">
        <v>8701.27</v>
      </c>
      <c r="T328" s="101" t="str">
        <f t="shared" si="15"/>
        <v>312</v>
      </c>
      <c r="U328" s="318">
        <f t="shared" si="16"/>
        <v>4.1200000000000001E-2</v>
      </c>
      <c r="V328" s="101">
        <f t="shared" si="17"/>
        <v>660.89936266666666</v>
      </c>
    </row>
    <row r="329" spans="1:22" x14ac:dyDescent="0.3">
      <c r="A329" s="99">
        <v>0</v>
      </c>
      <c r="B329" s="99" t="s">
        <v>367</v>
      </c>
      <c r="C329" s="100">
        <v>18629</v>
      </c>
      <c r="D329" s="99" t="s">
        <v>430</v>
      </c>
      <c r="E329" s="100" t="s">
        <v>640</v>
      </c>
      <c r="F329" s="99">
        <v>2013</v>
      </c>
      <c r="G329" s="99">
        <v>63</v>
      </c>
      <c r="H329" s="99">
        <v>2013</v>
      </c>
      <c r="I329" s="99">
        <v>1022</v>
      </c>
      <c r="J329" s="99" t="s">
        <v>413</v>
      </c>
      <c r="K329" s="99">
        <v>27668275</v>
      </c>
      <c r="L329" s="99" t="s">
        <v>616</v>
      </c>
      <c r="M329" s="99" t="s">
        <v>414</v>
      </c>
      <c r="N329" s="99" t="s">
        <v>372</v>
      </c>
      <c r="O329" s="99">
        <v>0.36716363000000002</v>
      </c>
      <c r="P329" s="99">
        <v>1</v>
      </c>
      <c r="Q329" s="101">
        <v>13749.64</v>
      </c>
      <c r="R329" s="101">
        <v>5048.37</v>
      </c>
      <c r="S329" s="101">
        <v>8701.27</v>
      </c>
      <c r="T329" s="101" t="str">
        <f t="shared" si="15"/>
        <v>312</v>
      </c>
      <c r="U329" s="318">
        <f t="shared" si="16"/>
        <v>4.1200000000000001E-2</v>
      </c>
      <c r="V329" s="101">
        <f t="shared" si="17"/>
        <v>660.89936266666666</v>
      </c>
    </row>
    <row r="330" spans="1:22" x14ac:dyDescent="0.3">
      <c r="A330" s="99">
        <v>0</v>
      </c>
      <c r="B330" s="99" t="s">
        <v>367</v>
      </c>
      <c r="C330" s="100">
        <v>18629</v>
      </c>
      <c r="D330" s="99" t="s">
        <v>430</v>
      </c>
      <c r="E330" s="100" t="s">
        <v>640</v>
      </c>
      <c r="F330" s="99">
        <v>2013</v>
      </c>
      <c r="G330" s="99">
        <v>63</v>
      </c>
      <c r="H330" s="99">
        <v>2013</v>
      </c>
      <c r="I330" s="99">
        <v>1022</v>
      </c>
      <c r="J330" s="99" t="s">
        <v>413</v>
      </c>
      <c r="K330" s="99">
        <v>27668290</v>
      </c>
      <c r="L330" s="99" t="s">
        <v>621</v>
      </c>
      <c r="M330" s="99" t="s">
        <v>414</v>
      </c>
      <c r="N330" s="99" t="s">
        <v>372</v>
      </c>
      <c r="O330" s="99">
        <v>0.36716363000000002</v>
      </c>
      <c r="P330" s="99">
        <v>1</v>
      </c>
      <c r="Q330" s="101">
        <v>13749.64</v>
      </c>
      <c r="R330" s="101">
        <v>5048.37</v>
      </c>
      <c r="S330" s="101">
        <v>8701.27</v>
      </c>
      <c r="T330" s="101" t="str">
        <f t="shared" si="15"/>
        <v>312</v>
      </c>
      <c r="U330" s="318">
        <f t="shared" si="16"/>
        <v>4.1200000000000001E-2</v>
      </c>
      <c r="V330" s="101">
        <f t="shared" si="17"/>
        <v>660.89936266666666</v>
      </c>
    </row>
    <row r="331" spans="1:22" x14ac:dyDescent="0.3">
      <c r="A331" s="99">
        <v>0</v>
      </c>
      <c r="B331" s="99" t="s">
        <v>367</v>
      </c>
      <c r="C331" s="100">
        <v>18629</v>
      </c>
      <c r="D331" s="99" t="s">
        <v>430</v>
      </c>
      <c r="E331" s="100" t="s">
        <v>640</v>
      </c>
      <c r="F331" s="99">
        <v>2013</v>
      </c>
      <c r="G331" s="99">
        <v>63</v>
      </c>
      <c r="H331" s="99">
        <v>2013</v>
      </c>
      <c r="I331" s="99">
        <v>1022</v>
      </c>
      <c r="J331" s="99" t="s">
        <v>413</v>
      </c>
      <c r="K331" s="99">
        <v>27668224</v>
      </c>
      <c r="L331" s="99" t="s">
        <v>611</v>
      </c>
      <c r="M331" s="99" t="s">
        <v>414</v>
      </c>
      <c r="N331" s="99" t="s">
        <v>372</v>
      </c>
      <c r="O331" s="99">
        <v>0.36716363000000002</v>
      </c>
      <c r="P331" s="99">
        <v>1</v>
      </c>
      <c r="Q331" s="101">
        <v>13749.64</v>
      </c>
      <c r="R331" s="101">
        <v>5048.37</v>
      </c>
      <c r="S331" s="101">
        <v>8701.27</v>
      </c>
      <c r="T331" s="101" t="str">
        <f t="shared" si="15"/>
        <v>312</v>
      </c>
      <c r="U331" s="318">
        <f t="shared" si="16"/>
        <v>4.1200000000000001E-2</v>
      </c>
      <c r="V331" s="101">
        <f t="shared" si="17"/>
        <v>660.89936266666666</v>
      </c>
    </row>
    <row r="332" spans="1:22" x14ac:dyDescent="0.3">
      <c r="A332" s="99">
        <v>0</v>
      </c>
      <c r="B332" s="99" t="s">
        <v>367</v>
      </c>
      <c r="C332" s="100">
        <v>18629</v>
      </c>
      <c r="D332" s="99" t="s">
        <v>430</v>
      </c>
      <c r="E332" s="100" t="s">
        <v>640</v>
      </c>
      <c r="F332" s="99">
        <v>2013</v>
      </c>
      <c r="G332" s="99">
        <v>63</v>
      </c>
      <c r="H332" s="99">
        <v>2013</v>
      </c>
      <c r="I332" s="99">
        <v>1022</v>
      </c>
      <c r="J332" s="99" t="s">
        <v>413</v>
      </c>
      <c r="K332" s="99">
        <v>27668218</v>
      </c>
      <c r="L332" s="99" t="s">
        <v>604</v>
      </c>
      <c r="M332" s="99" t="s">
        <v>414</v>
      </c>
      <c r="N332" s="99" t="s">
        <v>372</v>
      </c>
      <c r="O332" s="99">
        <v>0.36716363000000002</v>
      </c>
      <c r="P332" s="99">
        <v>1</v>
      </c>
      <c r="Q332" s="101">
        <v>13749.64</v>
      </c>
      <c r="R332" s="101">
        <v>5048.37</v>
      </c>
      <c r="S332" s="101">
        <v>8701.27</v>
      </c>
      <c r="T332" s="101" t="str">
        <f t="shared" si="15"/>
        <v>312</v>
      </c>
      <c r="U332" s="318">
        <f t="shared" si="16"/>
        <v>4.1200000000000001E-2</v>
      </c>
      <c r="V332" s="101">
        <f t="shared" si="17"/>
        <v>660.89936266666666</v>
      </c>
    </row>
    <row r="333" spans="1:22" x14ac:dyDescent="0.3">
      <c r="A333" s="99">
        <v>0</v>
      </c>
      <c r="B333" s="99" t="s">
        <v>367</v>
      </c>
      <c r="C333" s="100">
        <v>18629</v>
      </c>
      <c r="D333" s="99" t="s">
        <v>430</v>
      </c>
      <c r="E333" s="100" t="s">
        <v>640</v>
      </c>
      <c r="F333" s="99">
        <v>2013</v>
      </c>
      <c r="G333" s="99">
        <v>63</v>
      </c>
      <c r="H333" s="99">
        <v>2013</v>
      </c>
      <c r="I333" s="99">
        <v>1022</v>
      </c>
      <c r="J333" s="99" t="s">
        <v>413</v>
      </c>
      <c r="K333" s="99">
        <v>27668188</v>
      </c>
      <c r="L333" s="99" t="s">
        <v>620</v>
      </c>
      <c r="M333" s="99" t="s">
        <v>414</v>
      </c>
      <c r="N333" s="99" t="s">
        <v>372</v>
      </c>
      <c r="O333" s="99">
        <v>0.36716363000000002</v>
      </c>
      <c r="P333" s="99">
        <v>1</v>
      </c>
      <c r="Q333" s="101">
        <v>13749.64</v>
      </c>
      <c r="R333" s="101">
        <v>5048.37</v>
      </c>
      <c r="S333" s="101">
        <v>8701.27</v>
      </c>
      <c r="T333" s="101" t="str">
        <f t="shared" si="15"/>
        <v>312</v>
      </c>
      <c r="U333" s="318">
        <f t="shared" si="16"/>
        <v>4.1200000000000001E-2</v>
      </c>
      <c r="V333" s="101">
        <f t="shared" si="17"/>
        <v>660.89936266666666</v>
      </c>
    </row>
    <row r="334" spans="1:22" x14ac:dyDescent="0.3">
      <c r="A334" s="99">
        <v>0</v>
      </c>
      <c r="B334" s="99" t="s">
        <v>367</v>
      </c>
      <c r="C334" s="100">
        <v>18629</v>
      </c>
      <c r="D334" s="99" t="s">
        <v>430</v>
      </c>
      <c r="E334" s="100" t="s">
        <v>640</v>
      </c>
      <c r="F334" s="99">
        <v>2013</v>
      </c>
      <c r="G334" s="99">
        <v>63</v>
      </c>
      <c r="H334" s="99">
        <v>2013</v>
      </c>
      <c r="I334" s="99">
        <v>1022</v>
      </c>
      <c r="J334" s="99" t="s">
        <v>413</v>
      </c>
      <c r="K334" s="99">
        <v>27668269</v>
      </c>
      <c r="L334" s="99" t="s">
        <v>617</v>
      </c>
      <c r="M334" s="99" t="s">
        <v>414</v>
      </c>
      <c r="N334" s="99" t="s">
        <v>372</v>
      </c>
      <c r="O334" s="99">
        <v>0.36716363000000002</v>
      </c>
      <c r="P334" s="99">
        <v>1</v>
      </c>
      <c r="Q334" s="101">
        <v>13749.64</v>
      </c>
      <c r="R334" s="101">
        <v>5048.37</v>
      </c>
      <c r="S334" s="101">
        <v>8701.27</v>
      </c>
      <c r="T334" s="101" t="str">
        <f t="shared" si="15"/>
        <v>312</v>
      </c>
      <c r="U334" s="318">
        <f t="shared" si="16"/>
        <v>4.1200000000000001E-2</v>
      </c>
      <c r="V334" s="101">
        <f t="shared" si="17"/>
        <v>660.89936266666666</v>
      </c>
    </row>
    <row r="335" spans="1:22" x14ac:dyDescent="0.3">
      <c r="A335" s="99">
        <v>0</v>
      </c>
      <c r="B335" s="99" t="s">
        <v>367</v>
      </c>
      <c r="C335" s="100">
        <v>18629</v>
      </c>
      <c r="D335" s="99" t="s">
        <v>430</v>
      </c>
      <c r="E335" s="100" t="s">
        <v>640</v>
      </c>
      <c r="F335" s="99">
        <v>2013</v>
      </c>
      <c r="G335" s="99">
        <v>63</v>
      </c>
      <c r="H335" s="99">
        <v>2013</v>
      </c>
      <c r="I335" s="99">
        <v>1022</v>
      </c>
      <c r="J335" s="99" t="s">
        <v>413</v>
      </c>
      <c r="K335" s="99">
        <v>27668353</v>
      </c>
      <c r="L335" s="99" t="s">
        <v>602</v>
      </c>
      <c r="M335" s="99" t="s">
        <v>414</v>
      </c>
      <c r="N335" s="99" t="s">
        <v>372</v>
      </c>
      <c r="O335" s="99">
        <v>0.36716363000000002</v>
      </c>
      <c r="P335" s="99">
        <v>1</v>
      </c>
      <c r="Q335" s="101">
        <v>13749.64</v>
      </c>
      <c r="R335" s="101">
        <v>5048.37</v>
      </c>
      <c r="S335" s="101">
        <v>8701.27</v>
      </c>
      <c r="T335" s="101" t="str">
        <f t="shared" si="15"/>
        <v>312</v>
      </c>
      <c r="U335" s="318">
        <f t="shared" si="16"/>
        <v>4.1200000000000001E-2</v>
      </c>
      <c r="V335" s="101">
        <f t="shared" si="17"/>
        <v>660.89936266666666</v>
      </c>
    </row>
    <row r="336" spans="1:22" x14ac:dyDescent="0.3">
      <c r="A336" s="99">
        <v>0</v>
      </c>
      <c r="B336" s="99" t="s">
        <v>367</v>
      </c>
      <c r="C336" s="100">
        <v>18629</v>
      </c>
      <c r="D336" s="99" t="s">
        <v>430</v>
      </c>
      <c r="E336" s="100" t="s">
        <v>640</v>
      </c>
      <c r="F336" s="99">
        <v>2013</v>
      </c>
      <c r="G336" s="99">
        <v>63</v>
      </c>
      <c r="H336" s="99">
        <v>2013</v>
      </c>
      <c r="I336" s="99">
        <v>1022</v>
      </c>
      <c r="J336" s="99" t="s">
        <v>413</v>
      </c>
      <c r="K336" s="99">
        <v>27668185</v>
      </c>
      <c r="L336" s="99" t="s">
        <v>613</v>
      </c>
      <c r="M336" s="99" t="s">
        <v>414</v>
      </c>
      <c r="N336" s="99" t="s">
        <v>372</v>
      </c>
      <c r="O336" s="99">
        <v>0.36716363000000002</v>
      </c>
      <c r="P336" s="99">
        <v>1</v>
      </c>
      <c r="Q336" s="101">
        <v>13749.64</v>
      </c>
      <c r="R336" s="101">
        <v>5048.37</v>
      </c>
      <c r="S336" s="101">
        <v>8701.27</v>
      </c>
      <c r="T336" s="101" t="str">
        <f t="shared" si="15"/>
        <v>312</v>
      </c>
      <c r="U336" s="318">
        <f t="shared" si="16"/>
        <v>4.1200000000000001E-2</v>
      </c>
      <c r="V336" s="101">
        <f t="shared" si="17"/>
        <v>660.89936266666666</v>
      </c>
    </row>
    <row r="337" spans="1:22" x14ac:dyDescent="0.3">
      <c r="A337" s="99">
        <v>0</v>
      </c>
      <c r="B337" s="99" t="s">
        <v>367</v>
      </c>
      <c r="C337" s="100">
        <v>18629</v>
      </c>
      <c r="D337" s="99" t="s">
        <v>430</v>
      </c>
      <c r="E337" s="100" t="s">
        <v>640</v>
      </c>
      <c r="F337" s="99">
        <v>2013</v>
      </c>
      <c r="G337" s="99">
        <v>63</v>
      </c>
      <c r="H337" s="99">
        <v>2013</v>
      </c>
      <c r="I337" s="99">
        <v>1022</v>
      </c>
      <c r="J337" s="99" t="s">
        <v>413</v>
      </c>
      <c r="K337" s="99">
        <v>27668278</v>
      </c>
      <c r="L337" s="99" t="s">
        <v>618</v>
      </c>
      <c r="M337" s="99" t="s">
        <v>414</v>
      </c>
      <c r="N337" s="99" t="s">
        <v>372</v>
      </c>
      <c r="O337" s="99">
        <v>0.36716363000000002</v>
      </c>
      <c r="P337" s="99">
        <v>1</v>
      </c>
      <c r="Q337" s="101">
        <v>13749.64</v>
      </c>
      <c r="R337" s="101">
        <v>5048.37</v>
      </c>
      <c r="S337" s="101">
        <v>8701.27</v>
      </c>
      <c r="T337" s="101" t="str">
        <f t="shared" si="15"/>
        <v>312</v>
      </c>
      <c r="U337" s="318">
        <f t="shared" si="16"/>
        <v>4.1200000000000001E-2</v>
      </c>
      <c r="V337" s="101">
        <f t="shared" si="17"/>
        <v>660.89936266666666</v>
      </c>
    </row>
    <row r="338" spans="1:22" x14ac:dyDescent="0.3">
      <c r="A338" s="99">
        <v>0</v>
      </c>
      <c r="B338" s="99" t="s">
        <v>367</v>
      </c>
      <c r="C338" s="100">
        <v>18636</v>
      </c>
      <c r="D338" s="99" t="s">
        <v>428</v>
      </c>
      <c r="E338" s="100" t="s">
        <v>640</v>
      </c>
      <c r="F338" s="99">
        <v>2013</v>
      </c>
      <c r="G338" s="99">
        <v>63</v>
      </c>
      <c r="H338" s="99">
        <v>2013</v>
      </c>
      <c r="I338" s="99">
        <v>1022</v>
      </c>
      <c r="J338" s="99" t="s">
        <v>413</v>
      </c>
      <c r="K338" s="99">
        <v>27668320</v>
      </c>
      <c r="L338" s="99" t="s">
        <v>610</v>
      </c>
      <c r="M338" s="99" t="s">
        <v>414</v>
      </c>
      <c r="N338" s="99" t="s">
        <v>372</v>
      </c>
      <c r="O338" s="99">
        <v>0.36716363000000002</v>
      </c>
      <c r="P338" s="99">
        <v>1</v>
      </c>
      <c r="Q338" s="101">
        <v>12554.82</v>
      </c>
      <c r="R338" s="101">
        <v>4609.67</v>
      </c>
      <c r="S338" s="101">
        <v>7945.15</v>
      </c>
      <c r="T338" s="101" t="str">
        <f t="shared" si="15"/>
        <v>312</v>
      </c>
      <c r="U338" s="318">
        <f t="shared" si="16"/>
        <v>4.1200000000000001E-2</v>
      </c>
      <c r="V338" s="101">
        <f t="shared" si="17"/>
        <v>603.46834799999999</v>
      </c>
    </row>
    <row r="339" spans="1:22" x14ac:dyDescent="0.3">
      <c r="A339" s="99">
        <v>0</v>
      </c>
      <c r="B339" s="99" t="s">
        <v>367</v>
      </c>
      <c r="C339" s="100">
        <v>18636</v>
      </c>
      <c r="D339" s="99" t="s">
        <v>428</v>
      </c>
      <c r="E339" s="100" t="s">
        <v>640</v>
      </c>
      <c r="F339" s="99">
        <v>2013</v>
      </c>
      <c r="G339" s="99">
        <v>63</v>
      </c>
      <c r="H339" s="99">
        <v>2013</v>
      </c>
      <c r="I339" s="99">
        <v>1022</v>
      </c>
      <c r="J339" s="99" t="s">
        <v>413</v>
      </c>
      <c r="K339" s="99">
        <v>27668197</v>
      </c>
      <c r="L339" s="99" t="s">
        <v>620</v>
      </c>
      <c r="M339" s="99" t="s">
        <v>414</v>
      </c>
      <c r="N339" s="99" t="s">
        <v>372</v>
      </c>
      <c r="O339" s="99">
        <v>0.36716363000000002</v>
      </c>
      <c r="P339" s="99">
        <v>1</v>
      </c>
      <c r="Q339" s="101">
        <v>12554.82</v>
      </c>
      <c r="R339" s="101">
        <v>4609.67</v>
      </c>
      <c r="S339" s="101">
        <v>7945.15</v>
      </c>
      <c r="T339" s="101" t="str">
        <f t="shared" si="15"/>
        <v>312</v>
      </c>
      <c r="U339" s="318">
        <f t="shared" si="16"/>
        <v>4.1200000000000001E-2</v>
      </c>
      <c r="V339" s="101">
        <f t="shared" si="17"/>
        <v>603.46834799999999</v>
      </c>
    </row>
    <row r="340" spans="1:22" x14ac:dyDescent="0.3">
      <c r="A340" s="99">
        <v>0</v>
      </c>
      <c r="B340" s="99" t="s">
        <v>367</v>
      </c>
      <c r="C340" s="100">
        <v>18636</v>
      </c>
      <c r="D340" s="99" t="s">
        <v>428</v>
      </c>
      <c r="E340" s="100" t="s">
        <v>640</v>
      </c>
      <c r="F340" s="99">
        <v>2013</v>
      </c>
      <c r="G340" s="99">
        <v>63</v>
      </c>
      <c r="H340" s="99">
        <v>2013</v>
      </c>
      <c r="I340" s="99">
        <v>1022</v>
      </c>
      <c r="J340" s="99" t="s">
        <v>413</v>
      </c>
      <c r="K340" s="99">
        <v>27668317</v>
      </c>
      <c r="L340" s="99" t="s">
        <v>609</v>
      </c>
      <c r="M340" s="99" t="s">
        <v>414</v>
      </c>
      <c r="N340" s="99" t="s">
        <v>372</v>
      </c>
      <c r="O340" s="99">
        <v>0.36716363000000002</v>
      </c>
      <c r="P340" s="99">
        <v>1</v>
      </c>
      <c r="Q340" s="101">
        <v>12554.82</v>
      </c>
      <c r="R340" s="101">
        <v>4609.67</v>
      </c>
      <c r="S340" s="101">
        <v>7945.15</v>
      </c>
      <c r="T340" s="101" t="str">
        <f t="shared" si="15"/>
        <v>312</v>
      </c>
      <c r="U340" s="318">
        <f t="shared" si="16"/>
        <v>4.1200000000000001E-2</v>
      </c>
      <c r="V340" s="101">
        <f t="shared" si="17"/>
        <v>603.46834799999999</v>
      </c>
    </row>
    <row r="341" spans="1:22" x14ac:dyDescent="0.3">
      <c r="A341" s="99">
        <v>0</v>
      </c>
      <c r="B341" s="99" t="s">
        <v>367</v>
      </c>
      <c r="C341" s="100">
        <v>18636</v>
      </c>
      <c r="D341" s="99" t="s">
        <v>428</v>
      </c>
      <c r="E341" s="100" t="s">
        <v>640</v>
      </c>
      <c r="F341" s="99">
        <v>2013</v>
      </c>
      <c r="G341" s="99">
        <v>63</v>
      </c>
      <c r="H341" s="99">
        <v>2013</v>
      </c>
      <c r="I341" s="99">
        <v>1022</v>
      </c>
      <c r="J341" s="99" t="s">
        <v>413</v>
      </c>
      <c r="K341" s="99">
        <v>27668308</v>
      </c>
      <c r="L341" s="99" t="s">
        <v>616</v>
      </c>
      <c r="M341" s="99" t="s">
        <v>414</v>
      </c>
      <c r="N341" s="99" t="s">
        <v>372</v>
      </c>
      <c r="O341" s="99">
        <v>0.36716363000000002</v>
      </c>
      <c r="P341" s="99">
        <v>1</v>
      </c>
      <c r="Q341" s="101">
        <v>12554.82</v>
      </c>
      <c r="R341" s="101">
        <v>4609.67</v>
      </c>
      <c r="S341" s="101">
        <v>7945.15</v>
      </c>
      <c r="T341" s="101" t="str">
        <f t="shared" si="15"/>
        <v>312</v>
      </c>
      <c r="U341" s="318">
        <f t="shared" si="16"/>
        <v>4.1200000000000001E-2</v>
      </c>
      <c r="V341" s="101">
        <f t="shared" si="17"/>
        <v>603.46834799999999</v>
      </c>
    </row>
    <row r="342" spans="1:22" x14ac:dyDescent="0.3">
      <c r="A342" s="99">
        <v>0</v>
      </c>
      <c r="B342" s="99" t="s">
        <v>367</v>
      </c>
      <c r="C342" s="100">
        <v>18636</v>
      </c>
      <c r="D342" s="99" t="s">
        <v>428</v>
      </c>
      <c r="E342" s="100" t="s">
        <v>640</v>
      </c>
      <c r="F342" s="99">
        <v>2013</v>
      </c>
      <c r="G342" s="99">
        <v>63</v>
      </c>
      <c r="H342" s="99">
        <v>2013</v>
      </c>
      <c r="I342" s="99">
        <v>1022</v>
      </c>
      <c r="J342" s="99" t="s">
        <v>413</v>
      </c>
      <c r="K342" s="99">
        <v>27668233</v>
      </c>
      <c r="L342" s="99" t="s">
        <v>611</v>
      </c>
      <c r="M342" s="99" t="s">
        <v>414</v>
      </c>
      <c r="N342" s="99" t="s">
        <v>372</v>
      </c>
      <c r="O342" s="99">
        <v>0.36716363000000002</v>
      </c>
      <c r="P342" s="99">
        <v>1</v>
      </c>
      <c r="Q342" s="101">
        <v>12554.82</v>
      </c>
      <c r="R342" s="101">
        <v>4609.67</v>
      </c>
      <c r="S342" s="101">
        <v>7945.15</v>
      </c>
      <c r="T342" s="101" t="str">
        <f t="shared" si="15"/>
        <v>312</v>
      </c>
      <c r="U342" s="318">
        <f t="shared" si="16"/>
        <v>4.1200000000000001E-2</v>
      </c>
      <c r="V342" s="101">
        <f t="shared" si="17"/>
        <v>603.46834799999999</v>
      </c>
    </row>
    <row r="343" spans="1:22" x14ac:dyDescent="0.3">
      <c r="A343" s="99">
        <v>0</v>
      </c>
      <c r="B343" s="99" t="s">
        <v>367</v>
      </c>
      <c r="C343" s="100">
        <v>18636</v>
      </c>
      <c r="D343" s="99" t="s">
        <v>428</v>
      </c>
      <c r="E343" s="100" t="s">
        <v>640</v>
      </c>
      <c r="F343" s="99">
        <v>2013</v>
      </c>
      <c r="G343" s="99">
        <v>63</v>
      </c>
      <c r="H343" s="99">
        <v>2013</v>
      </c>
      <c r="I343" s="99">
        <v>1022</v>
      </c>
      <c r="J343" s="99" t="s">
        <v>413</v>
      </c>
      <c r="K343" s="99">
        <v>27668194</v>
      </c>
      <c r="L343" s="99" t="s">
        <v>613</v>
      </c>
      <c r="M343" s="99" t="s">
        <v>414</v>
      </c>
      <c r="N343" s="99" t="s">
        <v>372</v>
      </c>
      <c r="O343" s="99">
        <v>0.36716363000000002</v>
      </c>
      <c r="P343" s="99">
        <v>1</v>
      </c>
      <c r="Q343" s="101">
        <v>12554.82</v>
      </c>
      <c r="R343" s="101">
        <v>4609.67</v>
      </c>
      <c r="S343" s="101">
        <v>7945.15</v>
      </c>
      <c r="T343" s="101" t="str">
        <f t="shared" si="15"/>
        <v>312</v>
      </c>
      <c r="U343" s="318">
        <f t="shared" si="16"/>
        <v>4.1200000000000001E-2</v>
      </c>
      <c r="V343" s="101">
        <f t="shared" si="17"/>
        <v>603.46834799999999</v>
      </c>
    </row>
    <row r="344" spans="1:22" x14ac:dyDescent="0.3">
      <c r="A344" s="99">
        <v>0</v>
      </c>
      <c r="B344" s="99" t="s">
        <v>367</v>
      </c>
      <c r="C344" s="100">
        <v>18636</v>
      </c>
      <c r="D344" s="99" t="s">
        <v>428</v>
      </c>
      <c r="E344" s="100" t="s">
        <v>640</v>
      </c>
      <c r="F344" s="99">
        <v>2013</v>
      </c>
      <c r="G344" s="99">
        <v>63</v>
      </c>
      <c r="H344" s="99">
        <v>2013</v>
      </c>
      <c r="I344" s="99">
        <v>1022</v>
      </c>
      <c r="J344" s="99" t="s">
        <v>413</v>
      </c>
      <c r="K344" s="99">
        <v>27668230</v>
      </c>
      <c r="L344" s="99" t="s">
        <v>608</v>
      </c>
      <c r="M344" s="99" t="s">
        <v>414</v>
      </c>
      <c r="N344" s="99" t="s">
        <v>372</v>
      </c>
      <c r="O344" s="99">
        <v>0.36716363000000002</v>
      </c>
      <c r="P344" s="99">
        <v>1</v>
      </c>
      <c r="Q344" s="101">
        <v>12554.82</v>
      </c>
      <c r="R344" s="101">
        <v>4609.67</v>
      </c>
      <c r="S344" s="101">
        <v>7945.15</v>
      </c>
      <c r="T344" s="101" t="str">
        <f t="shared" si="15"/>
        <v>312</v>
      </c>
      <c r="U344" s="318">
        <f t="shared" si="16"/>
        <v>4.1200000000000001E-2</v>
      </c>
      <c r="V344" s="101">
        <f t="shared" si="17"/>
        <v>603.46834799999999</v>
      </c>
    </row>
    <row r="345" spans="1:22" x14ac:dyDescent="0.3">
      <c r="A345" s="99">
        <v>0</v>
      </c>
      <c r="B345" s="99" t="s">
        <v>367</v>
      </c>
      <c r="C345" s="100">
        <v>18636</v>
      </c>
      <c r="D345" s="99" t="s">
        <v>428</v>
      </c>
      <c r="E345" s="100" t="s">
        <v>640</v>
      </c>
      <c r="F345" s="99">
        <v>2013</v>
      </c>
      <c r="G345" s="99">
        <v>63</v>
      </c>
      <c r="H345" s="99">
        <v>2013</v>
      </c>
      <c r="I345" s="99">
        <v>1022</v>
      </c>
      <c r="J345" s="99" t="s">
        <v>413</v>
      </c>
      <c r="K345" s="99">
        <v>27668356</v>
      </c>
      <c r="L345" s="99" t="s">
        <v>602</v>
      </c>
      <c r="M345" s="99" t="s">
        <v>414</v>
      </c>
      <c r="N345" s="99" t="s">
        <v>372</v>
      </c>
      <c r="O345" s="99">
        <v>0.36716363000000002</v>
      </c>
      <c r="P345" s="99">
        <v>1</v>
      </c>
      <c r="Q345" s="101">
        <v>12554.82</v>
      </c>
      <c r="R345" s="101">
        <v>4609.67</v>
      </c>
      <c r="S345" s="101">
        <v>7945.15</v>
      </c>
      <c r="T345" s="101" t="str">
        <f t="shared" si="15"/>
        <v>312</v>
      </c>
      <c r="U345" s="318">
        <f t="shared" si="16"/>
        <v>4.1200000000000001E-2</v>
      </c>
      <c r="V345" s="101">
        <f t="shared" si="17"/>
        <v>603.46834799999999</v>
      </c>
    </row>
    <row r="346" spans="1:22" x14ac:dyDescent="0.3">
      <c r="A346" s="99">
        <v>0</v>
      </c>
      <c r="B346" s="99" t="s">
        <v>367</v>
      </c>
      <c r="C346" s="100">
        <v>18636</v>
      </c>
      <c r="D346" s="99" t="s">
        <v>428</v>
      </c>
      <c r="E346" s="100" t="s">
        <v>640</v>
      </c>
      <c r="F346" s="99">
        <v>2013</v>
      </c>
      <c r="G346" s="99">
        <v>63</v>
      </c>
      <c r="H346" s="99">
        <v>2013</v>
      </c>
      <c r="I346" s="99">
        <v>1022</v>
      </c>
      <c r="J346" s="99" t="s">
        <v>413</v>
      </c>
      <c r="K346" s="99">
        <v>27668362</v>
      </c>
      <c r="L346" s="99" t="s">
        <v>622</v>
      </c>
      <c r="M346" s="99" t="s">
        <v>414</v>
      </c>
      <c r="N346" s="99" t="s">
        <v>372</v>
      </c>
      <c r="O346" s="99">
        <v>0.36716363000000002</v>
      </c>
      <c r="P346" s="99">
        <v>1</v>
      </c>
      <c r="Q346" s="101">
        <v>12554.82</v>
      </c>
      <c r="R346" s="101">
        <v>4609.67</v>
      </c>
      <c r="S346" s="101">
        <v>7945.15</v>
      </c>
      <c r="T346" s="101" t="str">
        <f t="shared" si="15"/>
        <v>312</v>
      </c>
      <c r="U346" s="318">
        <f t="shared" si="16"/>
        <v>4.1200000000000001E-2</v>
      </c>
      <c r="V346" s="101">
        <f t="shared" si="17"/>
        <v>603.46834799999999</v>
      </c>
    </row>
    <row r="347" spans="1:22" x14ac:dyDescent="0.3">
      <c r="A347" s="99">
        <v>0</v>
      </c>
      <c r="B347" s="99" t="s">
        <v>367</v>
      </c>
      <c r="C347" s="100">
        <v>18636</v>
      </c>
      <c r="D347" s="99" t="s">
        <v>428</v>
      </c>
      <c r="E347" s="100" t="s">
        <v>640</v>
      </c>
      <c r="F347" s="99">
        <v>2013</v>
      </c>
      <c r="G347" s="99">
        <v>63</v>
      </c>
      <c r="H347" s="99">
        <v>2013</v>
      </c>
      <c r="I347" s="99">
        <v>1022</v>
      </c>
      <c r="J347" s="99" t="s">
        <v>413</v>
      </c>
      <c r="K347" s="99">
        <v>27668227</v>
      </c>
      <c r="L347" s="99" t="s">
        <v>604</v>
      </c>
      <c r="M347" s="99" t="s">
        <v>414</v>
      </c>
      <c r="N347" s="99" t="s">
        <v>372</v>
      </c>
      <c r="O347" s="99">
        <v>0.36716363000000002</v>
      </c>
      <c r="P347" s="99">
        <v>1</v>
      </c>
      <c r="Q347" s="101">
        <v>12554.82</v>
      </c>
      <c r="R347" s="101">
        <v>4609.67</v>
      </c>
      <c r="S347" s="101">
        <v>7945.15</v>
      </c>
      <c r="T347" s="101" t="str">
        <f t="shared" si="15"/>
        <v>312</v>
      </c>
      <c r="U347" s="318">
        <f t="shared" si="16"/>
        <v>4.1200000000000001E-2</v>
      </c>
      <c r="V347" s="101">
        <f t="shared" si="17"/>
        <v>603.46834799999999</v>
      </c>
    </row>
    <row r="348" spans="1:22" x14ac:dyDescent="0.3">
      <c r="A348" s="99">
        <v>0</v>
      </c>
      <c r="B348" s="99" t="s">
        <v>367</v>
      </c>
      <c r="C348" s="100">
        <v>18636</v>
      </c>
      <c r="D348" s="99" t="s">
        <v>428</v>
      </c>
      <c r="E348" s="100" t="s">
        <v>640</v>
      </c>
      <c r="F348" s="99">
        <v>2013</v>
      </c>
      <c r="G348" s="99">
        <v>63</v>
      </c>
      <c r="H348" s="99">
        <v>2013</v>
      </c>
      <c r="I348" s="99">
        <v>1022</v>
      </c>
      <c r="J348" s="99" t="s">
        <v>413</v>
      </c>
      <c r="K348" s="99">
        <v>27668191</v>
      </c>
      <c r="L348" s="99" t="s">
        <v>566</v>
      </c>
      <c r="M348" s="99" t="s">
        <v>414</v>
      </c>
      <c r="N348" s="99" t="s">
        <v>372</v>
      </c>
      <c r="O348" s="99">
        <v>0.36716363000000002</v>
      </c>
      <c r="P348" s="99">
        <v>1</v>
      </c>
      <c r="Q348" s="101">
        <v>12554.82</v>
      </c>
      <c r="R348" s="101">
        <v>4609.67</v>
      </c>
      <c r="S348" s="101">
        <v>7945.15</v>
      </c>
      <c r="T348" s="101" t="str">
        <f t="shared" si="15"/>
        <v>312</v>
      </c>
      <c r="U348" s="318">
        <f t="shared" si="16"/>
        <v>4.1200000000000001E-2</v>
      </c>
      <c r="V348" s="101">
        <f t="shared" si="17"/>
        <v>603.46834799999999</v>
      </c>
    </row>
    <row r="349" spans="1:22" x14ac:dyDescent="0.3">
      <c r="A349" s="99">
        <v>0</v>
      </c>
      <c r="B349" s="99" t="s">
        <v>367</v>
      </c>
      <c r="C349" s="100">
        <v>18636</v>
      </c>
      <c r="D349" s="99" t="s">
        <v>428</v>
      </c>
      <c r="E349" s="100" t="s">
        <v>640</v>
      </c>
      <c r="F349" s="99">
        <v>2013</v>
      </c>
      <c r="G349" s="99">
        <v>63</v>
      </c>
      <c r="H349" s="99">
        <v>2013</v>
      </c>
      <c r="I349" s="99">
        <v>1022</v>
      </c>
      <c r="J349" s="99" t="s">
        <v>413</v>
      </c>
      <c r="K349" s="99">
        <v>27668311</v>
      </c>
      <c r="L349" s="99" t="s">
        <v>618</v>
      </c>
      <c r="M349" s="99" t="s">
        <v>414</v>
      </c>
      <c r="N349" s="99" t="s">
        <v>372</v>
      </c>
      <c r="O349" s="99">
        <v>0.36716363000000002</v>
      </c>
      <c r="P349" s="99">
        <v>1</v>
      </c>
      <c r="Q349" s="101">
        <v>12554.82</v>
      </c>
      <c r="R349" s="101">
        <v>4609.67</v>
      </c>
      <c r="S349" s="101">
        <v>7945.15</v>
      </c>
      <c r="T349" s="101" t="str">
        <f t="shared" si="15"/>
        <v>312</v>
      </c>
      <c r="U349" s="318">
        <f t="shared" si="16"/>
        <v>4.1200000000000001E-2</v>
      </c>
      <c r="V349" s="101">
        <f t="shared" si="17"/>
        <v>603.46834799999999</v>
      </c>
    </row>
    <row r="350" spans="1:22" x14ac:dyDescent="0.3">
      <c r="A350" s="99">
        <v>0</v>
      </c>
      <c r="B350" s="99" t="s">
        <v>367</v>
      </c>
      <c r="C350" s="100">
        <v>18636</v>
      </c>
      <c r="D350" s="99" t="s">
        <v>428</v>
      </c>
      <c r="E350" s="100" t="s">
        <v>640</v>
      </c>
      <c r="F350" s="99">
        <v>2013</v>
      </c>
      <c r="G350" s="99">
        <v>63</v>
      </c>
      <c r="H350" s="99">
        <v>2013</v>
      </c>
      <c r="I350" s="99">
        <v>1022</v>
      </c>
      <c r="J350" s="99" t="s">
        <v>413</v>
      </c>
      <c r="K350" s="99">
        <v>27668314</v>
      </c>
      <c r="L350" s="99" t="s">
        <v>612</v>
      </c>
      <c r="M350" s="99" t="s">
        <v>414</v>
      </c>
      <c r="N350" s="99" t="s">
        <v>372</v>
      </c>
      <c r="O350" s="99">
        <v>0.36716363000000002</v>
      </c>
      <c r="P350" s="99">
        <v>1</v>
      </c>
      <c r="Q350" s="101">
        <v>12554.82</v>
      </c>
      <c r="R350" s="101">
        <v>4609.67</v>
      </c>
      <c r="S350" s="101">
        <v>7945.15</v>
      </c>
      <c r="T350" s="101" t="str">
        <f t="shared" si="15"/>
        <v>312</v>
      </c>
      <c r="U350" s="318">
        <f t="shared" si="16"/>
        <v>4.1200000000000001E-2</v>
      </c>
      <c r="V350" s="101">
        <f t="shared" si="17"/>
        <v>603.46834799999999</v>
      </c>
    </row>
    <row r="351" spans="1:22" x14ac:dyDescent="0.3">
      <c r="A351" s="99">
        <v>0</v>
      </c>
      <c r="B351" s="99" t="s">
        <v>367</v>
      </c>
      <c r="C351" s="100">
        <v>18636</v>
      </c>
      <c r="D351" s="99" t="s">
        <v>428</v>
      </c>
      <c r="E351" s="100" t="s">
        <v>640</v>
      </c>
      <c r="F351" s="99">
        <v>2013</v>
      </c>
      <c r="G351" s="99">
        <v>63</v>
      </c>
      <c r="H351" s="99">
        <v>2013</v>
      </c>
      <c r="I351" s="99">
        <v>1022</v>
      </c>
      <c r="J351" s="99" t="s">
        <v>413</v>
      </c>
      <c r="K351" s="99">
        <v>27668323</v>
      </c>
      <c r="L351" s="99" t="s">
        <v>626</v>
      </c>
      <c r="M351" s="99" t="s">
        <v>414</v>
      </c>
      <c r="N351" s="99" t="s">
        <v>372</v>
      </c>
      <c r="O351" s="99">
        <v>0.36716363000000002</v>
      </c>
      <c r="P351" s="99">
        <v>1</v>
      </c>
      <c r="Q351" s="101">
        <v>12166.81</v>
      </c>
      <c r="R351" s="101">
        <v>4467.21</v>
      </c>
      <c r="S351" s="101">
        <v>7699.6</v>
      </c>
      <c r="T351" s="101" t="str">
        <f t="shared" si="15"/>
        <v>312</v>
      </c>
      <c r="U351" s="318">
        <f t="shared" si="16"/>
        <v>4.1200000000000001E-2</v>
      </c>
      <c r="V351" s="101">
        <f t="shared" si="17"/>
        <v>584.81800066666665</v>
      </c>
    </row>
    <row r="352" spans="1:22" x14ac:dyDescent="0.3">
      <c r="A352" s="99">
        <v>0</v>
      </c>
      <c r="B352" s="99" t="s">
        <v>367</v>
      </c>
      <c r="C352" s="100">
        <v>18636</v>
      </c>
      <c r="D352" s="99" t="s">
        <v>428</v>
      </c>
      <c r="E352" s="100" t="s">
        <v>640</v>
      </c>
      <c r="F352" s="99">
        <v>2013</v>
      </c>
      <c r="G352" s="99">
        <v>63</v>
      </c>
      <c r="H352" s="99">
        <v>2013</v>
      </c>
      <c r="I352" s="99">
        <v>1022</v>
      </c>
      <c r="J352" s="99" t="s">
        <v>413</v>
      </c>
      <c r="K352" s="99">
        <v>27668302</v>
      </c>
      <c r="L352" s="99" t="s">
        <v>643</v>
      </c>
      <c r="M352" s="99" t="s">
        <v>414</v>
      </c>
      <c r="N352" s="99" t="s">
        <v>372</v>
      </c>
      <c r="O352" s="99">
        <v>0.36716363000000002</v>
      </c>
      <c r="P352" s="99">
        <v>1</v>
      </c>
      <c r="Q352" s="101">
        <v>12166.81</v>
      </c>
      <c r="R352" s="101">
        <v>4467.21</v>
      </c>
      <c r="S352" s="101">
        <v>7699.6</v>
      </c>
      <c r="T352" s="101" t="str">
        <f t="shared" si="15"/>
        <v>312</v>
      </c>
      <c r="U352" s="318">
        <f t="shared" si="16"/>
        <v>4.1200000000000001E-2</v>
      </c>
      <c r="V352" s="101">
        <f t="shared" si="17"/>
        <v>584.81800066666665</v>
      </c>
    </row>
    <row r="353" spans="1:22" x14ac:dyDescent="0.3">
      <c r="A353" s="99">
        <v>0</v>
      </c>
      <c r="B353" s="99" t="s">
        <v>367</v>
      </c>
      <c r="C353" s="100">
        <v>18636</v>
      </c>
      <c r="D353" s="99" t="s">
        <v>428</v>
      </c>
      <c r="E353" s="100" t="s">
        <v>640</v>
      </c>
      <c r="F353" s="99">
        <v>2013</v>
      </c>
      <c r="G353" s="99">
        <v>63</v>
      </c>
      <c r="H353" s="99">
        <v>2013</v>
      </c>
      <c r="I353" s="99">
        <v>1022</v>
      </c>
      <c r="J353" s="99" t="s">
        <v>413</v>
      </c>
      <c r="K353" s="99">
        <v>27668299</v>
      </c>
      <c r="L353" s="99" t="s">
        <v>644</v>
      </c>
      <c r="M353" s="99" t="s">
        <v>414</v>
      </c>
      <c r="N353" s="99" t="s">
        <v>372</v>
      </c>
      <c r="O353" s="99">
        <v>0.36716363000000002</v>
      </c>
      <c r="P353" s="99">
        <v>1</v>
      </c>
      <c r="Q353" s="101">
        <v>12166.81</v>
      </c>
      <c r="R353" s="101">
        <v>4467.21</v>
      </c>
      <c r="S353" s="101">
        <v>7699.6</v>
      </c>
      <c r="T353" s="101" t="str">
        <f t="shared" si="15"/>
        <v>312</v>
      </c>
      <c r="U353" s="318">
        <f t="shared" si="16"/>
        <v>4.1200000000000001E-2</v>
      </c>
      <c r="V353" s="101">
        <f t="shared" si="17"/>
        <v>584.81800066666665</v>
      </c>
    </row>
    <row r="354" spans="1:22" x14ac:dyDescent="0.3">
      <c r="A354" s="99">
        <v>0</v>
      </c>
      <c r="B354" s="99" t="s">
        <v>367</v>
      </c>
      <c r="C354" s="100">
        <v>18636</v>
      </c>
      <c r="D354" s="99" t="s">
        <v>428</v>
      </c>
      <c r="E354" s="100" t="s">
        <v>640</v>
      </c>
      <c r="F354" s="99">
        <v>2013</v>
      </c>
      <c r="G354" s="99">
        <v>63</v>
      </c>
      <c r="H354" s="99">
        <v>2013</v>
      </c>
      <c r="I354" s="99">
        <v>1022</v>
      </c>
      <c r="J354" s="99" t="s">
        <v>413</v>
      </c>
      <c r="K354" s="99">
        <v>27668305</v>
      </c>
      <c r="L354" s="99" t="s">
        <v>601</v>
      </c>
      <c r="M354" s="99" t="s">
        <v>414</v>
      </c>
      <c r="N354" s="99" t="s">
        <v>372</v>
      </c>
      <c r="O354" s="99">
        <v>0.36716363000000002</v>
      </c>
      <c r="P354" s="99">
        <v>1</v>
      </c>
      <c r="Q354" s="101">
        <v>12166.81</v>
      </c>
      <c r="R354" s="101">
        <v>4467.21</v>
      </c>
      <c r="S354" s="101">
        <v>7699.6</v>
      </c>
      <c r="T354" s="101" t="str">
        <f t="shared" si="15"/>
        <v>312</v>
      </c>
      <c r="U354" s="318">
        <f t="shared" si="16"/>
        <v>4.1200000000000001E-2</v>
      </c>
      <c r="V354" s="101">
        <f t="shared" si="17"/>
        <v>584.81800066666665</v>
      </c>
    </row>
    <row r="355" spans="1:22" x14ac:dyDescent="0.3">
      <c r="A355" s="99">
        <v>0</v>
      </c>
      <c r="B355" s="99" t="s">
        <v>367</v>
      </c>
      <c r="C355" s="100">
        <v>18636</v>
      </c>
      <c r="D355" s="99" t="s">
        <v>428</v>
      </c>
      <c r="E355" s="100" t="s">
        <v>640</v>
      </c>
      <c r="F355" s="99">
        <v>2013</v>
      </c>
      <c r="G355" s="99">
        <v>63</v>
      </c>
      <c r="H355" s="99">
        <v>2013</v>
      </c>
      <c r="I355" s="99">
        <v>1022</v>
      </c>
      <c r="J355" s="99" t="s">
        <v>413</v>
      </c>
      <c r="K355" s="99">
        <v>27668332</v>
      </c>
      <c r="L355" s="99" t="s">
        <v>645</v>
      </c>
      <c r="M355" s="99" t="s">
        <v>414</v>
      </c>
      <c r="N355" s="99" t="s">
        <v>372</v>
      </c>
      <c r="O355" s="99">
        <v>0.36716363000000002</v>
      </c>
      <c r="P355" s="99">
        <v>1</v>
      </c>
      <c r="Q355" s="101">
        <v>12166.81</v>
      </c>
      <c r="R355" s="101">
        <v>4467.21</v>
      </c>
      <c r="S355" s="101">
        <v>7699.6</v>
      </c>
      <c r="T355" s="101" t="str">
        <f t="shared" si="15"/>
        <v>312</v>
      </c>
      <c r="U355" s="318">
        <f t="shared" si="16"/>
        <v>4.1200000000000001E-2</v>
      </c>
      <c r="V355" s="101">
        <f t="shared" si="17"/>
        <v>584.81800066666665</v>
      </c>
    </row>
    <row r="356" spans="1:22" x14ac:dyDescent="0.3">
      <c r="A356" s="99">
        <v>0</v>
      </c>
      <c r="B356" s="99" t="s">
        <v>367</v>
      </c>
      <c r="C356" s="100">
        <v>18636</v>
      </c>
      <c r="D356" s="99" t="s">
        <v>428</v>
      </c>
      <c r="E356" s="100" t="s">
        <v>640</v>
      </c>
      <c r="F356" s="99">
        <v>2013</v>
      </c>
      <c r="G356" s="99">
        <v>63</v>
      </c>
      <c r="H356" s="99">
        <v>2013</v>
      </c>
      <c r="I356" s="99">
        <v>1022</v>
      </c>
      <c r="J356" s="99" t="s">
        <v>413</v>
      </c>
      <c r="K356" s="99">
        <v>27668326</v>
      </c>
      <c r="L356" s="99" t="s">
        <v>631</v>
      </c>
      <c r="M356" s="99" t="s">
        <v>414</v>
      </c>
      <c r="N356" s="99" t="s">
        <v>372</v>
      </c>
      <c r="O356" s="99">
        <v>0.36716363000000002</v>
      </c>
      <c r="P356" s="99">
        <v>1</v>
      </c>
      <c r="Q356" s="101">
        <v>12166.81</v>
      </c>
      <c r="R356" s="101">
        <v>4467.21</v>
      </c>
      <c r="S356" s="101">
        <v>7699.6</v>
      </c>
      <c r="T356" s="101" t="str">
        <f t="shared" si="15"/>
        <v>312</v>
      </c>
      <c r="U356" s="318">
        <f t="shared" si="16"/>
        <v>4.1200000000000001E-2</v>
      </c>
      <c r="V356" s="101">
        <f t="shared" si="17"/>
        <v>584.81800066666665</v>
      </c>
    </row>
    <row r="357" spans="1:22" x14ac:dyDescent="0.3">
      <c r="A357" s="99">
        <v>0</v>
      </c>
      <c r="B357" s="99" t="s">
        <v>367</v>
      </c>
      <c r="C357" s="100">
        <v>18636</v>
      </c>
      <c r="D357" s="99" t="s">
        <v>428</v>
      </c>
      <c r="E357" s="100" t="s">
        <v>640</v>
      </c>
      <c r="F357" s="99">
        <v>2013</v>
      </c>
      <c r="G357" s="99">
        <v>63</v>
      </c>
      <c r="H357" s="99">
        <v>2013</v>
      </c>
      <c r="I357" s="99">
        <v>1022</v>
      </c>
      <c r="J357" s="99" t="s">
        <v>413</v>
      </c>
      <c r="K357" s="99">
        <v>27668329</v>
      </c>
      <c r="L357" s="99" t="s">
        <v>634</v>
      </c>
      <c r="M357" s="99" t="s">
        <v>414</v>
      </c>
      <c r="N357" s="99" t="s">
        <v>372</v>
      </c>
      <c r="O357" s="99">
        <v>0.36716363000000002</v>
      </c>
      <c r="P357" s="99">
        <v>1</v>
      </c>
      <c r="Q357" s="101">
        <v>12166.81</v>
      </c>
      <c r="R357" s="101">
        <v>4467.21</v>
      </c>
      <c r="S357" s="101">
        <v>7699.6</v>
      </c>
      <c r="T357" s="101" t="str">
        <f t="shared" si="15"/>
        <v>312</v>
      </c>
      <c r="U357" s="318">
        <f t="shared" si="16"/>
        <v>4.1200000000000001E-2</v>
      </c>
      <c r="V357" s="101">
        <f t="shared" si="17"/>
        <v>584.81800066666665</v>
      </c>
    </row>
    <row r="358" spans="1:22" x14ac:dyDescent="0.3">
      <c r="A358" s="99">
        <v>0</v>
      </c>
      <c r="B358" s="99" t="s">
        <v>367</v>
      </c>
      <c r="C358" s="100">
        <v>18628</v>
      </c>
      <c r="D358" s="99" t="s">
        <v>426</v>
      </c>
      <c r="E358" s="100" t="s">
        <v>640</v>
      </c>
      <c r="F358" s="99">
        <v>2013</v>
      </c>
      <c r="G358" s="99">
        <v>63</v>
      </c>
      <c r="H358" s="99">
        <v>2013</v>
      </c>
      <c r="I358" s="99">
        <v>1022</v>
      </c>
      <c r="J358" s="99" t="s">
        <v>413</v>
      </c>
      <c r="K358" s="99">
        <v>27668251</v>
      </c>
      <c r="L358" s="99" t="s">
        <v>639</v>
      </c>
      <c r="M358" s="99" t="s">
        <v>414</v>
      </c>
      <c r="N358" s="99" t="s">
        <v>372</v>
      </c>
      <c r="O358" s="99">
        <v>0.36716363000000002</v>
      </c>
      <c r="P358" s="99">
        <v>1</v>
      </c>
      <c r="Q358" s="101">
        <v>9153.34</v>
      </c>
      <c r="R358" s="101">
        <v>3360.77</v>
      </c>
      <c r="S358" s="101">
        <v>5792.57</v>
      </c>
      <c r="T358" s="101" t="str">
        <f t="shared" si="15"/>
        <v>312</v>
      </c>
      <c r="U358" s="318">
        <f t="shared" si="16"/>
        <v>4.1200000000000001E-2</v>
      </c>
      <c r="V358" s="101">
        <f t="shared" si="17"/>
        <v>439.97054266666669</v>
      </c>
    </row>
    <row r="359" spans="1:22" x14ac:dyDescent="0.3">
      <c r="A359" s="99">
        <v>0</v>
      </c>
      <c r="B359" s="99" t="s">
        <v>367</v>
      </c>
      <c r="C359" s="100">
        <v>18628</v>
      </c>
      <c r="D359" s="99" t="s">
        <v>426</v>
      </c>
      <c r="E359" s="100" t="s">
        <v>640</v>
      </c>
      <c r="F359" s="99">
        <v>2013</v>
      </c>
      <c r="G359" s="99">
        <v>63</v>
      </c>
      <c r="H359" s="99">
        <v>2013</v>
      </c>
      <c r="I359" s="99">
        <v>1022</v>
      </c>
      <c r="J359" s="99" t="s">
        <v>413</v>
      </c>
      <c r="K359" s="99">
        <v>27668242</v>
      </c>
      <c r="L359" s="99" t="s">
        <v>638</v>
      </c>
      <c r="M359" s="99" t="s">
        <v>414</v>
      </c>
      <c r="N359" s="99" t="s">
        <v>372</v>
      </c>
      <c r="O359" s="99">
        <v>0.36716363000000002</v>
      </c>
      <c r="P359" s="99">
        <v>1</v>
      </c>
      <c r="Q359" s="101">
        <v>9153.34</v>
      </c>
      <c r="R359" s="101">
        <v>3360.77</v>
      </c>
      <c r="S359" s="101">
        <v>5792.57</v>
      </c>
      <c r="T359" s="101" t="str">
        <f t="shared" si="15"/>
        <v>312</v>
      </c>
      <c r="U359" s="318">
        <f t="shared" si="16"/>
        <v>4.1200000000000001E-2</v>
      </c>
      <c r="V359" s="101">
        <f t="shared" si="17"/>
        <v>439.97054266666669</v>
      </c>
    </row>
    <row r="360" spans="1:22" x14ac:dyDescent="0.3">
      <c r="A360" s="99">
        <v>0</v>
      </c>
      <c r="B360" s="99" t="s">
        <v>367</v>
      </c>
      <c r="C360" s="100">
        <v>73202</v>
      </c>
      <c r="D360" s="99" t="s">
        <v>463</v>
      </c>
      <c r="E360" s="100" t="s">
        <v>646</v>
      </c>
      <c r="F360" s="99">
        <v>2013</v>
      </c>
      <c r="G360" s="99">
        <v>63</v>
      </c>
      <c r="H360" s="99">
        <v>2012</v>
      </c>
      <c r="I360" s="99">
        <v>1047</v>
      </c>
      <c r="J360" s="99" t="s">
        <v>406</v>
      </c>
      <c r="K360" s="99">
        <v>24841574</v>
      </c>
      <c r="L360" s="99" t="s">
        <v>647</v>
      </c>
      <c r="M360" s="99" t="s">
        <v>407</v>
      </c>
      <c r="N360" s="99" t="s">
        <v>408</v>
      </c>
      <c r="O360" s="99">
        <v>0.29810507000000003</v>
      </c>
      <c r="P360" s="99">
        <v>1</v>
      </c>
      <c r="Q360" s="101">
        <v>284940.7</v>
      </c>
      <c r="R360" s="101">
        <v>84942.27</v>
      </c>
      <c r="S360" s="101">
        <v>199998.43</v>
      </c>
      <c r="T360" s="101" t="str">
        <f t="shared" si="15"/>
        <v>316</v>
      </c>
      <c r="U360" s="318">
        <f t="shared" si="16"/>
        <v>5.6099999999999997E-2</v>
      </c>
      <c r="V360" s="101">
        <f t="shared" si="17"/>
        <v>18649.368814999998</v>
      </c>
    </row>
    <row r="361" spans="1:22" x14ac:dyDescent="0.3">
      <c r="A361" s="99">
        <v>0</v>
      </c>
      <c r="B361" s="99" t="s">
        <v>367</v>
      </c>
      <c r="C361" s="100">
        <v>18628</v>
      </c>
      <c r="D361" s="99" t="s">
        <v>426</v>
      </c>
      <c r="E361" s="100" t="s">
        <v>648</v>
      </c>
      <c r="F361" s="99">
        <v>2018</v>
      </c>
      <c r="G361" s="99">
        <v>63</v>
      </c>
      <c r="H361" s="99">
        <v>2018</v>
      </c>
      <c r="I361" s="99">
        <v>1022</v>
      </c>
      <c r="J361" s="99" t="s">
        <v>413</v>
      </c>
      <c r="K361" s="99">
        <v>43013591</v>
      </c>
      <c r="L361" s="99" t="s">
        <v>649</v>
      </c>
      <c r="M361" s="99" t="s">
        <v>414</v>
      </c>
      <c r="N361" s="99" t="s">
        <v>408</v>
      </c>
      <c r="O361" s="99">
        <v>0.22725155</v>
      </c>
      <c r="P361" s="99">
        <v>1</v>
      </c>
      <c r="Q361" s="101">
        <v>136725.43</v>
      </c>
      <c r="R361" s="101">
        <v>31071.07</v>
      </c>
      <c r="S361" s="101">
        <v>105654.36</v>
      </c>
      <c r="T361" s="101" t="str">
        <f t="shared" si="15"/>
        <v>312</v>
      </c>
      <c r="U361" s="318">
        <f t="shared" si="16"/>
        <v>4.1200000000000001E-2</v>
      </c>
      <c r="V361" s="101">
        <f t="shared" si="17"/>
        <v>6571.9356686666661</v>
      </c>
    </row>
    <row r="362" spans="1:22" x14ac:dyDescent="0.3">
      <c r="A362" s="99">
        <v>0</v>
      </c>
      <c r="B362" s="99" t="s">
        <v>367</v>
      </c>
      <c r="C362" s="100">
        <v>18636</v>
      </c>
      <c r="D362" s="99" t="s">
        <v>428</v>
      </c>
      <c r="E362" s="100" t="s">
        <v>648</v>
      </c>
      <c r="F362" s="99">
        <v>2018</v>
      </c>
      <c r="G362" s="99">
        <v>63</v>
      </c>
      <c r="H362" s="99">
        <v>2018</v>
      </c>
      <c r="I362" s="99">
        <v>1022</v>
      </c>
      <c r="J362" s="99" t="s">
        <v>413</v>
      </c>
      <c r="K362" s="99">
        <v>43013594</v>
      </c>
      <c r="L362" s="99" t="s">
        <v>650</v>
      </c>
      <c r="M362" s="99" t="s">
        <v>414</v>
      </c>
      <c r="N362" s="99" t="s">
        <v>408</v>
      </c>
      <c r="O362" s="99">
        <v>0.22725155</v>
      </c>
      <c r="P362" s="99">
        <v>1</v>
      </c>
      <c r="Q362" s="101">
        <v>122141.32</v>
      </c>
      <c r="R362" s="101">
        <v>27756.799999999999</v>
      </c>
      <c r="S362" s="101">
        <v>94384.52</v>
      </c>
      <c r="T362" s="101" t="str">
        <f t="shared" si="15"/>
        <v>312</v>
      </c>
      <c r="U362" s="318">
        <f t="shared" si="16"/>
        <v>4.1200000000000001E-2</v>
      </c>
      <c r="V362" s="101">
        <f t="shared" si="17"/>
        <v>5870.9261146666668</v>
      </c>
    </row>
    <row r="363" spans="1:22" x14ac:dyDescent="0.3">
      <c r="A363" s="99">
        <v>0</v>
      </c>
      <c r="B363" s="99" t="s">
        <v>367</v>
      </c>
      <c r="C363" s="100">
        <v>18629</v>
      </c>
      <c r="D363" s="99" t="s">
        <v>430</v>
      </c>
      <c r="E363" s="100" t="s">
        <v>648</v>
      </c>
      <c r="F363" s="99">
        <v>2018</v>
      </c>
      <c r="G363" s="99">
        <v>63</v>
      </c>
      <c r="H363" s="99">
        <v>2018</v>
      </c>
      <c r="I363" s="99">
        <v>1022</v>
      </c>
      <c r="J363" s="99" t="s">
        <v>413</v>
      </c>
      <c r="K363" s="99">
        <v>43013597</v>
      </c>
      <c r="L363" s="99" t="s">
        <v>431</v>
      </c>
      <c r="M363" s="99" t="s">
        <v>414</v>
      </c>
      <c r="N363" s="99" t="s">
        <v>408</v>
      </c>
      <c r="O363" s="99">
        <v>0.22725155</v>
      </c>
      <c r="P363" s="99">
        <v>1</v>
      </c>
      <c r="Q363" s="101">
        <v>27345.05</v>
      </c>
      <c r="R363" s="101">
        <v>6214.2</v>
      </c>
      <c r="S363" s="101">
        <v>21130.85</v>
      </c>
      <c r="T363" s="101" t="str">
        <f t="shared" si="15"/>
        <v>312</v>
      </c>
      <c r="U363" s="318">
        <f t="shared" si="16"/>
        <v>4.1200000000000001E-2</v>
      </c>
      <c r="V363" s="101">
        <f t="shared" si="17"/>
        <v>1314.3854033333332</v>
      </c>
    </row>
    <row r="364" spans="1:22" x14ac:dyDescent="0.3">
      <c r="A364" s="99">
        <v>0</v>
      </c>
      <c r="B364" s="99" t="s">
        <v>367</v>
      </c>
      <c r="C364" s="100">
        <v>73132</v>
      </c>
      <c r="D364" s="99" t="s">
        <v>477</v>
      </c>
      <c r="E364" s="100" t="s">
        <v>648</v>
      </c>
      <c r="F364" s="99">
        <v>2018</v>
      </c>
      <c r="G364" s="99">
        <v>63</v>
      </c>
      <c r="H364" s="99">
        <v>2018</v>
      </c>
      <c r="I364" s="99">
        <v>1038</v>
      </c>
      <c r="J364" s="99" t="s">
        <v>456</v>
      </c>
      <c r="K364" s="99">
        <v>43013458</v>
      </c>
      <c r="L364" s="99" t="s">
        <v>651</v>
      </c>
      <c r="M364" s="99" t="s">
        <v>458</v>
      </c>
      <c r="N364" s="99" t="s">
        <v>408</v>
      </c>
      <c r="O364" s="99">
        <v>0.15770144999999999</v>
      </c>
      <c r="P364" s="99">
        <v>1</v>
      </c>
      <c r="Q364" s="101">
        <v>15039.8</v>
      </c>
      <c r="R364" s="101">
        <v>2371.8000000000002</v>
      </c>
      <c r="S364" s="101">
        <v>12668</v>
      </c>
      <c r="T364" s="101" t="str">
        <f t="shared" si="15"/>
        <v>316</v>
      </c>
      <c r="U364" s="318">
        <f t="shared" si="16"/>
        <v>5.6099999999999997E-2</v>
      </c>
      <c r="V364" s="101">
        <f t="shared" si="17"/>
        <v>984.3549099999999</v>
      </c>
    </row>
    <row r="365" spans="1:22" x14ac:dyDescent="0.3">
      <c r="A365" s="99">
        <v>0</v>
      </c>
      <c r="B365" s="99" t="s">
        <v>367</v>
      </c>
      <c r="C365" s="100">
        <v>18636</v>
      </c>
      <c r="D365" s="99" t="s">
        <v>428</v>
      </c>
      <c r="E365" s="100" t="s">
        <v>652</v>
      </c>
      <c r="F365" s="99">
        <v>2018</v>
      </c>
      <c r="G365" s="99">
        <v>63</v>
      </c>
      <c r="H365" s="99">
        <v>2018</v>
      </c>
      <c r="I365" s="99">
        <v>1022</v>
      </c>
      <c r="J365" s="99" t="s">
        <v>413</v>
      </c>
      <c r="K365" s="99">
        <v>43205104</v>
      </c>
      <c r="L365" s="99" t="s">
        <v>429</v>
      </c>
      <c r="M365" s="99" t="s">
        <v>414</v>
      </c>
      <c r="N365" s="99" t="s">
        <v>408</v>
      </c>
      <c r="O365" s="99">
        <v>0.22725155</v>
      </c>
      <c r="P365" s="99">
        <v>1</v>
      </c>
      <c r="Q365" s="101">
        <v>223963.77</v>
      </c>
      <c r="R365" s="101">
        <v>50896.11</v>
      </c>
      <c r="S365" s="101">
        <v>173067.66</v>
      </c>
      <c r="T365" s="101" t="str">
        <f t="shared" si="15"/>
        <v>312</v>
      </c>
      <c r="U365" s="318">
        <f t="shared" si="16"/>
        <v>4.1200000000000001E-2</v>
      </c>
      <c r="V365" s="101">
        <f t="shared" si="17"/>
        <v>10765.191878</v>
      </c>
    </row>
    <row r="366" spans="1:22" x14ac:dyDescent="0.3">
      <c r="A366" s="99">
        <v>0</v>
      </c>
      <c r="B366" s="99" t="s">
        <v>367</v>
      </c>
      <c r="C366" s="100">
        <v>18628</v>
      </c>
      <c r="D366" s="99" t="s">
        <v>426</v>
      </c>
      <c r="E366" s="100" t="s">
        <v>652</v>
      </c>
      <c r="F366" s="99">
        <v>2018</v>
      </c>
      <c r="G366" s="99">
        <v>63</v>
      </c>
      <c r="H366" s="99">
        <v>2018</v>
      </c>
      <c r="I366" s="99">
        <v>1022</v>
      </c>
      <c r="J366" s="99" t="s">
        <v>413</v>
      </c>
      <c r="K366" s="99">
        <v>43205098</v>
      </c>
      <c r="L366" s="99" t="s">
        <v>462</v>
      </c>
      <c r="M366" s="99" t="s">
        <v>414</v>
      </c>
      <c r="N366" s="99" t="s">
        <v>408</v>
      </c>
      <c r="O366" s="99">
        <v>0.22725155</v>
      </c>
      <c r="P366" s="99">
        <v>1</v>
      </c>
      <c r="Q366" s="101">
        <v>134378.35</v>
      </c>
      <c r="R366" s="101">
        <v>30537.69</v>
      </c>
      <c r="S366" s="101">
        <v>103840.66</v>
      </c>
      <c r="T366" s="101" t="str">
        <f t="shared" si="15"/>
        <v>312</v>
      </c>
      <c r="U366" s="318">
        <f t="shared" si="16"/>
        <v>4.1200000000000001E-2</v>
      </c>
      <c r="V366" s="101">
        <f t="shared" si="17"/>
        <v>6459.119356666667</v>
      </c>
    </row>
    <row r="367" spans="1:22" x14ac:dyDescent="0.3">
      <c r="A367" s="99">
        <v>0</v>
      </c>
      <c r="B367" s="99" t="s">
        <v>367</v>
      </c>
      <c r="C367" s="100">
        <v>18629</v>
      </c>
      <c r="D367" s="99" t="s">
        <v>430</v>
      </c>
      <c r="E367" s="100" t="s">
        <v>652</v>
      </c>
      <c r="F367" s="99">
        <v>2018</v>
      </c>
      <c r="G367" s="99">
        <v>63</v>
      </c>
      <c r="H367" s="99">
        <v>2018</v>
      </c>
      <c r="I367" s="99">
        <v>1022</v>
      </c>
      <c r="J367" s="99" t="s">
        <v>413</v>
      </c>
      <c r="K367" s="99">
        <v>43205101</v>
      </c>
      <c r="L367" s="99" t="s">
        <v>431</v>
      </c>
      <c r="M367" s="99" t="s">
        <v>414</v>
      </c>
      <c r="N367" s="99" t="s">
        <v>408</v>
      </c>
      <c r="O367" s="99">
        <v>0.22725155</v>
      </c>
      <c r="P367" s="99">
        <v>1</v>
      </c>
      <c r="Q367" s="101">
        <v>116538.8</v>
      </c>
      <c r="R367" s="101">
        <v>26483.62</v>
      </c>
      <c r="S367" s="101">
        <v>90055.18</v>
      </c>
      <c r="T367" s="101" t="str">
        <f t="shared" si="15"/>
        <v>312</v>
      </c>
      <c r="U367" s="318">
        <f t="shared" si="16"/>
        <v>4.1200000000000001E-2</v>
      </c>
      <c r="V367" s="101">
        <f t="shared" si="17"/>
        <v>5601.6316533333338</v>
      </c>
    </row>
    <row r="368" spans="1:22" x14ac:dyDescent="0.3">
      <c r="A368" s="99">
        <v>0</v>
      </c>
      <c r="B368" s="99" t="s">
        <v>367</v>
      </c>
      <c r="C368" s="100">
        <v>73202</v>
      </c>
      <c r="D368" s="99" t="s">
        <v>463</v>
      </c>
      <c r="E368" s="100" t="s">
        <v>653</v>
      </c>
      <c r="F368" s="99">
        <v>2015</v>
      </c>
      <c r="G368" s="99">
        <v>63</v>
      </c>
      <c r="H368" s="99">
        <v>2015</v>
      </c>
      <c r="I368" s="99">
        <v>1047</v>
      </c>
      <c r="J368" s="99" t="s">
        <v>406</v>
      </c>
      <c r="K368" s="99">
        <v>33388609</v>
      </c>
      <c r="L368" s="99" t="s">
        <v>486</v>
      </c>
      <c r="M368" s="99" t="s">
        <v>407</v>
      </c>
      <c r="N368" s="99" t="s">
        <v>408</v>
      </c>
      <c r="O368" s="99">
        <v>0.25305156000000001</v>
      </c>
      <c r="P368" s="99">
        <v>1</v>
      </c>
      <c r="Q368" s="101">
        <v>184413.21</v>
      </c>
      <c r="R368" s="101">
        <v>46666.05</v>
      </c>
      <c r="S368" s="101">
        <v>137747.16</v>
      </c>
      <c r="T368" s="101" t="str">
        <f t="shared" si="15"/>
        <v>316</v>
      </c>
      <c r="U368" s="318">
        <f t="shared" si="16"/>
        <v>5.6099999999999997E-2</v>
      </c>
      <c r="V368" s="101">
        <f t="shared" si="17"/>
        <v>12069.844594499998</v>
      </c>
    </row>
    <row r="369" spans="1:22" x14ac:dyDescent="0.3">
      <c r="A369" s="99">
        <v>0</v>
      </c>
      <c r="B369" s="99" t="s">
        <v>367</v>
      </c>
      <c r="C369" s="100">
        <v>73052</v>
      </c>
      <c r="D369" s="99" t="s">
        <v>552</v>
      </c>
      <c r="E369" s="100" t="s">
        <v>654</v>
      </c>
      <c r="F369" s="99">
        <v>2017</v>
      </c>
      <c r="G369" s="99">
        <v>63</v>
      </c>
      <c r="H369" s="99">
        <v>2017</v>
      </c>
      <c r="I369" s="99">
        <v>1047</v>
      </c>
      <c r="J369" s="99" t="s">
        <v>406</v>
      </c>
      <c r="K369" s="99">
        <v>36530480</v>
      </c>
      <c r="L369" s="99" t="s">
        <v>655</v>
      </c>
      <c r="M369" s="99" t="s">
        <v>407</v>
      </c>
      <c r="N369" s="99" t="s">
        <v>408</v>
      </c>
      <c r="O369" s="99">
        <v>0.21523179000000001</v>
      </c>
      <c r="P369" s="99">
        <v>1</v>
      </c>
      <c r="Q369" s="101">
        <v>108836.21</v>
      </c>
      <c r="R369" s="101">
        <v>23425.01</v>
      </c>
      <c r="S369" s="101">
        <v>85411.199999999997</v>
      </c>
      <c r="T369" s="101" t="str">
        <f t="shared" si="15"/>
        <v>316</v>
      </c>
      <c r="U369" s="318">
        <f t="shared" si="16"/>
        <v>5.6099999999999997E-2</v>
      </c>
      <c r="V369" s="101">
        <f t="shared" si="17"/>
        <v>7123.3299445000002</v>
      </c>
    </row>
    <row r="370" spans="1:22" x14ac:dyDescent="0.3">
      <c r="A370" s="99">
        <v>0</v>
      </c>
      <c r="B370" s="99" t="s">
        <v>367</v>
      </c>
      <c r="C370" s="100">
        <v>73006</v>
      </c>
      <c r="D370" s="99" t="s">
        <v>558</v>
      </c>
      <c r="E370" s="100" t="s">
        <v>656</v>
      </c>
      <c r="F370" s="99">
        <v>2017</v>
      </c>
      <c r="G370" s="99">
        <v>63</v>
      </c>
      <c r="H370" s="99">
        <v>2017</v>
      </c>
      <c r="I370" s="99">
        <v>1047</v>
      </c>
      <c r="J370" s="99" t="s">
        <v>406</v>
      </c>
      <c r="K370" s="99">
        <v>36530493</v>
      </c>
      <c r="L370" s="99" t="s">
        <v>657</v>
      </c>
      <c r="M370" s="99" t="s">
        <v>407</v>
      </c>
      <c r="N370" s="99" t="s">
        <v>408</v>
      </c>
      <c r="O370" s="99">
        <v>0.21523179000000001</v>
      </c>
      <c r="P370" s="99">
        <v>1</v>
      </c>
      <c r="Q370" s="101">
        <v>169931.61</v>
      </c>
      <c r="R370" s="101">
        <v>36574.68</v>
      </c>
      <c r="S370" s="101">
        <v>133356.93</v>
      </c>
      <c r="T370" s="101" t="str">
        <f t="shared" si="15"/>
        <v>316</v>
      </c>
      <c r="U370" s="318">
        <f t="shared" si="16"/>
        <v>5.6099999999999997E-2</v>
      </c>
      <c r="V370" s="101">
        <f t="shared" si="17"/>
        <v>11122.023874499999</v>
      </c>
    </row>
    <row r="371" spans="1:22" x14ac:dyDescent="0.3">
      <c r="A371" s="99">
        <v>0</v>
      </c>
      <c r="B371" s="99" t="s">
        <v>367</v>
      </c>
      <c r="C371" s="100">
        <v>19152</v>
      </c>
      <c r="D371" s="99" t="s">
        <v>658</v>
      </c>
      <c r="E371" s="100" t="s">
        <v>659</v>
      </c>
      <c r="F371" s="99">
        <v>2019</v>
      </c>
      <c r="G371" s="99">
        <v>63</v>
      </c>
      <c r="H371" s="99">
        <v>2019</v>
      </c>
      <c r="I371" s="99">
        <v>1033</v>
      </c>
      <c r="J371" s="99" t="s">
        <v>660</v>
      </c>
      <c r="K371" s="99">
        <v>40842537</v>
      </c>
      <c r="L371" s="99" t="s">
        <v>661</v>
      </c>
      <c r="M371" s="99" t="s">
        <v>662</v>
      </c>
      <c r="N371" s="99" t="s">
        <v>408</v>
      </c>
      <c r="O371" s="99">
        <v>0.18414509000000001</v>
      </c>
      <c r="P371" s="99">
        <v>1</v>
      </c>
      <c r="Q371" s="101">
        <v>3708492.93</v>
      </c>
      <c r="R371" s="101">
        <v>682900.76</v>
      </c>
      <c r="S371" s="101">
        <v>3025592.17</v>
      </c>
      <c r="T371" s="101" t="str">
        <f t="shared" si="15"/>
        <v>315</v>
      </c>
      <c r="U371" s="318">
        <f t="shared" si="16"/>
        <v>3.5799999999999998E-2</v>
      </c>
      <c r="V371" s="101">
        <f t="shared" si="17"/>
        <v>154891.38804299998</v>
      </c>
    </row>
    <row r="372" spans="1:22" x14ac:dyDescent="0.3">
      <c r="A372" s="99">
        <v>0</v>
      </c>
      <c r="B372" s="99" t="s">
        <v>367</v>
      </c>
      <c r="C372" s="100">
        <v>19373</v>
      </c>
      <c r="D372" s="99" t="s">
        <v>663</v>
      </c>
      <c r="E372" s="100" t="s">
        <v>659</v>
      </c>
      <c r="F372" s="99">
        <v>2019</v>
      </c>
      <c r="G372" s="99">
        <v>63</v>
      </c>
      <c r="H372" s="99">
        <v>2019</v>
      </c>
      <c r="I372" s="99">
        <v>1033</v>
      </c>
      <c r="J372" s="99" t="s">
        <v>660</v>
      </c>
      <c r="K372" s="99">
        <v>40842534</v>
      </c>
      <c r="L372" s="99" t="s">
        <v>664</v>
      </c>
      <c r="M372" s="99" t="s">
        <v>662</v>
      </c>
      <c r="N372" s="99" t="s">
        <v>408</v>
      </c>
      <c r="O372" s="99">
        <v>0.18414509000000001</v>
      </c>
      <c r="P372" s="99">
        <v>1</v>
      </c>
      <c r="Q372" s="101">
        <v>2329694.29</v>
      </c>
      <c r="R372" s="101">
        <v>429001.76</v>
      </c>
      <c r="S372" s="101">
        <v>1900692.53</v>
      </c>
      <c r="T372" s="101" t="str">
        <f t="shared" si="15"/>
        <v>315</v>
      </c>
      <c r="U372" s="318">
        <f t="shared" si="16"/>
        <v>3.5799999999999998E-2</v>
      </c>
      <c r="V372" s="101">
        <f t="shared" si="17"/>
        <v>97303.564845666653</v>
      </c>
    </row>
    <row r="373" spans="1:22" x14ac:dyDescent="0.3">
      <c r="A373" s="99">
        <v>0</v>
      </c>
      <c r="B373" s="99" t="s">
        <v>367</v>
      </c>
      <c r="C373" s="100">
        <v>19379</v>
      </c>
      <c r="D373" s="99" t="s">
        <v>665</v>
      </c>
      <c r="E373" s="100" t="s">
        <v>659</v>
      </c>
      <c r="F373" s="99">
        <v>2019</v>
      </c>
      <c r="G373" s="99">
        <v>63</v>
      </c>
      <c r="H373" s="99">
        <v>2019</v>
      </c>
      <c r="I373" s="99">
        <v>1033</v>
      </c>
      <c r="J373" s="99" t="s">
        <v>660</v>
      </c>
      <c r="K373" s="99">
        <v>40842558</v>
      </c>
      <c r="L373" s="99" t="s">
        <v>666</v>
      </c>
      <c r="M373" s="99" t="s">
        <v>662</v>
      </c>
      <c r="N373" s="99" t="s">
        <v>408</v>
      </c>
      <c r="O373" s="99">
        <v>0.18414509000000001</v>
      </c>
      <c r="P373" s="99">
        <v>1</v>
      </c>
      <c r="Q373" s="101">
        <v>158340.67000000001</v>
      </c>
      <c r="R373" s="101">
        <v>29157.66</v>
      </c>
      <c r="S373" s="101">
        <v>129183.01</v>
      </c>
      <c r="T373" s="101" t="str">
        <f t="shared" si="15"/>
        <v>315</v>
      </c>
      <c r="U373" s="318">
        <f t="shared" si="16"/>
        <v>3.5799999999999998E-2</v>
      </c>
      <c r="V373" s="101">
        <f t="shared" si="17"/>
        <v>6613.3619836666658</v>
      </c>
    </row>
    <row r="374" spans="1:22" x14ac:dyDescent="0.3">
      <c r="A374" s="99">
        <v>0</v>
      </c>
      <c r="B374" s="99" t="s">
        <v>367</v>
      </c>
      <c r="C374" s="100">
        <v>19343</v>
      </c>
      <c r="D374" s="99" t="s">
        <v>667</v>
      </c>
      <c r="E374" s="100" t="s">
        <v>659</v>
      </c>
      <c r="F374" s="99">
        <v>2019</v>
      </c>
      <c r="G374" s="99">
        <v>63</v>
      </c>
      <c r="H374" s="99">
        <v>2019</v>
      </c>
      <c r="I374" s="99">
        <v>1033</v>
      </c>
      <c r="J374" s="99" t="s">
        <v>660</v>
      </c>
      <c r="K374" s="99">
        <v>40842561</v>
      </c>
      <c r="L374" s="99" t="s">
        <v>668</v>
      </c>
      <c r="M374" s="99" t="s">
        <v>662</v>
      </c>
      <c r="N374" s="99" t="s">
        <v>408</v>
      </c>
      <c r="O374" s="99">
        <v>0.18414509000000001</v>
      </c>
      <c r="P374" s="99">
        <v>1</v>
      </c>
      <c r="Q374" s="101">
        <v>95089.56</v>
      </c>
      <c r="R374" s="101">
        <v>17510.28</v>
      </c>
      <c r="S374" s="101">
        <v>77579.28</v>
      </c>
      <c r="T374" s="101" t="str">
        <f t="shared" si="15"/>
        <v>315</v>
      </c>
      <c r="U374" s="318">
        <f t="shared" si="16"/>
        <v>3.5799999999999998E-2</v>
      </c>
      <c r="V374" s="101">
        <f t="shared" si="17"/>
        <v>3971.5739559999993</v>
      </c>
    </row>
    <row r="375" spans="1:22" x14ac:dyDescent="0.3">
      <c r="A375" s="99">
        <v>0</v>
      </c>
      <c r="B375" s="99" t="s">
        <v>367</v>
      </c>
      <c r="C375" s="100">
        <v>19312</v>
      </c>
      <c r="D375" s="99" t="s">
        <v>669</v>
      </c>
      <c r="E375" s="100" t="s">
        <v>659</v>
      </c>
      <c r="F375" s="99">
        <v>2019</v>
      </c>
      <c r="G375" s="99">
        <v>63</v>
      </c>
      <c r="H375" s="99">
        <v>2019</v>
      </c>
      <c r="I375" s="99">
        <v>1033</v>
      </c>
      <c r="J375" s="99" t="s">
        <v>660</v>
      </c>
      <c r="K375" s="99">
        <v>40842549</v>
      </c>
      <c r="L375" s="99" t="s">
        <v>670</v>
      </c>
      <c r="M375" s="99" t="s">
        <v>662</v>
      </c>
      <c r="N375" s="99" t="s">
        <v>408</v>
      </c>
      <c r="O375" s="99">
        <v>0.18414509000000001</v>
      </c>
      <c r="P375" s="99">
        <v>1</v>
      </c>
      <c r="Q375" s="101">
        <v>63393.04</v>
      </c>
      <c r="R375" s="101">
        <v>11673.52</v>
      </c>
      <c r="S375" s="101">
        <v>51719.519999999997</v>
      </c>
      <c r="T375" s="101" t="str">
        <f t="shared" si="15"/>
        <v>315</v>
      </c>
      <c r="U375" s="318">
        <f t="shared" si="16"/>
        <v>3.5799999999999998E-2</v>
      </c>
      <c r="V375" s="101">
        <f t="shared" si="17"/>
        <v>2647.7159706666662</v>
      </c>
    </row>
    <row r="376" spans="1:22" x14ac:dyDescent="0.3">
      <c r="A376" s="99">
        <v>0</v>
      </c>
      <c r="B376" s="99" t="s">
        <v>367</v>
      </c>
      <c r="C376" s="100">
        <v>19314</v>
      </c>
      <c r="D376" s="99" t="s">
        <v>671</v>
      </c>
      <c r="E376" s="100" t="s">
        <v>659</v>
      </c>
      <c r="F376" s="99">
        <v>2019</v>
      </c>
      <c r="G376" s="99">
        <v>63</v>
      </c>
      <c r="H376" s="99">
        <v>2019</v>
      </c>
      <c r="I376" s="99">
        <v>1033</v>
      </c>
      <c r="J376" s="99" t="s">
        <v>660</v>
      </c>
      <c r="K376" s="99">
        <v>40842555</v>
      </c>
      <c r="L376" s="99" t="s">
        <v>672</v>
      </c>
      <c r="M376" s="99" t="s">
        <v>662</v>
      </c>
      <c r="N376" s="99" t="s">
        <v>408</v>
      </c>
      <c r="O376" s="99">
        <v>0.18414509000000001</v>
      </c>
      <c r="P376" s="99">
        <v>1</v>
      </c>
      <c r="Q376" s="101">
        <v>63393.04</v>
      </c>
      <c r="R376" s="101">
        <v>11673.52</v>
      </c>
      <c r="S376" s="101">
        <v>51719.519999999997</v>
      </c>
      <c r="T376" s="101" t="str">
        <f t="shared" si="15"/>
        <v>315</v>
      </c>
      <c r="U376" s="318">
        <f t="shared" si="16"/>
        <v>3.5799999999999998E-2</v>
      </c>
      <c r="V376" s="101">
        <f t="shared" si="17"/>
        <v>2647.7159706666662</v>
      </c>
    </row>
    <row r="377" spans="1:22" x14ac:dyDescent="0.3">
      <c r="A377" s="99">
        <v>0</v>
      </c>
      <c r="B377" s="99" t="s">
        <v>367</v>
      </c>
      <c r="C377" s="100">
        <v>19378</v>
      </c>
      <c r="D377" s="99" t="s">
        <v>673</v>
      </c>
      <c r="E377" s="100" t="s">
        <v>659</v>
      </c>
      <c r="F377" s="99">
        <v>2019</v>
      </c>
      <c r="G377" s="99">
        <v>63</v>
      </c>
      <c r="H377" s="99">
        <v>2019</v>
      </c>
      <c r="I377" s="99">
        <v>1033</v>
      </c>
      <c r="J377" s="99" t="s">
        <v>660</v>
      </c>
      <c r="K377" s="99">
        <v>40842540</v>
      </c>
      <c r="L377" s="99" t="s">
        <v>674</v>
      </c>
      <c r="M377" s="99" t="s">
        <v>662</v>
      </c>
      <c r="N377" s="99" t="s">
        <v>408</v>
      </c>
      <c r="O377" s="99">
        <v>0.18414509000000001</v>
      </c>
      <c r="P377" s="99">
        <v>1</v>
      </c>
      <c r="Q377" s="101">
        <v>63393.04</v>
      </c>
      <c r="R377" s="101">
        <v>11673.52</v>
      </c>
      <c r="S377" s="101">
        <v>51719.519999999997</v>
      </c>
      <c r="T377" s="101" t="str">
        <f t="shared" si="15"/>
        <v>315</v>
      </c>
      <c r="U377" s="318">
        <f t="shared" si="16"/>
        <v>3.5799999999999998E-2</v>
      </c>
      <c r="V377" s="101">
        <f t="shared" si="17"/>
        <v>2647.7159706666662</v>
      </c>
    </row>
    <row r="378" spans="1:22" x14ac:dyDescent="0.3">
      <c r="A378" s="99">
        <v>0</v>
      </c>
      <c r="B378" s="99" t="s">
        <v>367</v>
      </c>
      <c r="C378" s="100">
        <v>19313</v>
      </c>
      <c r="D378" s="99" t="s">
        <v>675</v>
      </c>
      <c r="E378" s="100" t="s">
        <v>659</v>
      </c>
      <c r="F378" s="99">
        <v>2019</v>
      </c>
      <c r="G378" s="99">
        <v>63</v>
      </c>
      <c r="H378" s="99">
        <v>2019</v>
      </c>
      <c r="I378" s="99">
        <v>1033</v>
      </c>
      <c r="J378" s="99" t="s">
        <v>660</v>
      </c>
      <c r="K378" s="99">
        <v>40842552</v>
      </c>
      <c r="L378" s="99" t="s">
        <v>676</v>
      </c>
      <c r="M378" s="99" t="s">
        <v>662</v>
      </c>
      <c r="N378" s="99" t="s">
        <v>408</v>
      </c>
      <c r="O378" s="99">
        <v>0.18414509000000001</v>
      </c>
      <c r="P378" s="99">
        <v>1</v>
      </c>
      <c r="Q378" s="101">
        <v>15848.28</v>
      </c>
      <c r="R378" s="101">
        <v>2918.38</v>
      </c>
      <c r="S378" s="101">
        <v>12929.9</v>
      </c>
      <c r="T378" s="101" t="str">
        <f t="shared" si="15"/>
        <v>315</v>
      </c>
      <c r="U378" s="318">
        <f t="shared" si="16"/>
        <v>3.5799999999999998E-2</v>
      </c>
      <c r="V378" s="101">
        <f t="shared" si="17"/>
        <v>661.92982799999993</v>
      </c>
    </row>
    <row r="379" spans="1:22" x14ac:dyDescent="0.3">
      <c r="A379" s="99">
        <v>0</v>
      </c>
      <c r="B379" s="99" t="s">
        <v>367</v>
      </c>
      <c r="C379" s="100">
        <v>43480</v>
      </c>
      <c r="D379" s="99" t="s">
        <v>677</v>
      </c>
      <c r="E379" s="100" t="s">
        <v>659</v>
      </c>
      <c r="F379" s="99">
        <v>2019</v>
      </c>
      <c r="G379" s="99">
        <v>63</v>
      </c>
      <c r="H379" s="99">
        <v>2019</v>
      </c>
      <c r="I379" s="99">
        <v>1033</v>
      </c>
      <c r="J379" s="99" t="s">
        <v>660</v>
      </c>
      <c r="K379" s="99">
        <v>40842546</v>
      </c>
      <c r="L379" s="99" t="s">
        <v>678</v>
      </c>
      <c r="M379" s="99" t="s">
        <v>662</v>
      </c>
      <c r="N379" s="99" t="s">
        <v>408</v>
      </c>
      <c r="O379" s="99">
        <v>0.18414509000000001</v>
      </c>
      <c r="P379" s="99">
        <v>500</v>
      </c>
      <c r="Q379" s="101">
        <v>5815.94</v>
      </c>
      <c r="R379" s="101">
        <v>1070.98</v>
      </c>
      <c r="S379" s="101">
        <v>4744.96</v>
      </c>
      <c r="T379" s="101" t="str">
        <f t="shared" si="15"/>
        <v>315</v>
      </c>
      <c r="U379" s="318">
        <f t="shared" si="16"/>
        <v>3.5799999999999998E-2</v>
      </c>
      <c r="V379" s="101">
        <f t="shared" si="17"/>
        <v>242.91242733333328</v>
      </c>
    </row>
    <row r="380" spans="1:22" x14ac:dyDescent="0.3">
      <c r="A380" s="99">
        <v>0</v>
      </c>
      <c r="B380" s="99" t="s">
        <v>367</v>
      </c>
      <c r="C380" s="100">
        <v>43395</v>
      </c>
      <c r="D380" s="99" t="s">
        <v>679</v>
      </c>
      <c r="E380" s="100" t="s">
        <v>659</v>
      </c>
      <c r="F380" s="99">
        <v>2019</v>
      </c>
      <c r="G380" s="99">
        <v>63</v>
      </c>
      <c r="H380" s="99">
        <v>2019</v>
      </c>
      <c r="I380" s="99">
        <v>1033</v>
      </c>
      <c r="J380" s="99" t="s">
        <v>660</v>
      </c>
      <c r="K380" s="99">
        <v>40842543</v>
      </c>
      <c r="L380" s="99" t="s">
        <v>680</v>
      </c>
      <c r="M380" s="99" t="s">
        <v>662</v>
      </c>
      <c r="N380" s="99" t="s">
        <v>408</v>
      </c>
      <c r="O380" s="99">
        <v>0.18414509000000001</v>
      </c>
      <c r="P380" s="99">
        <v>200</v>
      </c>
      <c r="Q380" s="101">
        <v>2908.01</v>
      </c>
      <c r="R380" s="101">
        <v>535.5</v>
      </c>
      <c r="S380" s="101">
        <v>2372.5100000000002</v>
      </c>
      <c r="T380" s="101" t="str">
        <f t="shared" si="15"/>
        <v>315</v>
      </c>
      <c r="U380" s="318">
        <f t="shared" si="16"/>
        <v>3.5799999999999998E-2</v>
      </c>
      <c r="V380" s="101">
        <f t="shared" si="17"/>
        <v>121.45788433333333</v>
      </c>
    </row>
    <row r="381" spans="1:22" x14ac:dyDescent="0.3">
      <c r="A381" s="99">
        <v>0</v>
      </c>
      <c r="B381" s="99" t="s">
        <v>367</v>
      </c>
      <c r="C381" s="100">
        <v>73111</v>
      </c>
      <c r="D381" s="99" t="s">
        <v>536</v>
      </c>
      <c r="E381" s="100" t="s">
        <v>681</v>
      </c>
      <c r="F381" s="99">
        <v>2020</v>
      </c>
      <c r="G381" s="99">
        <v>63</v>
      </c>
      <c r="H381" s="99">
        <v>2020</v>
      </c>
      <c r="I381" s="99">
        <v>1047</v>
      </c>
      <c r="J381" s="99" t="s">
        <v>406</v>
      </c>
      <c r="K381" s="99">
        <v>40005181</v>
      </c>
      <c r="L381" s="99" t="s">
        <v>537</v>
      </c>
      <c r="M381" s="99" t="s">
        <v>407</v>
      </c>
      <c r="N381" s="99" t="s">
        <v>408</v>
      </c>
      <c r="O381" s="99">
        <v>0.13707684000000001</v>
      </c>
      <c r="P381" s="99">
        <v>2</v>
      </c>
      <c r="Q381" s="101">
        <v>66878.81</v>
      </c>
      <c r="R381" s="101">
        <v>9167.5400000000009</v>
      </c>
      <c r="S381" s="101">
        <v>57711.27</v>
      </c>
      <c r="T381" s="101" t="str">
        <f t="shared" si="15"/>
        <v>316</v>
      </c>
      <c r="U381" s="318">
        <f t="shared" si="16"/>
        <v>5.6099999999999997E-2</v>
      </c>
      <c r="V381" s="101">
        <f t="shared" si="17"/>
        <v>4377.2181144999995</v>
      </c>
    </row>
    <row r="382" spans="1:22" x14ac:dyDescent="0.3">
      <c r="A382" s="99">
        <v>0</v>
      </c>
      <c r="B382" s="99" t="s">
        <v>367</v>
      </c>
      <c r="C382" s="100">
        <v>73057</v>
      </c>
      <c r="D382" s="99" t="s">
        <v>514</v>
      </c>
      <c r="E382" s="100" t="s">
        <v>682</v>
      </c>
      <c r="F382" s="99">
        <v>2020</v>
      </c>
      <c r="G382" s="99">
        <v>63</v>
      </c>
      <c r="H382" s="99">
        <v>2020</v>
      </c>
      <c r="I382" s="99">
        <v>1047</v>
      </c>
      <c r="J382" s="99" t="s">
        <v>406</v>
      </c>
      <c r="K382" s="99">
        <v>42078169</v>
      </c>
      <c r="L382" s="99" t="s">
        <v>683</v>
      </c>
      <c r="M382" s="99" t="s">
        <v>407</v>
      </c>
      <c r="N382" s="99" t="s">
        <v>408</v>
      </c>
      <c r="O382" s="99">
        <v>0.13707684000000001</v>
      </c>
      <c r="P382" s="99">
        <v>1</v>
      </c>
      <c r="Q382" s="101">
        <v>171744.4</v>
      </c>
      <c r="R382" s="101">
        <v>23542.18</v>
      </c>
      <c r="S382" s="101">
        <v>148202.22</v>
      </c>
      <c r="T382" s="101" t="str">
        <f t="shared" si="15"/>
        <v>316</v>
      </c>
      <c r="U382" s="318">
        <f t="shared" si="16"/>
        <v>5.6099999999999997E-2</v>
      </c>
      <c r="V382" s="101">
        <f t="shared" si="17"/>
        <v>11240.670979999999</v>
      </c>
    </row>
    <row r="383" spans="1:22" x14ac:dyDescent="0.3">
      <c r="A383" s="99">
        <v>0</v>
      </c>
      <c r="B383" s="99" t="s">
        <v>367</v>
      </c>
      <c r="C383" s="100">
        <v>0</v>
      </c>
      <c r="D383" s="99" t="s">
        <v>684</v>
      </c>
      <c r="E383" s="100" t="s">
        <v>685</v>
      </c>
      <c r="F383" s="99">
        <v>2021</v>
      </c>
      <c r="G383" s="99">
        <v>63</v>
      </c>
      <c r="H383" s="99">
        <v>2021</v>
      </c>
      <c r="I383" s="99">
        <v>1022</v>
      </c>
      <c r="J383" s="99" t="s">
        <v>413</v>
      </c>
      <c r="K383" s="99">
        <v>40411251</v>
      </c>
      <c r="L383" s="99" t="s">
        <v>686</v>
      </c>
      <c r="M383" s="99" t="s">
        <v>414</v>
      </c>
      <c r="N383" s="99" t="s">
        <v>408</v>
      </c>
      <c r="O383" s="99">
        <v>0.10592383</v>
      </c>
      <c r="P383" s="99">
        <v>2</v>
      </c>
      <c r="Q383" s="101">
        <v>170385.22</v>
      </c>
      <c r="R383" s="101">
        <v>18047.86</v>
      </c>
      <c r="S383" s="101">
        <v>152337.35999999999</v>
      </c>
      <c r="T383" s="101" t="str">
        <f t="shared" si="15"/>
        <v>312</v>
      </c>
      <c r="U383" s="318">
        <f t="shared" si="16"/>
        <v>4.1200000000000001E-2</v>
      </c>
      <c r="V383" s="101">
        <f t="shared" si="17"/>
        <v>8189.8495746666667</v>
      </c>
    </row>
    <row r="384" spans="1:22" ht="15" thickBot="1" x14ac:dyDescent="0.35">
      <c r="A384" s="99">
        <v>0</v>
      </c>
      <c r="B384" s="99" t="s">
        <v>367</v>
      </c>
      <c r="C384" s="100">
        <v>0</v>
      </c>
      <c r="D384" s="99" t="s">
        <v>684</v>
      </c>
      <c r="E384" s="100" t="s">
        <v>687</v>
      </c>
      <c r="F384" s="99">
        <v>2022</v>
      </c>
      <c r="G384" s="99">
        <v>63</v>
      </c>
      <c r="H384" s="99">
        <v>2022</v>
      </c>
      <c r="I384" s="99">
        <v>1047</v>
      </c>
      <c r="J384" s="99" t="s">
        <v>406</v>
      </c>
      <c r="K384" s="99">
        <v>43579885</v>
      </c>
      <c r="L384" s="99" t="s">
        <v>688</v>
      </c>
      <c r="M384" s="99" t="s">
        <v>407</v>
      </c>
      <c r="N384" s="99" t="s">
        <v>408</v>
      </c>
      <c r="O384" s="99">
        <v>5.6736059999999998E-2</v>
      </c>
      <c r="P384" s="99">
        <v>2</v>
      </c>
      <c r="Q384" s="101">
        <v>237401.79</v>
      </c>
      <c r="R384" s="101">
        <v>13469.24</v>
      </c>
      <c r="S384" s="102">
        <v>223932.55</v>
      </c>
      <c r="T384" s="102" t="str">
        <f t="shared" si="15"/>
        <v>316</v>
      </c>
      <c r="U384" s="319">
        <f t="shared" si="16"/>
        <v>5.6099999999999997E-2</v>
      </c>
      <c r="V384" s="101">
        <f t="shared" si="17"/>
        <v>15537.9471555</v>
      </c>
    </row>
    <row r="385" spans="16:25" ht="15" thickBot="1" x14ac:dyDescent="0.35">
      <c r="P385" s="103" t="s">
        <v>45</v>
      </c>
      <c r="Q385" s="104">
        <f>SUM(Q4:Q384)</f>
        <v>45395027.500000089</v>
      </c>
      <c r="R385" s="104">
        <f>SUM(R4:R384)</f>
        <v>15585540.100000009</v>
      </c>
      <c r="V385" s="104">
        <f>SUM(V4:V384)</f>
        <v>2047648.7349138388</v>
      </c>
    </row>
    <row r="387" spans="16:25" x14ac:dyDescent="0.3">
      <c r="P387" s="84" t="s">
        <v>345</v>
      </c>
      <c r="Q387" s="5">
        <f t="shared" ref="Q387:R391" si="18">+SUMIF($T$4:$T$384,$P387,Q$4:Q$384)</f>
        <v>10433037.560000001</v>
      </c>
      <c r="R387" s="5">
        <f t="shared" si="18"/>
        <v>3365557.8099999996</v>
      </c>
      <c r="T387"/>
      <c r="U387"/>
      <c r="V387" s="5">
        <f t="shared" ref="V387:V391" si="19">+SUMIF($T$4:$T$384,$P387,V$4:V$384)</f>
        <v>501481.33871733514</v>
      </c>
      <c r="W387"/>
      <c r="X387" s="5"/>
    </row>
    <row r="388" spans="16:25" x14ac:dyDescent="0.3">
      <c r="P388" s="84" t="s">
        <v>366</v>
      </c>
      <c r="Q388" s="5">
        <f t="shared" si="18"/>
        <v>23448007.499999996</v>
      </c>
      <c r="R388" s="5">
        <f t="shared" si="18"/>
        <v>9903411.6100000013</v>
      </c>
      <c r="T388"/>
      <c r="U388"/>
      <c r="V388" s="5">
        <f t="shared" si="19"/>
        <v>946517.90275000001</v>
      </c>
      <c r="W388"/>
      <c r="X388" s="5"/>
    </row>
    <row r="389" spans="16:25" x14ac:dyDescent="0.3">
      <c r="P389" s="84" t="s">
        <v>373</v>
      </c>
      <c r="Q389" s="5">
        <f t="shared" si="18"/>
        <v>6506368.8000000007</v>
      </c>
      <c r="R389" s="5">
        <f t="shared" si="18"/>
        <v>1198115.8799999999</v>
      </c>
      <c r="T389"/>
      <c r="U389"/>
      <c r="V389" s="5">
        <f t="shared" si="19"/>
        <v>271749.33688000002</v>
      </c>
      <c r="W389"/>
      <c r="X389" s="5"/>
    </row>
    <row r="390" spans="16:25" x14ac:dyDescent="0.3">
      <c r="P390" s="84" t="s">
        <v>376</v>
      </c>
      <c r="Q390" s="5">
        <f t="shared" si="18"/>
        <v>4959409.2500000009</v>
      </c>
      <c r="R390" s="5">
        <f t="shared" si="18"/>
        <v>1066476.4700000004</v>
      </c>
      <c r="T390"/>
      <c r="U390"/>
      <c r="V390" s="5">
        <f t="shared" si="19"/>
        <v>324593.33541249996</v>
      </c>
      <c r="W390"/>
      <c r="X390" s="5"/>
    </row>
    <row r="391" spans="16:25" x14ac:dyDescent="0.3">
      <c r="P391" s="84" t="s">
        <v>380</v>
      </c>
      <c r="Q391" s="5">
        <f t="shared" si="18"/>
        <v>48204.39</v>
      </c>
      <c r="R391" s="5">
        <f t="shared" si="18"/>
        <v>51978.33</v>
      </c>
      <c r="T391"/>
      <c r="U391"/>
      <c r="V391" s="5">
        <f t="shared" si="19"/>
        <v>3306.8211539999998</v>
      </c>
      <c r="W391"/>
      <c r="X391" s="5"/>
    </row>
    <row r="392" spans="16:25" ht="15" thickBot="1" x14ac:dyDescent="0.35">
      <c r="P392"/>
      <c r="Q392" s="85">
        <f>SUM(Q387:Q391)</f>
        <v>45395027.5</v>
      </c>
      <c r="R392" s="85">
        <f>SUM(R387:R391)</f>
        <v>15585540.100000001</v>
      </c>
      <c r="T392"/>
      <c r="U392"/>
      <c r="V392" s="85">
        <f>SUM(V387:V391)</f>
        <v>2047648.7349138353</v>
      </c>
      <c r="W392"/>
      <c r="X392" s="5"/>
      <c r="Y392" s="155"/>
    </row>
    <row r="393" spans="16:25" ht="15" thickTop="1" x14ac:dyDescent="0.3">
      <c r="X393" s="5"/>
    </row>
    <row r="396" spans="16:25" x14ac:dyDescent="0.3">
      <c r="R396" s="155">
        <f>Q392-R392-V392</f>
        <v>27761838.665086165</v>
      </c>
    </row>
  </sheetData>
  <autoFilter ref="A3:AB3" xr:uid="{00000000-0009-0000-0000-00000B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9569"/>
  <sheetViews>
    <sheetView topLeftCell="A230" workbookViewId="0">
      <selection activeCell="X9" sqref="X9"/>
    </sheetView>
  </sheetViews>
  <sheetFormatPr defaultRowHeight="13.2" x14ac:dyDescent="0.25"/>
  <cols>
    <col min="2" max="2" width="69" bestFit="1" customWidth="1"/>
    <col min="3" max="3" width="12.21875" style="106" bestFit="1" customWidth="1"/>
  </cols>
  <sheetData>
    <row r="1" spans="1:4" ht="15" thickBot="1" x14ac:dyDescent="0.35">
      <c r="A1" s="90" t="s">
        <v>689</v>
      </c>
      <c r="B1" s="87" t="s">
        <v>690</v>
      </c>
      <c r="C1" s="138" t="s">
        <v>691</v>
      </c>
      <c r="D1" s="87" t="s">
        <v>692</v>
      </c>
    </row>
    <row r="2" spans="1:4" x14ac:dyDescent="0.25">
      <c r="A2" t="s">
        <v>693</v>
      </c>
      <c r="B2" t="s">
        <v>694</v>
      </c>
      <c r="C2" s="106">
        <v>106.31</v>
      </c>
      <c r="D2">
        <v>19</v>
      </c>
    </row>
    <row r="3" spans="1:4" x14ac:dyDescent="0.25">
      <c r="A3" t="s">
        <v>695</v>
      </c>
      <c r="B3" t="s">
        <v>696</v>
      </c>
      <c r="C3" s="106">
        <v>0</v>
      </c>
      <c r="D3">
        <v>0</v>
      </c>
    </row>
    <row r="4" spans="1:4" x14ac:dyDescent="0.25">
      <c r="A4" t="s">
        <v>697</v>
      </c>
      <c r="B4" t="s">
        <v>698</v>
      </c>
      <c r="C4" s="106">
        <v>10501.37</v>
      </c>
      <c r="D4">
        <v>21</v>
      </c>
    </row>
    <row r="5" spans="1:4" x14ac:dyDescent="0.25">
      <c r="A5" t="s">
        <v>699</v>
      </c>
      <c r="B5" t="s">
        <v>700</v>
      </c>
      <c r="C5" s="106">
        <v>0</v>
      </c>
      <c r="D5">
        <v>1</v>
      </c>
    </row>
    <row r="6" spans="1:4" x14ac:dyDescent="0.25">
      <c r="A6" t="s">
        <v>701</v>
      </c>
      <c r="B6" t="s">
        <v>702</v>
      </c>
      <c r="C6" s="106">
        <v>97.36</v>
      </c>
      <c r="D6">
        <v>2</v>
      </c>
    </row>
    <row r="7" spans="1:4" x14ac:dyDescent="0.25">
      <c r="A7" t="s">
        <v>703</v>
      </c>
      <c r="B7" t="s">
        <v>704</v>
      </c>
      <c r="C7" s="106">
        <v>154.16</v>
      </c>
      <c r="D7">
        <v>1</v>
      </c>
    </row>
    <row r="8" spans="1:4" x14ac:dyDescent="0.25">
      <c r="A8" t="s">
        <v>705</v>
      </c>
      <c r="B8" t="s">
        <v>706</v>
      </c>
      <c r="C8" s="106">
        <v>13.42</v>
      </c>
      <c r="D8">
        <v>2</v>
      </c>
    </row>
    <row r="9" spans="1:4" x14ac:dyDescent="0.25">
      <c r="A9" t="s">
        <v>707</v>
      </c>
      <c r="B9" t="s">
        <v>708</v>
      </c>
      <c r="C9" s="106">
        <v>49.83</v>
      </c>
      <c r="D9">
        <v>4</v>
      </c>
    </row>
    <row r="10" spans="1:4" x14ac:dyDescent="0.25">
      <c r="A10" t="s">
        <v>709</v>
      </c>
      <c r="B10" t="s">
        <v>710</v>
      </c>
      <c r="C10" s="106">
        <v>79.98</v>
      </c>
      <c r="D10">
        <v>3</v>
      </c>
    </row>
    <row r="11" spans="1:4" x14ac:dyDescent="0.25">
      <c r="A11" t="s">
        <v>711</v>
      </c>
      <c r="B11" t="s">
        <v>712</v>
      </c>
      <c r="C11" s="106">
        <v>0</v>
      </c>
      <c r="D11">
        <v>0</v>
      </c>
    </row>
    <row r="12" spans="1:4" x14ac:dyDescent="0.25">
      <c r="A12" t="s">
        <v>713</v>
      </c>
      <c r="B12" t="s">
        <v>714</v>
      </c>
      <c r="C12" s="106">
        <v>233.05</v>
      </c>
      <c r="D12">
        <v>6</v>
      </c>
    </row>
    <row r="13" spans="1:4" x14ac:dyDescent="0.25">
      <c r="A13" t="s">
        <v>715</v>
      </c>
      <c r="B13" t="s">
        <v>716</v>
      </c>
      <c r="C13" s="106">
        <v>3939.53</v>
      </c>
      <c r="D13">
        <v>6</v>
      </c>
    </row>
    <row r="14" spans="1:4" x14ac:dyDescent="0.25">
      <c r="A14" t="s">
        <v>717</v>
      </c>
      <c r="B14" t="s">
        <v>718</v>
      </c>
      <c r="C14" s="106">
        <v>1338.92</v>
      </c>
      <c r="D14">
        <v>8</v>
      </c>
    </row>
    <row r="15" spans="1:4" x14ac:dyDescent="0.25">
      <c r="A15" t="s">
        <v>719</v>
      </c>
      <c r="B15" t="s">
        <v>720</v>
      </c>
      <c r="C15" s="106">
        <v>555.77</v>
      </c>
      <c r="D15">
        <v>1</v>
      </c>
    </row>
    <row r="16" spans="1:4" x14ac:dyDescent="0.25">
      <c r="A16" t="s">
        <v>721</v>
      </c>
      <c r="B16" t="s">
        <v>722</v>
      </c>
      <c r="C16" s="106">
        <v>24.16</v>
      </c>
      <c r="D16">
        <v>17</v>
      </c>
    </row>
    <row r="17" spans="1:4" x14ac:dyDescent="0.25">
      <c r="A17" t="s">
        <v>723</v>
      </c>
      <c r="B17" t="s">
        <v>724</v>
      </c>
      <c r="C17" s="106">
        <v>81.38</v>
      </c>
      <c r="D17">
        <v>4</v>
      </c>
    </row>
    <row r="18" spans="1:4" x14ac:dyDescent="0.25">
      <c r="A18" t="s">
        <v>725</v>
      </c>
      <c r="B18" t="s">
        <v>726</v>
      </c>
      <c r="C18" s="106">
        <v>1.1599999999999999</v>
      </c>
      <c r="D18">
        <v>0</v>
      </c>
    </row>
    <row r="19" spans="1:4" x14ac:dyDescent="0.25">
      <c r="A19" t="s">
        <v>727</v>
      </c>
      <c r="B19" t="s">
        <v>728</v>
      </c>
      <c r="C19" s="106">
        <v>962.56</v>
      </c>
      <c r="D19">
        <v>6</v>
      </c>
    </row>
    <row r="20" spans="1:4" x14ac:dyDescent="0.25">
      <c r="A20" t="s">
        <v>729</v>
      </c>
      <c r="B20" t="s">
        <v>730</v>
      </c>
      <c r="C20" s="106">
        <v>1587.27</v>
      </c>
      <c r="D20">
        <v>3</v>
      </c>
    </row>
    <row r="21" spans="1:4" x14ac:dyDescent="0.25">
      <c r="A21" t="s">
        <v>731</v>
      </c>
      <c r="B21" t="s">
        <v>732</v>
      </c>
      <c r="C21" s="106">
        <v>228.75</v>
      </c>
      <c r="D21">
        <v>2</v>
      </c>
    </row>
    <row r="22" spans="1:4" x14ac:dyDescent="0.25">
      <c r="A22" t="s">
        <v>733</v>
      </c>
      <c r="B22" t="s">
        <v>734</v>
      </c>
      <c r="C22" s="106">
        <v>18.41</v>
      </c>
      <c r="D22">
        <v>4</v>
      </c>
    </row>
    <row r="23" spans="1:4" x14ac:dyDescent="0.25">
      <c r="A23" t="s">
        <v>735</v>
      </c>
      <c r="B23" t="s">
        <v>736</v>
      </c>
      <c r="C23" s="106">
        <v>395.42</v>
      </c>
      <c r="D23">
        <v>1</v>
      </c>
    </row>
    <row r="24" spans="1:4" x14ac:dyDescent="0.25">
      <c r="A24" t="s">
        <v>737</v>
      </c>
      <c r="B24" t="s">
        <v>738</v>
      </c>
      <c r="C24" s="106">
        <v>0</v>
      </c>
      <c r="D24">
        <v>0</v>
      </c>
    </row>
    <row r="25" spans="1:4" x14ac:dyDescent="0.25">
      <c r="A25" t="s">
        <v>739</v>
      </c>
      <c r="B25" t="s">
        <v>740</v>
      </c>
      <c r="C25" s="106">
        <v>107.27</v>
      </c>
      <c r="D25">
        <v>1</v>
      </c>
    </row>
    <row r="26" spans="1:4" x14ac:dyDescent="0.25">
      <c r="A26" t="s">
        <v>741</v>
      </c>
      <c r="B26" t="s">
        <v>742</v>
      </c>
      <c r="C26" s="106">
        <v>27.59</v>
      </c>
      <c r="D26">
        <v>1</v>
      </c>
    </row>
    <row r="27" spans="1:4" x14ac:dyDescent="0.25">
      <c r="A27" t="s">
        <v>743</v>
      </c>
      <c r="B27" t="s">
        <v>744</v>
      </c>
      <c r="C27" s="106">
        <v>90</v>
      </c>
      <c r="D27">
        <v>1</v>
      </c>
    </row>
    <row r="28" spans="1:4" x14ac:dyDescent="0.25">
      <c r="A28" t="s">
        <v>745</v>
      </c>
      <c r="B28" t="s">
        <v>746</v>
      </c>
      <c r="C28" s="106">
        <v>124</v>
      </c>
      <c r="D28">
        <v>1</v>
      </c>
    </row>
    <row r="29" spans="1:4" x14ac:dyDescent="0.25">
      <c r="A29" t="s">
        <v>747</v>
      </c>
      <c r="B29" t="s">
        <v>748</v>
      </c>
      <c r="C29" s="106">
        <v>107</v>
      </c>
      <c r="D29">
        <v>1</v>
      </c>
    </row>
    <row r="30" spans="1:4" x14ac:dyDescent="0.25">
      <c r="A30" t="s">
        <v>749</v>
      </c>
      <c r="B30" t="s">
        <v>750</v>
      </c>
      <c r="C30" s="106">
        <v>216</v>
      </c>
      <c r="D30">
        <v>1</v>
      </c>
    </row>
    <row r="31" spans="1:4" x14ac:dyDescent="0.25">
      <c r="A31" t="s">
        <v>751</v>
      </c>
      <c r="B31" t="s">
        <v>752</v>
      </c>
      <c r="C31" s="106">
        <v>129</v>
      </c>
      <c r="D31">
        <v>1</v>
      </c>
    </row>
    <row r="32" spans="1:4" x14ac:dyDescent="0.25">
      <c r="A32" t="s">
        <v>753</v>
      </c>
      <c r="B32" t="s">
        <v>754</v>
      </c>
      <c r="C32" s="106">
        <v>96</v>
      </c>
      <c r="D32">
        <v>2</v>
      </c>
    </row>
    <row r="33" spans="1:4" x14ac:dyDescent="0.25">
      <c r="A33" t="s">
        <v>755</v>
      </c>
      <c r="B33" t="s">
        <v>756</v>
      </c>
      <c r="C33" s="106">
        <v>134</v>
      </c>
      <c r="D33">
        <v>1</v>
      </c>
    </row>
    <row r="34" spans="1:4" x14ac:dyDescent="0.25">
      <c r="A34" t="s">
        <v>757</v>
      </c>
      <c r="B34" t="s">
        <v>758</v>
      </c>
      <c r="C34" s="106">
        <v>520</v>
      </c>
      <c r="D34">
        <v>1</v>
      </c>
    </row>
    <row r="35" spans="1:4" x14ac:dyDescent="0.25">
      <c r="A35" t="s">
        <v>759</v>
      </c>
      <c r="B35" t="s">
        <v>760</v>
      </c>
      <c r="C35" s="106">
        <v>0</v>
      </c>
      <c r="D35">
        <v>0</v>
      </c>
    </row>
    <row r="36" spans="1:4" x14ac:dyDescent="0.25">
      <c r="A36" t="s">
        <v>761</v>
      </c>
      <c r="B36" t="s">
        <v>762</v>
      </c>
      <c r="C36" s="106">
        <v>0</v>
      </c>
      <c r="D36">
        <v>0</v>
      </c>
    </row>
    <row r="37" spans="1:4" x14ac:dyDescent="0.25">
      <c r="A37" t="s">
        <v>763</v>
      </c>
      <c r="B37" t="s">
        <v>764</v>
      </c>
      <c r="C37" s="106">
        <v>184</v>
      </c>
      <c r="D37">
        <v>4</v>
      </c>
    </row>
    <row r="38" spans="1:4" x14ac:dyDescent="0.25">
      <c r="A38" t="s">
        <v>765</v>
      </c>
      <c r="B38" t="s">
        <v>766</v>
      </c>
      <c r="C38" s="106">
        <v>0</v>
      </c>
      <c r="D38">
        <v>9</v>
      </c>
    </row>
    <row r="39" spans="1:4" x14ac:dyDescent="0.25">
      <c r="A39" t="s">
        <v>767</v>
      </c>
      <c r="B39" t="s">
        <v>768</v>
      </c>
      <c r="C39" s="106">
        <v>68.260000000000005</v>
      </c>
      <c r="D39">
        <v>1</v>
      </c>
    </row>
    <row r="40" spans="1:4" x14ac:dyDescent="0.25">
      <c r="A40" t="s">
        <v>769</v>
      </c>
      <c r="B40" t="s">
        <v>770</v>
      </c>
      <c r="C40" s="106">
        <v>67.8</v>
      </c>
      <c r="D40">
        <v>1</v>
      </c>
    </row>
    <row r="41" spans="1:4" x14ac:dyDescent="0.25">
      <c r="A41" t="s">
        <v>771</v>
      </c>
      <c r="B41" t="s">
        <v>772</v>
      </c>
      <c r="C41" s="106">
        <v>18.71</v>
      </c>
      <c r="D41">
        <v>2</v>
      </c>
    </row>
    <row r="42" spans="1:4" x14ac:dyDescent="0.25">
      <c r="A42" t="s">
        <v>773</v>
      </c>
      <c r="B42" t="s">
        <v>774</v>
      </c>
      <c r="C42" s="106">
        <v>0</v>
      </c>
      <c r="D42">
        <v>0</v>
      </c>
    </row>
    <row r="43" spans="1:4" x14ac:dyDescent="0.25">
      <c r="A43" t="s">
        <v>775</v>
      </c>
      <c r="B43" t="s">
        <v>776</v>
      </c>
      <c r="C43" s="106">
        <v>1890</v>
      </c>
      <c r="D43">
        <v>5</v>
      </c>
    </row>
    <row r="44" spans="1:4" x14ac:dyDescent="0.25">
      <c r="A44" t="s">
        <v>777</v>
      </c>
      <c r="B44" t="s">
        <v>700</v>
      </c>
      <c r="C44" s="106">
        <v>91.13</v>
      </c>
      <c r="D44">
        <v>1</v>
      </c>
    </row>
    <row r="45" spans="1:4" x14ac:dyDescent="0.25">
      <c r="A45" t="s">
        <v>778</v>
      </c>
      <c r="B45" t="s">
        <v>779</v>
      </c>
      <c r="C45" s="106">
        <v>111.64</v>
      </c>
      <c r="D45">
        <v>1</v>
      </c>
    </row>
    <row r="46" spans="1:4" x14ac:dyDescent="0.25">
      <c r="A46" t="s">
        <v>780</v>
      </c>
      <c r="B46" t="s">
        <v>781</v>
      </c>
      <c r="C46" s="106">
        <v>7.65</v>
      </c>
      <c r="D46">
        <v>11</v>
      </c>
    </row>
    <row r="47" spans="1:4" x14ac:dyDescent="0.25">
      <c r="A47" t="s">
        <v>782</v>
      </c>
      <c r="B47" t="s">
        <v>783</v>
      </c>
      <c r="C47" s="106">
        <v>8.24</v>
      </c>
      <c r="D47">
        <v>2</v>
      </c>
    </row>
    <row r="48" spans="1:4" x14ac:dyDescent="0.25">
      <c r="A48" t="s">
        <v>784</v>
      </c>
      <c r="B48" t="s">
        <v>785</v>
      </c>
      <c r="C48" s="106">
        <v>546.66999999999996</v>
      </c>
      <c r="D48">
        <v>1</v>
      </c>
    </row>
    <row r="49" spans="1:4" x14ac:dyDescent="0.25">
      <c r="A49" t="s">
        <v>786</v>
      </c>
      <c r="B49" t="s">
        <v>787</v>
      </c>
      <c r="C49" s="106">
        <v>281.42</v>
      </c>
      <c r="D49">
        <v>1</v>
      </c>
    </row>
    <row r="50" spans="1:4" x14ac:dyDescent="0.25">
      <c r="A50" t="s">
        <v>788</v>
      </c>
      <c r="B50" t="s">
        <v>787</v>
      </c>
      <c r="C50" s="106">
        <v>285.27999999999997</v>
      </c>
      <c r="D50">
        <v>2</v>
      </c>
    </row>
    <row r="51" spans="1:4" x14ac:dyDescent="0.25">
      <c r="A51" t="s">
        <v>789</v>
      </c>
      <c r="B51" t="s">
        <v>790</v>
      </c>
      <c r="C51" s="106">
        <v>184.09</v>
      </c>
      <c r="D51">
        <v>5</v>
      </c>
    </row>
    <row r="52" spans="1:4" x14ac:dyDescent="0.25">
      <c r="A52" t="s">
        <v>791</v>
      </c>
      <c r="B52" t="s">
        <v>792</v>
      </c>
      <c r="C52" s="106">
        <v>298.76</v>
      </c>
      <c r="D52">
        <v>3</v>
      </c>
    </row>
    <row r="53" spans="1:4" x14ac:dyDescent="0.25">
      <c r="A53" t="s">
        <v>793</v>
      </c>
      <c r="B53" t="s">
        <v>794</v>
      </c>
      <c r="C53" s="106">
        <v>134.5</v>
      </c>
      <c r="D53">
        <v>6</v>
      </c>
    </row>
    <row r="54" spans="1:4" x14ac:dyDescent="0.25">
      <c r="A54" t="s">
        <v>795</v>
      </c>
      <c r="B54" t="s">
        <v>796</v>
      </c>
      <c r="C54" s="106">
        <v>304.08</v>
      </c>
      <c r="D54">
        <v>1</v>
      </c>
    </row>
    <row r="55" spans="1:4" x14ac:dyDescent="0.25">
      <c r="A55" t="s">
        <v>797</v>
      </c>
      <c r="B55" t="s">
        <v>798</v>
      </c>
      <c r="C55" s="106">
        <v>168.5</v>
      </c>
      <c r="D55">
        <v>2</v>
      </c>
    </row>
    <row r="56" spans="1:4" x14ac:dyDescent="0.25">
      <c r="A56" t="s">
        <v>799</v>
      </c>
      <c r="B56" t="s">
        <v>800</v>
      </c>
      <c r="C56" s="106">
        <v>19.399999999999999</v>
      </c>
      <c r="D56">
        <v>1</v>
      </c>
    </row>
    <row r="57" spans="1:4" x14ac:dyDescent="0.25">
      <c r="A57" t="s">
        <v>801</v>
      </c>
      <c r="B57" t="s">
        <v>802</v>
      </c>
      <c r="C57" s="106">
        <v>71.7</v>
      </c>
      <c r="D57">
        <v>1</v>
      </c>
    </row>
    <row r="58" spans="1:4" x14ac:dyDescent="0.25">
      <c r="A58" t="s">
        <v>803</v>
      </c>
      <c r="B58" t="s">
        <v>804</v>
      </c>
      <c r="C58" s="106">
        <v>191.88</v>
      </c>
      <c r="D58">
        <v>6</v>
      </c>
    </row>
    <row r="59" spans="1:4" x14ac:dyDescent="0.25">
      <c r="A59" t="s">
        <v>805</v>
      </c>
      <c r="B59" t="s">
        <v>806</v>
      </c>
      <c r="C59" s="106">
        <v>43.28</v>
      </c>
      <c r="D59">
        <v>2</v>
      </c>
    </row>
    <row r="60" spans="1:4" x14ac:dyDescent="0.25">
      <c r="A60" t="s">
        <v>807</v>
      </c>
      <c r="B60" t="s">
        <v>808</v>
      </c>
      <c r="C60" s="106">
        <v>183.43</v>
      </c>
      <c r="D60">
        <v>2</v>
      </c>
    </row>
    <row r="61" spans="1:4" x14ac:dyDescent="0.25">
      <c r="A61" t="s">
        <v>809</v>
      </c>
      <c r="B61" t="s">
        <v>810</v>
      </c>
      <c r="C61" s="106">
        <v>275.16000000000003</v>
      </c>
      <c r="D61">
        <v>3</v>
      </c>
    </row>
    <row r="62" spans="1:4" x14ac:dyDescent="0.25">
      <c r="A62" t="s">
        <v>811</v>
      </c>
      <c r="B62" t="s">
        <v>812</v>
      </c>
      <c r="C62" s="106">
        <v>187.25</v>
      </c>
      <c r="D62">
        <v>3</v>
      </c>
    </row>
    <row r="63" spans="1:4" x14ac:dyDescent="0.25">
      <c r="A63" t="s">
        <v>813</v>
      </c>
      <c r="B63" t="s">
        <v>814</v>
      </c>
      <c r="C63" s="106">
        <v>55.26</v>
      </c>
      <c r="D63">
        <v>4</v>
      </c>
    </row>
    <row r="64" spans="1:4" x14ac:dyDescent="0.25">
      <c r="A64" t="s">
        <v>815</v>
      </c>
      <c r="B64" t="s">
        <v>816</v>
      </c>
      <c r="C64" s="106">
        <v>62.69</v>
      </c>
      <c r="D64">
        <v>2</v>
      </c>
    </row>
    <row r="65" spans="1:4" x14ac:dyDescent="0.25">
      <c r="A65" t="s">
        <v>817</v>
      </c>
      <c r="B65" t="s">
        <v>818</v>
      </c>
      <c r="C65" s="106">
        <v>109.77</v>
      </c>
      <c r="D65">
        <v>8</v>
      </c>
    </row>
    <row r="66" spans="1:4" x14ac:dyDescent="0.25">
      <c r="A66" t="s">
        <v>819</v>
      </c>
      <c r="B66" t="s">
        <v>820</v>
      </c>
      <c r="C66" s="106">
        <v>175.45</v>
      </c>
      <c r="D66">
        <v>1</v>
      </c>
    </row>
    <row r="67" spans="1:4" x14ac:dyDescent="0.25">
      <c r="A67" t="s">
        <v>821</v>
      </c>
      <c r="B67" t="s">
        <v>822</v>
      </c>
      <c r="C67" s="106">
        <v>129.88999999999999</v>
      </c>
      <c r="D67">
        <v>1</v>
      </c>
    </row>
    <row r="68" spans="1:4" x14ac:dyDescent="0.25">
      <c r="A68" t="s">
        <v>823</v>
      </c>
      <c r="B68" t="s">
        <v>822</v>
      </c>
      <c r="C68" s="106">
        <v>123.82</v>
      </c>
      <c r="D68">
        <v>1</v>
      </c>
    </row>
    <row r="69" spans="1:4" x14ac:dyDescent="0.25">
      <c r="A69" t="s">
        <v>824</v>
      </c>
      <c r="B69" t="s">
        <v>825</v>
      </c>
      <c r="C69" s="106">
        <v>61.66</v>
      </c>
      <c r="D69">
        <v>4</v>
      </c>
    </row>
    <row r="70" spans="1:4" x14ac:dyDescent="0.25">
      <c r="A70" t="s">
        <v>826</v>
      </c>
      <c r="B70" t="s">
        <v>827</v>
      </c>
      <c r="C70" s="106">
        <v>56.68</v>
      </c>
      <c r="D70">
        <v>3</v>
      </c>
    </row>
    <row r="71" spans="1:4" x14ac:dyDescent="0.25">
      <c r="A71" t="s">
        <v>828</v>
      </c>
      <c r="B71" t="s">
        <v>829</v>
      </c>
      <c r="C71" s="106">
        <v>22.58</v>
      </c>
      <c r="D71">
        <v>6</v>
      </c>
    </row>
    <row r="72" spans="1:4" x14ac:dyDescent="0.25">
      <c r="A72" t="s">
        <v>830</v>
      </c>
      <c r="B72" t="s">
        <v>831</v>
      </c>
      <c r="C72" s="106">
        <v>22.58</v>
      </c>
      <c r="D72">
        <v>6</v>
      </c>
    </row>
    <row r="73" spans="1:4" x14ac:dyDescent="0.25">
      <c r="A73" t="s">
        <v>832</v>
      </c>
      <c r="B73" t="s">
        <v>833</v>
      </c>
      <c r="C73" s="106">
        <v>15.05</v>
      </c>
      <c r="D73">
        <v>4</v>
      </c>
    </row>
    <row r="74" spans="1:4" x14ac:dyDescent="0.25">
      <c r="A74" t="s">
        <v>834</v>
      </c>
      <c r="B74" t="s">
        <v>835</v>
      </c>
      <c r="C74" s="106">
        <v>125.57</v>
      </c>
      <c r="D74">
        <v>1</v>
      </c>
    </row>
    <row r="75" spans="1:4" x14ac:dyDescent="0.25">
      <c r="A75" t="s">
        <v>836</v>
      </c>
      <c r="B75" t="s">
        <v>837</v>
      </c>
      <c r="C75" s="106">
        <v>10.91</v>
      </c>
      <c r="D75">
        <v>0</v>
      </c>
    </row>
    <row r="76" spans="1:4" x14ac:dyDescent="0.25">
      <c r="A76" t="s">
        <v>838</v>
      </c>
      <c r="B76" t="s">
        <v>839</v>
      </c>
      <c r="C76" s="106">
        <v>207.3</v>
      </c>
      <c r="D76">
        <v>5</v>
      </c>
    </row>
    <row r="77" spans="1:4" x14ac:dyDescent="0.25">
      <c r="A77" t="s">
        <v>840</v>
      </c>
      <c r="B77" t="s">
        <v>841</v>
      </c>
      <c r="C77" s="106">
        <v>0</v>
      </c>
      <c r="D77">
        <v>0</v>
      </c>
    </row>
    <row r="78" spans="1:4" x14ac:dyDescent="0.25">
      <c r="A78" t="s">
        <v>842</v>
      </c>
      <c r="B78" t="s">
        <v>843</v>
      </c>
      <c r="C78" s="106">
        <v>314.01</v>
      </c>
      <c r="D78">
        <v>57</v>
      </c>
    </row>
    <row r="79" spans="1:4" x14ac:dyDescent="0.25">
      <c r="A79" t="s">
        <v>844</v>
      </c>
      <c r="B79" t="s">
        <v>845</v>
      </c>
      <c r="C79" s="106">
        <v>10.4</v>
      </c>
      <c r="D79">
        <v>1</v>
      </c>
    </row>
    <row r="80" spans="1:4" x14ac:dyDescent="0.25">
      <c r="A80" t="s">
        <v>846</v>
      </c>
      <c r="B80" t="s">
        <v>847</v>
      </c>
      <c r="C80" s="106">
        <v>349.84</v>
      </c>
      <c r="D80">
        <v>1</v>
      </c>
    </row>
    <row r="81" spans="1:4" x14ac:dyDescent="0.25">
      <c r="A81" t="s">
        <v>848</v>
      </c>
      <c r="B81" t="s">
        <v>849</v>
      </c>
      <c r="C81" s="106">
        <v>99.89</v>
      </c>
      <c r="D81">
        <v>3</v>
      </c>
    </row>
    <row r="82" spans="1:4" x14ac:dyDescent="0.25">
      <c r="A82" t="s">
        <v>850</v>
      </c>
      <c r="B82" t="s">
        <v>851</v>
      </c>
      <c r="C82" s="106">
        <v>2946.12</v>
      </c>
      <c r="D82">
        <v>2</v>
      </c>
    </row>
    <row r="83" spans="1:4" x14ac:dyDescent="0.25">
      <c r="A83" t="s">
        <v>852</v>
      </c>
      <c r="B83" t="s">
        <v>853</v>
      </c>
      <c r="C83" s="106">
        <v>2575.16</v>
      </c>
      <c r="D83">
        <v>2</v>
      </c>
    </row>
    <row r="84" spans="1:4" x14ac:dyDescent="0.25">
      <c r="A84" t="s">
        <v>854</v>
      </c>
      <c r="B84" t="s">
        <v>855</v>
      </c>
      <c r="C84" s="106">
        <v>0</v>
      </c>
      <c r="D84">
        <v>0</v>
      </c>
    </row>
    <row r="85" spans="1:4" x14ac:dyDescent="0.25">
      <c r="A85" t="s">
        <v>856</v>
      </c>
      <c r="B85" t="s">
        <v>857</v>
      </c>
      <c r="C85" s="106">
        <v>90</v>
      </c>
      <c r="D85">
        <v>2</v>
      </c>
    </row>
    <row r="86" spans="1:4" x14ac:dyDescent="0.25">
      <c r="A86" t="s">
        <v>858</v>
      </c>
      <c r="B86" t="s">
        <v>859</v>
      </c>
      <c r="C86" s="106">
        <v>112</v>
      </c>
      <c r="D86">
        <v>4</v>
      </c>
    </row>
    <row r="87" spans="1:4" x14ac:dyDescent="0.25">
      <c r="A87" t="s">
        <v>860</v>
      </c>
      <c r="B87" t="s">
        <v>861</v>
      </c>
      <c r="C87" s="106">
        <v>283.60000000000002</v>
      </c>
      <c r="D87">
        <v>200</v>
      </c>
    </row>
    <row r="88" spans="1:4" x14ac:dyDescent="0.25">
      <c r="A88" t="s">
        <v>862</v>
      </c>
      <c r="B88" t="s">
        <v>863</v>
      </c>
      <c r="C88" s="106">
        <v>545.20000000000005</v>
      </c>
      <c r="D88">
        <v>100</v>
      </c>
    </row>
    <row r="89" spans="1:4" x14ac:dyDescent="0.25">
      <c r="A89" t="s">
        <v>864</v>
      </c>
      <c r="B89" t="s">
        <v>865</v>
      </c>
      <c r="C89" s="106">
        <v>4.67</v>
      </c>
      <c r="D89">
        <v>4</v>
      </c>
    </row>
    <row r="90" spans="1:4" x14ac:dyDescent="0.25">
      <c r="A90" t="s">
        <v>866</v>
      </c>
      <c r="B90" t="s">
        <v>867</v>
      </c>
      <c r="C90" s="106">
        <v>3.54</v>
      </c>
      <c r="D90">
        <v>4</v>
      </c>
    </row>
    <row r="91" spans="1:4" x14ac:dyDescent="0.25">
      <c r="A91" t="s">
        <v>868</v>
      </c>
      <c r="B91" t="s">
        <v>869</v>
      </c>
      <c r="C91" s="106">
        <v>5.45</v>
      </c>
      <c r="D91">
        <v>4</v>
      </c>
    </row>
    <row r="92" spans="1:4" x14ac:dyDescent="0.25">
      <c r="A92" t="s">
        <v>870</v>
      </c>
      <c r="B92" t="s">
        <v>871</v>
      </c>
      <c r="C92" s="106">
        <v>20.29</v>
      </c>
      <c r="D92">
        <v>7</v>
      </c>
    </row>
    <row r="93" spans="1:4" x14ac:dyDescent="0.25">
      <c r="A93" t="s">
        <v>872</v>
      </c>
      <c r="B93" t="s">
        <v>873</v>
      </c>
      <c r="C93" s="106">
        <v>16.14</v>
      </c>
      <c r="D93">
        <v>10</v>
      </c>
    </row>
    <row r="94" spans="1:4" x14ac:dyDescent="0.25">
      <c r="A94" t="s">
        <v>874</v>
      </c>
      <c r="B94" t="s">
        <v>875</v>
      </c>
      <c r="C94" s="106">
        <v>23.05</v>
      </c>
      <c r="D94">
        <v>25</v>
      </c>
    </row>
    <row r="95" spans="1:4" x14ac:dyDescent="0.25">
      <c r="A95" t="s">
        <v>876</v>
      </c>
      <c r="B95" t="s">
        <v>877</v>
      </c>
      <c r="C95" s="106">
        <v>116.56</v>
      </c>
      <c r="D95">
        <v>4</v>
      </c>
    </row>
    <row r="96" spans="1:4" x14ac:dyDescent="0.25">
      <c r="A96" t="s">
        <v>878</v>
      </c>
      <c r="B96" t="s">
        <v>879</v>
      </c>
      <c r="C96" s="106">
        <v>56.54</v>
      </c>
      <c r="D96">
        <v>17</v>
      </c>
    </row>
    <row r="97" spans="1:4" x14ac:dyDescent="0.25">
      <c r="A97" t="s">
        <v>880</v>
      </c>
      <c r="B97" t="s">
        <v>881</v>
      </c>
      <c r="C97" s="106">
        <v>6.74</v>
      </c>
      <c r="D97">
        <v>5</v>
      </c>
    </row>
    <row r="98" spans="1:4" x14ac:dyDescent="0.25">
      <c r="A98" t="s">
        <v>882</v>
      </c>
      <c r="B98" t="s">
        <v>883</v>
      </c>
      <c r="C98" s="106">
        <v>34.299999999999997</v>
      </c>
      <c r="D98">
        <v>2</v>
      </c>
    </row>
    <row r="99" spans="1:4" x14ac:dyDescent="0.25">
      <c r="A99" t="s">
        <v>884</v>
      </c>
      <c r="B99" t="s">
        <v>885</v>
      </c>
      <c r="C99" s="106">
        <v>3.71</v>
      </c>
      <c r="D99">
        <v>5</v>
      </c>
    </row>
    <row r="100" spans="1:4" x14ac:dyDescent="0.25">
      <c r="A100" t="s">
        <v>886</v>
      </c>
      <c r="B100" t="s">
        <v>887</v>
      </c>
      <c r="C100" s="106">
        <v>7.06</v>
      </c>
      <c r="D100">
        <v>10</v>
      </c>
    </row>
    <row r="101" spans="1:4" x14ac:dyDescent="0.25">
      <c r="A101" t="s">
        <v>888</v>
      </c>
      <c r="B101" t="s">
        <v>889</v>
      </c>
      <c r="C101" s="106">
        <v>11.33</v>
      </c>
      <c r="D101">
        <v>5</v>
      </c>
    </row>
    <row r="102" spans="1:4" x14ac:dyDescent="0.25">
      <c r="A102" t="s">
        <v>890</v>
      </c>
      <c r="B102" t="s">
        <v>891</v>
      </c>
      <c r="C102" s="106">
        <v>12.02</v>
      </c>
      <c r="D102">
        <v>6</v>
      </c>
    </row>
    <row r="103" spans="1:4" x14ac:dyDescent="0.25">
      <c r="A103" t="s">
        <v>892</v>
      </c>
      <c r="B103" t="s">
        <v>893</v>
      </c>
      <c r="C103" s="106">
        <v>10.26</v>
      </c>
      <c r="D103">
        <v>4</v>
      </c>
    </row>
    <row r="104" spans="1:4" x14ac:dyDescent="0.25">
      <c r="A104" t="s">
        <v>894</v>
      </c>
      <c r="B104" t="s">
        <v>895</v>
      </c>
      <c r="C104" s="106">
        <v>240.97</v>
      </c>
      <c r="D104">
        <v>33</v>
      </c>
    </row>
    <row r="105" spans="1:4" x14ac:dyDescent="0.25">
      <c r="A105" t="s">
        <v>896</v>
      </c>
      <c r="B105" t="s">
        <v>897</v>
      </c>
      <c r="C105" s="106">
        <v>30.77</v>
      </c>
      <c r="D105">
        <v>12</v>
      </c>
    </row>
    <row r="106" spans="1:4" x14ac:dyDescent="0.25">
      <c r="A106" t="s">
        <v>898</v>
      </c>
      <c r="B106" t="s">
        <v>899</v>
      </c>
      <c r="C106" s="106">
        <v>0</v>
      </c>
      <c r="D106">
        <v>0</v>
      </c>
    </row>
    <row r="107" spans="1:4" x14ac:dyDescent="0.25">
      <c r="A107" t="s">
        <v>900</v>
      </c>
      <c r="B107" t="s">
        <v>901</v>
      </c>
      <c r="C107" s="106">
        <v>118.6</v>
      </c>
      <c r="D107">
        <v>12</v>
      </c>
    </row>
    <row r="108" spans="1:4" x14ac:dyDescent="0.25">
      <c r="A108" t="s">
        <v>902</v>
      </c>
      <c r="B108" t="s">
        <v>903</v>
      </c>
      <c r="C108" s="106">
        <v>0</v>
      </c>
      <c r="D108">
        <v>0</v>
      </c>
    </row>
    <row r="109" spans="1:4" x14ac:dyDescent="0.25">
      <c r="A109" t="s">
        <v>904</v>
      </c>
      <c r="B109" t="s">
        <v>905</v>
      </c>
      <c r="C109" s="106">
        <v>0</v>
      </c>
      <c r="D109">
        <v>0</v>
      </c>
    </row>
    <row r="110" spans="1:4" x14ac:dyDescent="0.25">
      <c r="A110" t="s">
        <v>906</v>
      </c>
      <c r="B110" t="s">
        <v>907</v>
      </c>
      <c r="C110" s="106">
        <v>83.5</v>
      </c>
      <c r="D110">
        <v>50</v>
      </c>
    </row>
    <row r="111" spans="1:4" x14ac:dyDescent="0.25">
      <c r="A111" t="s">
        <v>908</v>
      </c>
      <c r="B111" t="s">
        <v>909</v>
      </c>
      <c r="C111" s="106">
        <v>20.79</v>
      </c>
      <c r="D111">
        <v>2</v>
      </c>
    </row>
    <row r="112" spans="1:4" x14ac:dyDescent="0.25">
      <c r="A112" t="s">
        <v>910</v>
      </c>
      <c r="B112" t="s">
        <v>911</v>
      </c>
      <c r="C112" s="106">
        <v>31.28</v>
      </c>
      <c r="D112">
        <v>31</v>
      </c>
    </row>
    <row r="113" spans="1:4" x14ac:dyDescent="0.25">
      <c r="A113" t="s">
        <v>912</v>
      </c>
      <c r="B113" t="s">
        <v>913</v>
      </c>
      <c r="C113" s="106">
        <v>38.85</v>
      </c>
      <c r="D113">
        <v>42</v>
      </c>
    </row>
    <row r="114" spans="1:4" x14ac:dyDescent="0.25">
      <c r="A114" t="s">
        <v>914</v>
      </c>
      <c r="B114" t="s">
        <v>915</v>
      </c>
      <c r="C114" s="106">
        <v>47.47</v>
      </c>
      <c r="D114">
        <v>9</v>
      </c>
    </row>
    <row r="115" spans="1:4" x14ac:dyDescent="0.25">
      <c r="A115" t="s">
        <v>916</v>
      </c>
      <c r="B115" t="s">
        <v>917</v>
      </c>
      <c r="C115" s="106">
        <v>135.85</v>
      </c>
      <c r="D115">
        <v>95</v>
      </c>
    </row>
    <row r="116" spans="1:4" x14ac:dyDescent="0.25">
      <c r="A116" t="s">
        <v>918</v>
      </c>
      <c r="B116" t="s">
        <v>919</v>
      </c>
      <c r="C116" s="106">
        <v>124.81</v>
      </c>
      <c r="D116">
        <v>70</v>
      </c>
    </row>
    <row r="117" spans="1:4" x14ac:dyDescent="0.25">
      <c r="A117" t="s">
        <v>920</v>
      </c>
      <c r="B117" t="s">
        <v>921</v>
      </c>
      <c r="C117" s="106">
        <v>73.8</v>
      </c>
      <c r="D117">
        <v>13</v>
      </c>
    </row>
    <row r="118" spans="1:4" x14ac:dyDescent="0.25">
      <c r="A118" t="s">
        <v>922</v>
      </c>
      <c r="B118" t="s">
        <v>923</v>
      </c>
      <c r="C118" s="106">
        <v>37.69</v>
      </c>
      <c r="D118">
        <v>2</v>
      </c>
    </row>
    <row r="119" spans="1:4" x14ac:dyDescent="0.25">
      <c r="A119" t="s">
        <v>924</v>
      </c>
      <c r="B119" t="s">
        <v>925</v>
      </c>
      <c r="C119" s="106">
        <v>105.79</v>
      </c>
      <c r="D119">
        <v>3</v>
      </c>
    </row>
    <row r="120" spans="1:4" x14ac:dyDescent="0.25">
      <c r="A120" t="s">
        <v>926</v>
      </c>
      <c r="B120" t="s">
        <v>927</v>
      </c>
      <c r="C120" s="106">
        <v>14.54</v>
      </c>
      <c r="D120">
        <v>10</v>
      </c>
    </row>
    <row r="121" spans="1:4" x14ac:dyDescent="0.25">
      <c r="A121" t="s">
        <v>928</v>
      </c>
      <c r="B121" t="s">
        <v>929</v>
      </c>
      <c r="C121" s="106">
        <v>111.36</v>
      </c>
      <c r="D121">
        <v>40</v>
      </c>
    </row>
    <row r="122" spans="1:4" x14ac:dyDescent="0.25">
      <c r="A122" t="s">
        <v>930</v>
      </c>
      <c r="B122" t="s">
        <v>931</v>
      </c>
      <c r="C122" s="106">
        <v>190.08</v>
      </c>
      <c r="D122">
        <v>15</v>
      </c>
    </row>
    <row r="123" spans="1:4" x14ac:dyDescent="0.25">
      <c r="A123" t="s">
        <v>932</v>
      </c>
      <c r="B123" t="s">
        <v>933</v>
      </c>
      <c r="C123" s="106">
        <v>43.29</v>
      </c>
      <c r="D123">
        <v>2</v>
      </c>
    </row>
    <row r="124" spans="1:4" x14ac:dyDescent="0.25">
      <c r="A124" t="s">
        <v>934</v>
      </c>
      <c r="B124" t="s">
        <v>935</v>
      </c>
      <c r="C124" s="106">
        <v>95.1</v>
      </c>
      <c r="D124">
        <v>34</v>
      </c>
    </row>
    <row r="125" spans="1:4" x14ac:dyDescent="0.25">
      <c r="A125" t="s">
        <v>936</v>
      </c>
      <c r="B125" t="s">
        <v>937</v>
      </c>
      <c r="C125" s="106">
        <v>6.02</v>
      </c>
      <c r="D125">
        <v>3</v>
      </c>
    </row>
    <row r="126" spans="1:4" x14ac:dyDescent="0.25">
      <c r="A126" t="s">
        <v>938</v>
      </c>
      <c r="B126" t="s">
        <v>939</v>
      </c>
      <c r="C126" s="106">
        <v>9.51</v>
      </c>
      <c r="D126">
        <v>4</v>
      </c>
    </row>
    <row r="127" spans="1:4" x14ac:dyDescent="0.25">
      <c r="A127" t="s">
        <v>940</v>
      </c>
      <c r="B127" t="s">
        <v>941</v>
      </c>
      <c r="C127" s="106">
        <v>3.79</v>
      </c>
      <c r="D127">
        <v>2</v>
      </c>
    </row>
    <row r="128" spans="1:4" x14ac:dyDescent="0.25">
      <c r="A128" t="s">
        <v>942</v>
      </c>
      <c r="B128" t="s">
        <v>943</v>
      </c>
      <c r="C128" s="106">
        <v>186.66</v>
      </c>
      <c r="D128">
        <v>30</v>
      </c>
    </row>
    <row r="129" spans="1:4" x14ac:dyDescent="0.25">
      <c r="A129" t="s">
        <v>944</v>
      </c>
      <c r="B129" t="s">
        <v>945</v>
      </c>
      <c r="C129" s="106">
        <v>76.09</v>
      </c>
      <c r="D129">
        <v>6</v>
      </c>
    </row>
    <row r="130" spans="1:4" x14ac:dyDescent="0.25">
      <c r="A130" t="s">
        <v>946</v>
      </c>
      <c r="B130" t="s">
        <v>947</v>
      </c>
      <c r="C130" s="106">
        <v>11.7</v>
      </c>
      <c r="D130">
        <v>12</v>
      </c>
    </row>
    <row r="131" spans="1:4" x14ac:dyDescent="0.25">
      <c r="A131" t="s">
        <v>948</v>
      </c>
      <c r="B131" t="s">
        <v>949</v>
      </c>
      <c r="C131" s="106">
        <v>74.08</v>
      </c>
      <c r="D131">
        <v>6</v>
      </c>
    </row>
    <row r="132" spans="1:4" x14ac:dyDescent="0.25">
      <c r="A132" t="s">
        <v>950</v>
      </c>
      <c r="B132" t="s">
        <v>951</v>
      </c>
      <c r="C132" s="106">
        <v>81.88</v>
      </c>
      <c r="D132">
        <v>2</v>
      </c>
    </row>
    <row r="133" spans="1:4" x14ac:dyDescent="0.25">
      <c r="A133" t="s">
        <v>952</v>
      </c>
      <c r="B133" t="s">
        <v>953</v>
      </c>
      <c r="C133" s="106">
        <v>17.27</v>
      </c>
      <c r="D133">
        <v>6</v>
      </c>
    </row>
    <row r="134" spans="1:4" x14ac:dyDescent="0.25">
      <c r="A134" t="s">
        <v>954</v>
      </c>
      <c r="B134" t="s">
        <v>955</v>
      </c>
      <c r="C134" s="106">
        <v>0</v>
      </c>
      <c r="D134">
        <v>0</v>
      </c>
    </row>
    <row r="135" spans="1:4" x14ac:dyDescent="0.25">
      <c r="A135" t="s">
        <v>956</v>
      </c>
      <c r="B135" t="s">
        <v>957</v>
      </c>
      <c r="C135" s="106">
        <v>48.07</v>
      </c>
      <c r="D135">
        <v>2</v>
      </c>
    </row>
    <row r="136" spans="1:4" x14ac:dyDescent="0.25">
      <c r="A136" t="s">
        <v>958</v>
      </c>
      <c r="B136" t="s">
        <v>959</v>
      </c>
      <c r="C136" s="106">
        <v>0</v>
      </c>
      <c r="D136">
        <v>0</v>
      </c>
    </row>
    <row r="137" spans="1:4" x14ac:dyDescent="0.25">
      <c r="A137" t="s">
        <v>960</v>
      </c>
      <c r="B137" t="s">
        <v>961</v>
      </c>
      <c r="C137" s="106">
        <v>144.34</v>
      </c>
      <c r="D137">
        <v>28</v>
      </c>
    </row>
    <row r="138" spans="1:4" x14ac:dyDescent="0.25">
      <c r="A138" t="s">
        <v>962</v>
      </c>
      <c r="B138" t="s">
        <v>963</v>
      </c>
      <c r="C138" s="106">
        <v>159.26</v>
      </c>
      <c r="D138">
        <v>8</v>
      </c>
    </row>
    <row r="139" spans="1:4" x14ac:dyDescent="0.25">
      <c r="A139" t="s">
        <v>964</v>
      </c>
      <c r="B139" t="s">
        <v>965</v>
      </c>
      <c r="C139" s="106">
        <v>0</v>
      </c>
      <c r="D139">
        <v>0</v>
      </c>
    </row>
    <row r="140" spans="1:4" x14ac:dyDescent="0.25">
      <c r="A140" t="s">
        <v>966</v>
      </c>
      <c r="B140" t="s">
        <v>967</v>
      </c>
      <c r="C140" s="106">
        <v>20.54</v>
      </c>
      <c r="D140">
        <v>0</v>
      </c>
    </row>
    <row r="141" spans="1:4" x14ac:dyDescent="0.25">
      <c r="A141" t="s">
        <v>968</v>
      </c>
      <c r="B141" t="s">
        <v>969</v>
      </c>
      <c r="C141" s="106">
        <v>1058.54</v>
      </c>
      <c r="D141">
        <v>3</v>
      </c>
    </row>
    <row r="142" spans="1:4" x14ac:dyDescent="0.25">
      <c r="A142" t="s">
        <v>970</v>
      </c>
      <c r="B142" t="s">
        <v>971</v>
      </c>
      <c r="C142" s="106">
        <v>248</v>
      </c>
      <c r="D142">
        <v>400</v>
      </c>
    </row>
    <row r="143" spans="1:4" x14ac:dyDescent="0.25">
      <c r="A143" t="s">
        <v>972</v>
      </c>
      <c r="B143" t="s">
        <v>973</v>
      </c>
      <c r="C143" s="106">
        <v>66.959999999999994</v>
      </c>
      <c r="D143">
        <v>2</v>
      </c>
    </row>
    <row r="144" spans="1:4" x14ac:dyDescent="0.25">
      <c r="A144" t="s">
        <v>974</v>
      </c>
      <c r="B144" t="s">
        <v>975</v>
      </c>
      <c r="C144" s="106">
        <v>0</v>
      </c>
      <c r="D144">
        <v>0</v>
      </c>
    </row>
    <row r="145" spans="1:4" x14ac:dyDescent="0.25">
      <c r="A145" t="s">
        <v>976</v>
      </c>
      <c r="B145" t="s">
        <v>977</v>
      </c>
      <c r="C145" s="106">
        <v>0</v>
      </c>
      <c r="D145">
        <v>0</v>
      </c>
    </row>
    <row r="146" spans="1:4" x14ac:dyDescent="0.25">
      <c r="A146" t="s">
        <v>978</v>
      </c>
      <c r="B146" t="s">
        <v>979</v>
      </c>
      <c r="C146" s="106">
        <v>0</v>
      </c>
      <c r="D146">
        <v>0</v>
      </c>
    </row>
    <row r="147" spans="1:4" x14ac:dyDescent="0.25">
      <c r="A147" t="s">
        <v>980</v>
      </c>
      <c r="B147" t="s">
        <v>981</v>
      </c>
      <c r="C147" s="106">
        <v>183.26</v>
      </c>
      <c r="D147">
        <v>20</v>
      </c>
    </row>
    <row r="148" spans="1:4" x14ac:dyDescent="0.25">
      <c r="A148" t="s">
        <v>982</v>
      </c>
      <c r="B148" t="s">
        <v>983</v>
      </c>
      <c r="C148" s="106">
        <v>1.74</v>
      </c>
      <c r="D148">
        <v>0</v>
      </c>
    </row>
    <row r="149" spans="1:4" x14ac:dyDescent="0.25">
      <c r="A149" t="s">
        <v>984</v>
      </c>
      <c r="B149" t="s">
        <v>985</v>
      </c>
      <c r="C149" s="106">
        <v>47.41</v>
      </c>
      <c r="D149">
        <v>9</v>
      </c>
    </row>
    <row r="150" spans="1:4" x14ac:dyDescent="0.25">
      <c r="A150" t="s">
        <v>986</v>
      </c>
      <c r="B150" t="s">
        <v>987</v>
      </c>
      <c r="C150" s="106">
        <v>0</v>
      </c>
      <c r="D150">
        <v>0</v>
      </c>
    </row>
    <row r="151" spans="1:4" x14ac:dyDescent="0.25">
      <c r="A151" t="s">
        <v>988</v>
      </c>
      <c r="B151" t="s">
        <v>989</v>
      </c>
      <c r="C151" s="106">
        <v>24.15</v>
      </c>
      <c r="D151">
        <v>50</v>
      </c>
    </row>
    <row r="152" spans="1:4" x14ac:dyDescent="0.25">
      <c r="A152" t="s">
        <v>990</v>
      </c>
      <c r="B152" t="s">
        <v>991</v>
      </c>
      <c r="C152" s="106">
        <v>0</v>
      </c>
      <c r="D152">
        <v>0</v>
      </c>
    </row>
    <row r="153" spans="1:4" x14ac:dyDescent="0.25">
      <c r="A153" t="s">
        <v>992</v>
      </c>
      <c r="B153" t="s">
        <v>993</v>
      </c>
      <c r="C153" s="106">
        <v>120.57</v>
      </c>
      <c r="D153">
        <v>23</v>
      </c>
    </row>
    <row r="154" spans="1:4" x14ac:dyDescent="0.25">
      <c r="A154" t="s">
        <v>994</v>
      </c>
      <c r="B154" t="s">
        <v>995</v>
      </c>
      <c r="C154" s="106">
        <v>-4.17</v>
      </c>
      <c r="D154">
        <v>0</v>
      </c>
    </row>
    <row r="155" spans="1:4" x14ac:dyDescent="0.25">
      <c r="A155" t="s">
        <v>996</v>
      </c>
      <c r="B155" t="s">
        <v>997</v>
      </c>
      <c r="C155" s="106">
        <v>90.2</v>
      </c>
      <c r="D155">
        <v>3</v>
      </c>
    </row>
    <row r="156" spans="1:4" x14ac:dyDescent="0.25">
      <c r="A156" t="s">
        <v>998</v>
      </c>
      <c r="B156" t="s">
        <v>999</v>
      </c>
      <c r="C156" s="106">
        <v>0</v>
      </c>
      <c r="D156">
        <v>0</v>
      </c>
    </row>
    <row r="157" spans="1:4" x14ac:dyDescent="0.25">
      <c r="A157" t="s">
        <v>1000</v>
      </c>
      <c r="B157" t="s">
        <v>1001</v>
      </c>
      <c r="C157" s="106">
        <v>0</v>
      </c>
      <c r="D157">
        <v>0</v>
      </c>
    </row>
    <row r="158" spans="1:4" x14ac:dyDescent="0.25">
      <c r="A158" t="s">
        <v>1002</v>
      </c>
      <c r="B158" t="s">
        <v>1003</v>
      </c>
      <c r="C158" s="106">
        <v>39.67</v>
      </c>
      <c r="D158">
        <v>29</v>
      </c>
    </row>
    <row r="159" spans="1:4" x14ac:dyDescent="0.25">
      <c r="A159" t="s">
        <v>1004</v>
      </c>
      <c r="B159" t="s">
        <v>1005</v>
      </c>
      <c r="C159" s="106">
        <v>27.51</v>
      </c>
      <c r="D159">
        <v>3</v>
      </c>
    </row>
    <row r="160" spans="1:4" x14ac:dyDescent="0.25">
      <c r="A160" t="s">
        <v>1006</v>
      </c>
      <c r="B160" t="s">
        <v>983</v>
      </c>
      <c r="C160" s="106">
        <v>0</v>
      </c>
      <c r="D160">
        <v>0</v>
      </c>
    </row>
    <row r="161" spans="1:4" x14ac:dyDescent="0.25">
      <c r="A161" t="s">
        <v>1007</v>
      </c>
      <c r="B161" t="s">
        <v>1008</v>
      </c>
      <c r="C161" s="106">
        <v>0</v>
      </c>
      <c r="D161">
        <v>0</v>
      </c>
    </row>
    <row r="162" spans="1:4" x14ac:dyDescent="0.25">
      <c r="A162" t="s">
        <v>1009</v>
      </c>
      <c r="B162" t="s">
        <v>1010</v>
      </c>
      <c r="C162" s="106">
        <v>0</v>
      </c>
      <c r="D162">
        <v>0</v>
      </c>
    </row>
    <row r="163" spans="1:4" x14ac:dyDescent="0.25">
      <c r="A163" t="s">
        <v>1011</v>
      </c>
      <c r="B163" t="s">
        <v>1012</v>
      </c>
      <c r="C163" s="106">
        <v>22.82</v>
      </c>
      <c r="D163">
        <v>1</v>
      </c>
    </row>
    <row r="164" spans="1:4" x14ac:dyDescent="0.25">
      <c r="A164" t="s">
        <v>1013</v>
      </c>
      <c r="B164" t="s">
        <v>1014</v>
      </c>
      <c r="C164" s="106">
        <v>210.56</v>
      </c>
      <c r="D164">
        <v>8</v>
      </c>
    </row>
    <row r="165" spans="1:4" x14ac:dyDescent="0.25">
      <c r="A165" t="s">
        <v>1015</v>
      </c>
      <c r="B165" t="s">
        <v>1016</v>
      </c>
      <c r="C165" s="106">
        <v>0</v>
      </c>
      <c r="D165">
        <v>0</v>
      </c>
    </row>
    <row r="166" spans="1:4" x14ac:dyDescent="0.25">
      <c r="A166" t="s">
        <v>1017</v>
      </c>
      <c r="B166" t="s">
        <v>1018</v>
      </c>
      <c r="C166" s="106">
        <v>129.76</v>
      </c>
      <c r="D166">
        <v>32</v>
      </c>
    </row>
    <row r="167" spans="1:4" x14ac:dyDescent="0.25">
      <c r="A167" t="s">
        <v>1019</v>
      </c>
      <c r="B167" t="s">
        <v>1020</v>
      </c>
      <c r="C167" s="106">
        <v>0</v>
      </c>
      <c r="D167">
        <v>0</v>
      </c>
    </row>
    <row r="168" spans="1:4" x14ac:dyDescent="0.25">
      <c r="A168" t="s">
        <v>1021</v>
      </c>
      <c r="B168" t="s">
        <v>1022</v>
      </c>
      <c r="C168" s="106">
        <v>84.37</v>
      </c>
      <c r="D168">
        <v>1</v>
      </c>
    </row>
    <row r="169" spans="1:4" x14ac:dyDescent="0.25">
      <c r="A169" t="s">
        <v>1023</v>
      </c>
      <c r="B169" t="s">
        <v>1024</v>
      </c>
      <c r="C169" s="106">
        <v>0</v>
      </c>
      <c r="D169">
        <v>0</v>
      </c>
    </row>
    <row r="170" spans="1:4" x14ac:dyDescent="0.25">
      <c r="A170" t="s">
        <v>1025</v>
      </c>
      <c r="B170" t="s">
        <v>1026</v>
      </c>
      <c r="C170" s="106">
        <v>0</v>
      </c>
      <c r="D170">
        <v>0</v>
      </c>
    </row>
    <row r="171" spans="1:4" x14ac:dyDescent="0.25">
      <c r="A171" t="s">
        <v>1027</v>
      </c>
      <c r="B171" t="s">
        <v>1028</v>
      </c>
      <c r="C171" s="106">
        <v>0</v>
      </c>
      <c r="D171">
        <v>0</v>
      </c>
    </row>
    <row r="172" spans="1:4" x14ac:dyDescent="0.25">
      <c r="A172" t="s">
        <v>1029</v>
      </c>
      <c r="B172" t="s">
        <v>1030</v>
      </c>
      <c r="C172" s="106">
        <v>8584.2800000000007</v>
      </c>
      <c r="D172">
        <v>6</v>
      </c>
    </row>
    <row r="173" spans="1:4" x14ac:dyDescent="0.25">
      <c r="A173" t="s">
        <v>1031</v>
      </c>
      <c r="B173" t="s">
        <v>1032</v>
      </c>
      <c r="C173" s="106">
        <v>30.62</v>
      </c>
      <c r="D173">
        <v>4</v>
      </c>
    </row>
    <row r="174" spans="1:4" x14ac:dyDescent="0.25">
      <c r="A174" t="s">
        <v>1033</v>
      </c>
      <c r="B174" t="s">
        <v>1034</v>
      </c>
      <c r="C174" s="106">
        <v>7644</v>
      </c>
      <c r="D174">
        <v>1400</v>
      </c>
    </row>
    <row r="175" spans="1:4" x14ac:dyDescent="0.25">
      <c r="A175" t="s">
        <v>1035</v>
      </c>
      <c r="B175" t="s">
        <v>1036</v>
      </c>
      <c r="C175" s="106">
        <v>0</v>
      </c>
      <c r="D175">
        <v>0</v>
      </c>
    </row>
    <row r="176" spans="1:4" x14ac:dyDescent="0.25">
      <c r="A176" t="s">
        <v>1037</v>
      </c>
      <c r="B176" t="s">
        <v>1038</v>
      </c>
      <c r="C176" s="106">
        <v>0</v>
      </c>
      <c r="D176">
        <v>0</v>
      </c>
    </row>
    <row r="177" spans="1:4" x14ac:dyDescent="0.25">
      <c r="A177" t="s">
        <v>1039</v>
      </c>
      <c r="B177" t="s">
        <v>1040</v>
      </c>
      <c r="C177" s="106">
        <v>0</v>
      </c>
      <c r="D177">
        <v>0</v>
      </c>
    </row>
    <row r="178" spans="1:4" x14ac:dyDescent="0.25">
      <c r="A178" t="s">
        <v>1041</v>
      </c>
      <c r="B178" t="s">
        <v>1042</v>
      </c>
      <c r="C178" s="106">
        <v>0</v>
      </c>
      <c r="D178">
        <v>0</v>
      </c>
    </row>
    <row r="179" spans="1:4" x14ac:dyDescent="0.25">
      <c r="A179" t="s">
        <v>1043</v>
      </c>
      <c r="B179" t="s">
        <v>1044</v>
      </c>
      <c r="C179" s="106">
        <v>0</v>
      </c>
      <c r="D179">
        <v>0</v>
      </c>
    </row>
    <row r="180" spans="1:4" x14ac:dyDescent="0.25">
      <c r="A180" t="s">
        <v>1045</v>
      </c>
      <c r="B180" t="s">
        <v>1046</v>
      </c>
      <c r="C180" s="106">
        <v>0</v>
      </c>
      <c r="D180">
        <v>0</v>
      </c>
    </row>
    <row r="181" spans="1:4" x14ac:dyDescent="0.25">
      <c r="A181" t="s">
        <v>1047</v>
      </c>
      <c r="B181" t="s">
        <v>1048</v>
      </c>
      <c r="C181" s="106">
        <v>0</v>
      </c>
      <c r="D181">
        <v>0</v>
      </c>
    </row>
    <row r="182" spans="1:4" x14ac:dyDescent="0.25">
      <c r="A182" t="s">
        <v>1049</v>
      </c>
      <c r="B182" t="s">
        <v>1050</v>
      </c>
      <c r="C182" s="106">
        <v>259.01</v>
      </c>
      <c r="D182">
        <v>2</v>
      </c>
    </row>
    <row r="183" spans="1:4" x14ac:dyDescent="0.25">
      <c r="A183" t="s">
        <v>1051</v>
      </c>
      <c r="B183" t="s">
        <v>1052</v>
      </c>
      <c r="C183" s="106">
        <v>0</v>
      </c>
      <c r="D183">
        <v>0</v>
      </c>
    </row>
    <row r="184" spans="1:4" x14ac:dyDescent="0.25">
      <c r="A184" t="s">
        <v>1053</v>
      </c>
      <c r="B184" t="s">
        <v>1054</v>
      </c>
      <c r="C184" s="106">
        <v>0</v>
      </c>
      <c r="D184">
        <v>0</v>
      </c>
    </row>
    <row r="185" spans="1:4" x14ac:dyDescent="0.25">
      <c r="A185" t="s">
        <v>1055</v>
      </c>
      <c r="B185" t="s">
        <v>1056</v>
      </c>
      <c r="C185" s="106">
        <v>0</v>
      </c>
      <c r="D185">
        <v>0</v>
      </c>
    </row>
    <row r="186" spans="1:4" x14ac:dyDescent="0.25">
      <c r="A186" t="s">
        <v>1057</v>
      </c>
      <c r="B186" t="s">
        <v>1058</v>
      </c>
      <c r="C186" s="106">
        <v>0</v>
      </c>
      <c r="D186">
        <v>0</v>
      </c>
    </row>
    <row r="187" spans="1:4" x14ac:dyDescent="0.25">
      <c r="A187" t="s">
        <v>1059</v>
      </c>
      <c r="B187" t="s">
        <v>1060</v>
      </c>
      <c r="C187" s="106">
        <v>248.47</v>
      </c>
      <c r="D187">
        <v>1</v>
      </c>
    </row>
    <row r="188" spans="1:4" x14ac:dyDescent="0.25">
      <c r="A188" t="s">
        <v>1061</v>
      </c>
      <c r="B188" t="s">
        <v>1062</v>
      </c>
      <c r="C188" s="106">
        <v>1072.78</v>
      </c>
      <c r="D188">
        <v>6</v>
      </c>
    </row>
    <row r="189" spans="1:4" x14ac:dyDescent="0.25">
      <c r="A189" t="s">
        <v>1063</v>
      </c>
      <c r="B189" t="s">
        <v>1064</v>
      </c>
      <c r="C189" s="106">
        <v>89.17</v>
      </c>
      <c r="D189">
        <v>2</v>
      </c>
    </row>
    <row r="190" spans="1:4" x14ac:dyDescent="0.25">
      <c r="A190" t="s">
        <v>1065</v>
      </c>
      <c r="B190" t="s">
        <v>1066</v>
      </c>
      <c r="C190" s="106">
        <v>0</v>
      </c>
      <c r="D190">
        <v>0</v>
      </c>
    </row>
    <row r="191" spans="1:4" x14ac:dyDescent="0.25">
      <c r="A191" t="s">
        <v>1067</v>
      </c>
      <c r="B191" t="s">
        <v>1068</v>
      </c>
      <c r="C191" s="106">
        <v>437.08</v>
      </c>
      <c r="D191">
        <v>4</v>
      </c>
    </row>
    <row r="192" spans="1:4" x14ac:dyDescent="0.25">
      <c r="A192" t="s">
        <v>1069</v>
      </c>
      <c r="B192" t="s">
        <v>1070</v>
      </c>
      <c r="C192" s="106">
        <v>270.20999999999998</v>
      </c>
      <c r="D192">
        <v>4</v>
      </c>
    </row>
    <row r="193" spans="1:4" x14ac:dyDescent="0.25">
      <c r="A193" t="s">
        <v>1071</v>
      </c>
      <c r="B193" t="s">
        <v>1072</v>
      </c>
      <c r="C193" s="106">
        <v>299.89999999999998</v>
      </c>
      <c r="D193">
        <v>2</v>
      </c>
    </row>
    <row r="194" spans="1:4" x14ac:dyDescent="0.25">
      <c r="A194" t="s">
        <v>1073</v>
      </c>
      <c r="B194" t="s">
        <v>1074</v>
      </c>
      <c r="C194" s="106">
        <v>171.91</v>
      </c>
      <c r="D194">
        <v>2</v>
      </c>
    </row>
    <row r="195" spans="1:4" x14ac:dyDescent="0.25">
      <c r="A195" t="s">
        <v>1075</v>
      </c>
      <c r="B195" t="s">
        <v>1076</v>
      </c>
      <c r="C195" s="106">
        <v>0</v>
      </c>
      <c r="D195">
        <v>0</v>
      </c>
    </row>
    <row r="196" spans="1:4" x14ac:dyDescent="0.25">
      <c r="A196" t="s">
        <v>1077</v>
      </c>
      <c r="B196" t="s">
        <v>1078</v>
      </c>
      <c r="C196" s="106">
        <v>0</v>
      </c>
      <c r="D196">
        <v>0</v>
      </c>
    </row>
    <row r="197" spans="1:4" x14ac:dyDescent="0.25">
      <c r="A197" t="s">
        <v>1079</v>
      </c>
      <c r="B197" t="s">
        <v>1080</v>
      </c>
      <c r="C197" s="106">
        <v>0</v>
      </c>
      <c r="D197">
        <v>0</v>
      </c>
    </row>
    <row r="198" spans="1:4" x14ac:dyDescent="0.25">
      <c r="A198" t="s">
        <v>1081</v>
      </c>
      <c r="B198" t="s">
        <v>1082</v>
      </c>
      <c r="C198" s="106">
        <v>0</v>
      </c>
      <c r="D198">
        <v>0</v>
      </c>
    </row>
    <row r="199" spans="1:4" x14ac:dyDescent="0.25">
      <c r="A199" t="s">
        <v>1083</v>
      </c>
      <c r="B199" t="s">
        <v>1084</v>
      </c>
      <c r="C199" s="106">
        <v>0</v>
      </c>
      <c r="D199">
        <v>0</v>
      </c>
    </row>
    <row r="200" spans="1:4" x14ac:dyDescent="0.25">
      <c r="A200" t="s">
        <v>1085</v>
      </c>
      <c r="B200" t="s">
        <v>1086</v>
      </c>
      <c r="C200" s="106">
        <v>0</v>
      </c>
      <c r="D200">
        <v>0</v>
      </c>
    </row>
    <row r="201" spans="1:4" x14ac:dyDescent="0.25">
      <c r="A201" t="s">
        <v>1087</v>
      </c>
      <c r="B201" t="s">
        <v>1088</v>
      </c>
      <c r="C201" s="106">
        <v>0</v>
      </c>
      <c r="D201">
        <v>0</v>
      </c>
    </row>
    <row r="202" spans="1:4" x14ac:dyDescent="0.25">
      <c r="A202" t="s">
        <v>1089</v>
      </c>
      <c r="B202" t="s">
        <v>1090</v>
      </c>
      <c r="C202" s="106">
        <v>0</v>
      </c>
      <c r="D202">
        <v>0</v>
      </c>
    </row>
    <row r="203" spans="1:4" x14ac:dyDescent="0.25">
      <c r="A203" t="s">
        <v>1091</v>
      </c>
      <c r="B203" t="s">
        <v>1092</v>
      </c>
      <c r="C203" s="106">
        <v>0</v>
      </c>
      <c r="D203">
        <v>0</v>
      </c>
    </row>
    <row r="204" spans="1:4" x14ac:dyDescent="0.25">
      <c r="A204" t="s">
        <v>1093</v>
      </c>
      <c r="B204" t="s">
        <v>1094</v>
      </c>
      <c r="C204" s="106">
        <v>0</v>
      </c>
      <c r="D204">
        <v>0</v>
      </c>
    </row>
    <row r="205" spans="1:4" x14ac:dyDescent="0.25">
      <c r="A205" t="s">
        <v>1095</v>
      </c>
      <c r="B205" t="s">
        <v>1096</v>
      </c>
      <c r="C205" s="106">
        <v>4.58</v>
      </c>
      <c r="D205">
        <v>0</v>
      </c>
    </row>
    <row r="206" spans="1:4" x14ac:dyDescent="0.25">
      <c r="A206" t="s">
        <v>1097</v>
      </c>
      <c r="B206" t="s">
        <v>1098</v>
      </c>
      <c r="C206" s="106">
        <v>498.44</v>
      </c>
      <c r="D206">
        <v>10</v>
      </c>
    </row>
    <row r="207" spans="1:4" x14ac:dyDescent="0.25">
      <c r="A207" t="s">
        <v>1099</v>
      </c>
      <c r="B207" t="s">
        <v>1100</v>
      </c>
      <c r="C207" s="106">
        <v>26.7</v>
      </c>
      <c r="D207">
        <v>4</v>
      </c>
    </row>
    <row r="208" spans="1:4" x14ac:dyDescent="0.25">
      <c r="A208" t="s">
        <v>1101</v>
      </c>
      <c r="B208" t="s">
        <v>1102</v>
      </c>
      <c r="C208" s="106">
        <v>4659.34</v>
      </c>
      <c r="D208">
        <v>3</v>
      </c>
    </row>
    <row r="209" spans="1:4" x14ac:dyDescent="0.25">
      <c r="A209" t="s">
        <v>1103</v>
      </c>
      <c r="B209" t="s">
        <v>1104</v>
      </c>
      <c r="C209" s="106">
        <v>1457.65</v>
      </c>
      <c r="D209">
        <v>50</v>
      </c>
    </row>
    <row r="210" spans="1:4" x14ac:dyDescent="0.25">
      <c r="A210" t="s">
        <v>1105</v>
      </c>
      <c r="B210" t="s">
        <v>1106</v>
      </c>
      <c r="C210" s="106">
        <v>0</v>
      </c>
      <c r="D210">
        <v>0</v>
      </c>
    </row>
    <row r="211" spans="1:4" x14ac:dyDescent="0.25">
      <c r="A211" t="s">
        <v>1107</v>
      </c>
      <c r="B211" t="s">
        <v>1108</v>
      </c>
      <c r="C211" s="106">
        <v>-129.85</v>
      </c>
      <c r="D211">
        <v>0</v>
      </c>
    </row>
    <row r="212" spans="1:4" x14ac:dyDescent="0.25">
      <c r="A212" t="s">
        <v>1109</v>
      </c>
      <c r="B212" t="s">
        <v>1110</v>
      </c>
      <c r="C212" s="106">
        <v>0</v>
      </c>
      <c r="D212">
        <v>0</v>
      </c>
    </row>
    <row r="213" spans="1:4" x14ac:dyDescent="0.25">
      <c r="A213" t="s">
        <v>1111</v>
      </c>
      <c r="B213" t="s">
        <v>1112</v>
      </c>
      <c r="C213" s="106">
        <v>746.89</v>
      </c>
      <c r="D213">
        <v>36</v>
      </c>
    </row>
    <row r="214" spans="1:4" x14ac:dyDescent="0.25">
      <c r="A214" t="s">
        <v>1113</v>
      </c>
      <c r="B214" t="s">
        <v>1114</v>
      </c>
      <c r="C214" s="106">
        <v>0</v>
      </c>
      <c r="D214">
        <v>0</v>
      </c>
    </row>
    <row r="215" spans="1:4" x14ac:dyDescent="0.25">
      <c r="A215" t="s">
        <v>1115</v>
      </c>
      <c r="B215" t="s">
        <v>1116</v>
      </c>
      <c r="C215" s="106">
        <v>312.95</v>
      </c>
      <c r="D215">
        <v>2</v>
      </c>
    </row>
    <row r="216" spans="1:4" x14ac:dyDescent="0.25">
      <c r="A216" t="s">
        <v>1117</v>
      </c>
      <c r="B216" t="s">
        <v>1118</v>
      </c>
      <c r="C216" s="106">
        <v>97.7</v>
      </c>
      <c r="D216">
        <v>6</v>
      </c>
    </row>
    <row r="217" spans="1:4" x14ac:dyDescent="0.25">
      <c r="A217" t="s">
        <v>1119</v>
      </c>
      <c r="B217" t="s">
        <v>1120</v>
      </c>
      <c r="C217" s="106">
        <v>13209.63</v>
      </c>
      <c r="D217">
        <v>1375</v>
      </c>
    </row>
    <row r="218" spans="1:4" x14ac:dyDescent="0.25">
      <c r="A218" t="s">
        <v>1121</v>
      </c>
      <c r="B218" t="s">
        <v>1122</v>
      </c>
      <c r="C218" s="106">
        <v>49.95</v>
      </c>
      <c r="D218">
        <v>0</v>
      </c>
    </row>
    <row r="219" spans="1:4" x14ac:dyDescent="0.25">
      <c r="A219" t="s">
        <v>1123</v>
      </c>
      <c r="B219" t="s">
        <v>1124</v>
      </c>
      <c r="C219" s="106">
        <v>0</v>
      </c>
      <c r="D219">
        <v>0</v>
      </c>
    </row>
    <row r="220" spans="1:4" x14ac:dyDescent="0.25">
      <c r="A220" t="s">
        <v>1125</v>
      </c>
      <c r="B220" t="s">
        <v>1126</v>
      </c>
      <c r="C220" s="106">
        <v>322.38</v>
      </c>
      <c r="D220">
        <v>2</v>
      </c>
    </row>
    <row r="221" spans="1:4" x14ac:dyDescent="0.25">
      <c r="A221" t="s">
        <v>1127</v>
      </c>
      <c r="B221" t="s">
        <v>1128</v>
      </c>
      <c r="C221" s="106">
        <v>682.83</v>
      </c>
      <c r="D221">
        <v>6</v>
      </c>
    </row>
    <row r="222" spans="1:4" x14ac:dyDescent="0.25">
      <c r="A222" t="s">
        <v>1129</v>
      </c>
      <c r="B222" t="s">
        <v>1130</v>
      </c>
      <c r="C222" s="106">
        <v>337.41</v>
      </c>
      <c r="D222">
        <v>32</v>
      </c>
    </row>
    <row r="223" spans="1:4" x14ac:dyDescent="0.25">
      <c r="A223" t="s">
        <v>1131</v>
      </c>
      <c r="B223" t="s">
        <v>1132</v>
      </c>
      <c r="C223" s="106">
        <v>0</v>
      </c>
      <c r="D223">
        <v>0</v>
      </c>
    </row>
    <row r="224" spans="1:4" x14ac:dyDescent="0.25">
      <c r="A224" t="s">
        <v>1133</v>
      </c>
      <c r="B224" t="s">
        <v>1134</v>
      </c>
      <c r="C224" s="106">
        <v>682.89</v>
      </c>
      <c r="D224">
        <v>1</v>
      </c>
    </row>
    <row r="225" spans="1:4" x14ac:dyDescent="0.25">
      <c r="A225" t="s">
        <v>1135</v>
      </c>
      <c r="B225" t="s">
        <v>1136</v>
      </c>
      <c r="C225" s="106">
        <v>682.89</v>
      </c>
      <c r="D225">
        <v>1</v>
      </c>
    </row>
    <row r="226" spans="1:4" x14ac:dyDescent="0.25">
      <c r="A226" t="s">
        <v>1137</v>
      </c>
      <c r="B226" t="s">
        <v>1138</v>
      </c>
      <c r="C226" s="106">
        <v>2880.99</v>
      </c>
      <c r="D226">
        <v>5</v>
      </c>
    </row>
    <row r="227" spans="1:4" x14ac:dyDescent="0.25">
      <c r="A227" t="s">
        <v>1139</v>
      </c>
      <c r="B227" t="s">
        <v>1140</v>
      </c>
      <c r="C227" s="106">
        <v>0</v>
      </c>
      <c r="D227">
        <v>0</v>
      </c>
    </row>
    <row r="228" spans="1:4" x14ac:dyDescent="0.25">
      <c r="A228" t="s">
        <v>1141</v>
      </c>
      <c r="B228" t="s">
        <v>1142</v>
      </c>
      <c r="C228" s="106">
        <v>140.72</v>
      </c>
      <c r="D228">
        <v>4</v>
      </c>
    </row>
    <row r="229" spans="1:4" x14ac:dyDescent="0.25">
      <c r="A229" t="s">
        <v>1143</v>
      </c>
      <c r="B229" t="s">
        <v>1144</v>
      </c>
      <c r="C229" s="106">
        <v>0</v>
      </c>
      <c r="D229">
        <v>0</v>
      </c>
    </row>
    <row r="230" spans="1:4" x14ac:dyDescent="0.25">
      <c r="A230" t="s">
        <v>1145</v>
      </c>
      <c r="B230" t="s">
        <v>1146</v>
      </c>
      <c r="C230" s="106">
        <v>0</v>
      </c>
      <c r="D230">
        <v>0</v>
      </c>
    </row>
    <row r="231" spans="1:4" x14ac:dyDescent="0.25">
      <c r="A231" t="s">
        <v>1147</v>
      </c>
      <c r="B231" t="s">
        <v>1148</v>
      </c>
      <c r="C231" s="106">
        <v>-109.57</v>
      </c>
      <c r="D231">
        <v>0</v>
      </c>
    </row>
    <row r="232" spans="1:4" x14ac:dyDescent="0.25">
      <c r="A232" t="s">
        <v>1149</v>
      </c>
      <c r="B232" t="s">
        <v>1102</v>
      </c>
      <c r="C232" s="106">
        <v>1047.03</v>
      </c>
      <c r="D232">
        <v>1</v>
      </c>
    </row>
    <row r="233" spans="1:4" x14ac:dyDescent="0.25">
      <c r="A233" t="s">
        <v>1150</v>
      </c>
      <c r="B233" t="s">
        <v>1151</v>
      </c>
      <c r="C233" s="106">
        <v>-4.5599999999999996</v>
      </c>
      <c r="D233">
        <v>0</v>
      </c>
    </row>
    <row r="234" spans="1:4" x14ac:dyDescent="0.25">
      <c r="A234" t="s">
        <v>1152</v>
      </c>
      <c r="B234" t="s">
        <v>1153</v>
      </c>
      <c r="C234" s="106">
        <v>20.81</v>
      </c>
      <c r="D234">
        <v>0</v>
      </c>
    </row>
    <row r="235" spans="1:4" x14ac:dyDescent="0.25">
      <c r="A235" t="s">
        <v>1154</v>
      </c>
      <c r="B235" t="s">
        <v>1155</v>
      </c>
      <c r="C235" s="106">
        <v>-11.16</v>
      </c>
      <c r="D235">
        <v>0</v>
      </c>
    </row>
    <row r="236" spans="1:4" x14ac:dyDescent="0.25">
      <c r="A236" t="s">
        <v>1156</v>
      </c>
      <c r="B236" t="s">
        <v>1157</v>
      </c>
      <c r="C236" s="106">
        <v>94.85</v>
      </c>
      <c r="D236">
        <v>1</v>
      </c>
    </row>
    <row r="237" spans="1:4" x14ac:dyDescent="0.25">
      <c r="A237" t="s">
        <v>1158</v>
      </c>
      <c r="B237" t="s">
        <v>1159</v>
      </c>
      <c r="C237" s="106">
        <v>9.8699999999999992</v>
      </c>
      <c r="D237">
        <v>0</v>
      </c>
    </row>
    <row r="238" spans="1:4" x14ac:dyDescent="0.25">
      <c r="A238" t="s">
        <v>1160</v>
      </c>
      <c r="B238" t="s">
        <v>1161</v>
      </c>
      <c r="C238" s="106">
        <v>12.66</v>
      </c>
      <c r="D238">
        <v>0</v>
      </c>
    </row>
    <row r="239" spans="1:4" x14ac:dyDescent="0.25">
      <c r="A239" t="s">
        <v>1162</v>
      </c>
      <c r="B239" t="s">
        <v>1144</v>
      </c>
      <c r="C239" s="106">
        <v>0</v>
      </c>
      <c r="D239">
        <v>0</v>
      </c>
    </row>
    <row r="240" spans="1:4" x14ac:dyDescent="0.25">
      <c r="A240" t="s">
        <v>1163</v>
      </c>
      <c r="B240" t="s">
        <v>1164</v>
      </c>
      <c r="C240" s="106">
        <v>-271.58</v>
      </c>
      <c r="D240">
        <v>0</v>
      </c>
    </row>
    <row r="241" spans="1:4" x14ac:dyDescent="0.25">
      <c r="A241" t="s">
        <v>1165</v>
      </c>
      <c r="B241" t="s">
        <v>1166</v>
      </c>
      <c r="C241" s="106">
        <v>-9489.2999999999993</v>
      </c>
      <c r="D241">
        <v>0</v>
      </c>
    </row>
    <row r="242" spans="1:4" x14ac:dyDescent="0.25">
      <c r="A242" t="s">
        <v>1167</v>
      </c>
      <c r="B242" t="s">
        <v>1168</v>
      </c>
      <c r="C242" s="106">
        <v>0</v>
      </c>
      <c r="D242">
        <v>0</v>
      </c>
    </row>
    <row r="243" spans="1:4" x14ac:dyDescent="0.25">
      <c r="A243" t="s">
        <v>1169</v>
      </c>
      <c r="B243" t="s">
        <v>1170</v>
      </c>
      <c r="C243" s="106">
        <v>0</v>
      </c>
      <c r="D243">
        <v>0</v>
      </c>
    </row>
    <row r="244" spans="1:4" x14ac:dyDescent="0.25">
      <c r="A244" t="s">
        <v>1171</v>
      </c>
      <c r="B244" t="s">
        <v>1172</v>
      </c>
      <c r="C244" s="106">
        <v>0</v>
      </c>
      <c r="D244">
        <v>0</v>
      </c>
    </row>
    <row r="245" spans="1:4" x14ac:dyDescent="0.25">
      <c r="A245" t="s">
        <v>1173</v>
      </c>
      <c r="B245" t="s">
        <v>1174</v>
      </c>
      <c r="C245" s="106">
        <v>65.61</v>
      </c>
      <c r="D245">
        <v>3</v>
      </c>
    </row>
    <row r="246" spans="1:4" x14ac:dyDescent="0.25">
      <c r="A246" t="s">
        <v>1175</v>
      </c>
      <c r="B246" t="s">
        <v>1176</v>
      </c>
      <c r="C246" s="106">
        <v>0</v>
      </c>
      <c r="D246">
        <v>0</v>
      </c>
    </row>
    <row r="247" spans="1:4" x14ac:dyDescent="0.25">
      <c r="A247" t="s">
        <v>1177</v>
      </c>
      <c r="B247" t="s">
        <v>1178</v>
      </c>
      <c r="C247" s="106">
        <v>-10.7</v>
      </c>
      <c r="D247">
        <v>0</v>
      </c>
    </row>
    <row r="248" spans="1:4" x14ac:dyDescent="0.25">
      <c r="A248" t="s">
        <v>1179</v>
      </c>
      <c r="B248" t="s">
        <v>1180</v>
      </c>
      <c r="C248" s="106">
        <v>17.73</v>
      </c>
      <c r="D248">
        <v>2</v>
      </c>
    </row>
    <row r="249" spans="1:4" x14ac:dyDescent="0.25">
      <c r="A249" t="s">
        <v>1181</v>
      </c>
      <c r="B249" t="s">
        <v>1182</v>
      </c>
      <c r="C249" s="106">
        <v>-3130.23</v>
      </c>
      <c r="D249">
        <v>0</v>
      </c>
    </row>
    <row r="250" spans="1:4" x14ac:dyDescent="0.25">
      <c r="A250" t="s">
        <v>1183</v>
      </c>
      <c r="B250" t="s">
        <v>1184</v>
      </c>
      <c r="C250" s="106">
        <v>113.14</v>
      </c>
      <c r="D250">
        <v>2</v>
      </c>
    </row>
    <row r="251" spans="1:4" x14ac:dyDescent="0.25">
      <c r="A251" t="s">
        <v>1185</v>
      </c>
      <c r="B251" t="s">
        <v>1186</v>
      </c>
      <c r="C251" s="106">
        <v>-0.2</v>
      </c>
      <c r="D251">
        <v>0</v>
      </c>
    </row>
    <row r="252" spans="1:4" x14ac:dyDescent="0.25">
      <c r="A252" t="s">
        <v>1187</v>
      </c>
      <c r="B252" t="s">
        <v>1188</v>
      </c>
      <c r="C252" s="106">
        <v>145</v>
      </c>
      <c r="D252">
        <v>2</v>
      </c>
    </row>
    <row r="253" spans="1:4" x14ac:dyDescent="0.25">
      <c r="A253" t="s">
        <v>1189</v>
      </c>
      <c r="B253" t="s">
        <v>1188</v>
      </c>
      <c r="C253" s="106">
        <v>0</v>
      </c>
      <c r="D253">
        <v>0</v>
      </c>
    </row>
    <row r="254" spans="1:4" x14ac:dyDescent="0.25">
      <c r="A254" t="s">
        <v>1190</v>
      </c>
      <c r="B254" t="s">
        <v>1182</v>
      </c>
      <c r="C254" s="106">
        <v>5885.21</v>
      </c>
      <c r="D254">
        <v>0</v>
      </c>
    </row>
    <row r="255" spans="1:4" x14ac:dyDescent="0.25">
      <c r="A255" t="s">
        <v>1191</v>
      </c>
      <c r="B255" t="s">
        <v>1192</v>
      </c>
      <c r="C255" s="106">
        <v>0</v>
      </c>
      <c r="D255">
        <v>0</v>
      </c>
    </row>
    <row r="256" spans="1:4" x14ac:dyDescent="0.25">
      <c r="A256" t="s">
        <v>1193</v>
      </c>
      <c r="B256" t="s">
        <v>1188</v>
      </c>
      <c r="C256" s="106">
        <v>174</v>
      </c>
      <c r="D256">
        <v>2</v>
      </c>
    </row>
    <row r="257" spans="1:4" x14ac:dyDescent="0.25">
      <c r="A257" t="s">
        <v>1194</v>
      </c>
      <c r="B257" t="s">
        <v>1188</v>
      </c>
      <c r="C257" s="106">
        <v>134.4</v>
      </c>
      <c r="D257">
        <v>1</v>
      </c>
    </row>
    <row r="258" spans="1:4" x14ac:dyDescent="0.25">
      <c r="A258" t="s">
        <v>1195</v>
      </c>
      <c r="B258" t="s">
        <v>1196</v>
      </c>
      <c r="C258" s="106">
        <v>254.18</v>
      </c>
      <c r="D258">
        <v>1</v>
      </c>
    </row>
    <row r="259" spans="1:4" x14ac:dyDescent="0.25">
      <c r="A259" t="s">
        <v>1197</v>
      </c>
      <c r="B259" t="s">
        <v>1198</v>
      </c>
      <c r="C259" s="106">
        <v>1001.05</v>
      </c>
      <c r="D259">
        <v>2</v>
      </c>
    </row>
    <row r="260" spans="1:4" x14ac:dyDescent="0.25">
      <c r="A260" t="s">
        <v>1199</v>
      </c>
      <c r="B260" t="s">
        <v>1200</v>
      </c>
      <c r="C260" s="106">
        <v>282.68</v>
      </c>
      <c r="D260">
        <v>0</v>
      </c>
    </row>
    <row r="261" spans="1:4" x14ac:dyDescent="0.25">
      <c r="A261" t="s">
        <v>1201</v>
      </c>
      <c r="B261" t="s">
        <v>1202</v>
      </c>
      <c r="C261" s="106">
        <v>130.9</v>
      </c>
      <c r="D261">
        <v>1</v>
      </c>
    </row>
    <row r="262" spans="1:4" x14ac:dyDescent="0.25">
      <c r="A262" t="s">
        <v>1203</v>
      </c>
      <c r="B262" t="s">
        <v>1204</v>
      </c>
      <c r="C262" s="106">
        <v>1620.67</v>
      </c>
      <c r="D262">
        <v>3</v>
      </c>
    </row>
    <row r="263" spans="1:4" x14ac:dyDescent="0.25">
      <c r="A263" t="s">
        <v>1205</v>
      </c>
      <c r="B263" t="s">
        <v>1188</v>
      </c>
      <c r="C263" s="106">
        <v>515.59</v>
      </c>
      <c r="D263">
        <v>1</v>
      </c>
    </row>
    <row r="264" spans="1:4" x14ac:dyDescent="0.25">
      <c r="A264" t="s">
        <v>1206</v>
      </c>
      <c r="B264" t="s">
        <v>1188</v>
      </c>
      <c r="C264" s="106">
        <v>119.91</v>
      </c>
      <c r="D264">
        <v>1</v>
      </c>
    </row>
    <row r="265" spans="1:4" x14ac:dyDescent="0.25">
      <c r="A265" t="s">
        <v>1207</v>
      </c>
      <c r="B265" t="s">
        <v>1188</v>
      </c>
      <c r="C265" s="106">
        <v>119.91</v>
      </c>
      <c r="D265">
        <v>1</v>
      </c>
    </row>
    <row r="266" spans="1:4" x14ac:dyDescent="0.25">
      <c r="A266" t="s">
        <v>1208</v>
      </c>
      <c r="B266" t="s">
        <v>1186</v>
      </c>
      <c r="C266" s="106">
        <v>0</v>
      </c>
      <c r="D266">
        <v>0</v>
      </c>
    </row>
    <row r="267" spans="1:4" x14ac:dyDescent="0.25">
      <c r="A267" t="s">
        <v>1209</v>
      </c>
      <c r="B267" t="s">
        <v>1188</v>
      </c>
      <c r="C267" s="106">
        <v>46</v>
      </c>
      <c r="D267">
        <v>1</v>
      </c>
    </row>
    <row r="268" spans="1:4" x14ac:dyDescent="0.25">
      <c r="A268" t="s">
        <v>1210</v>
      </c>
      <c r="B268" t="s">
        <v>1188</v>
      </c>
      <c r="C268" s="106">
        <v>46</v>
      </c>
      <c r="D268">
        <v>1</v>
      </c>
    </row>
    <row r="269" spans="1:4" x14ac:dyDescent="0.25">
      <c r="A269" t="s">
        <v>1211</v>
      </c>
      <c r="B269" t="s">
        <v>1212</v>
      </c>
      <c r="C269" s="106">
        <v>280.14</v>
      </c>
      <c r="D269">
        <v>460</v>
      </c>
    </row>
    <row r="270" spans="1:4" x14ac:dyDescent="0.25">
      <c r="A270" t="s">
        <v>1213</v>
      </c>
      <c r="B270" t="s">
        <v>1214</v>
      </c>
      <c r="C270" s="106">
        <v>0</v>
      </c>
      <c r="D270">
        <v>0</v>
      </c>
    </row>
    <row r="271" spans="1:4" x14ac:dyDescent="0.25">
      <c r="A271" t="s">
        <v>1215</v>
      </c>
      <c r="B271" t="s">
        <v>1216</v>
      </c>
      <c r="C271" s="106">
        <v>109.98</v>
      </c>
      <c r="D271">
        <v>2</v>
      </c>
    </row>
    <row r="272" spans="1:4" x14ac:dyDescent="0.25">
      <c r="A272" t="s">
        <v>1217</v>
      </c>
      <c r="B272" t="s">
        <v>1218</v>
      </c>
      <c r="C272" s="106">
        <v>0</v>
      </c>
      <c r="D272">
        <v>0</v>
      </c>
    </row>
    <row r="273" spans="1:4" x14ac:dyDescent="0.25">
      <c r="A273" t="s">
        <v>1219</v>
      </c>
      <c r="B273" t="s">
        <v>1220</v>
      </c>
      <c r="C273" s="106">
        <v>0</v>
      </c>
      <c r="D273">
        <v>0</v>
      </c>
    </row>
    <row r="274" spans="1:4" x14ac:dyDescent="0.25">
      <c r="A274" t="s">
        <v>1221</v>
      </c>
      <c r="B274" t="s">
        <v>1222</v>
      </c>
      <c r="C274" s="106">
        <v>-2424</v>
      </c>
      <c r="D274">
        <v>0</v>
      </c>
    </row>
    <row r="275" spans="1:4" x14ac:dyDescent="0.25">
      <c r="A275" t="s">
        <v>1223</v>
      </c>
      <c r="B275" t="s">
        <v>1224</v>
      </c>
      <c r="C275" s="106">
        <v>0</v>
      </c>
      <c r="D275">
        <v>0</v>
      </c>
    </row>
    <row r="276" spans="1:4" x14ac:dyDescent="0.25">
      <c r="A276" t="s">
        <v>1225</v>
      </c>
      <c r="B276" t="s">
        <v>1226</v>
      </c>
      <c r="C276" s="106">
        <v>103.1</v>
      </c>
      <c r="D276">
        <v>14</v>
      </c>
    </row>
    <row r="277" spans="1:4" x14ac:dyDescent="0.25">
      <c r="A277" t="s">
        <v>1227</v>
      </c>
      <c r="B277" t="s">
        <v>1228</v>
      </c>
      <c r="C277" s="106">
        <v>922.43</v>
      </c>
      <c r="D277">
        <v>1</v>
      </c>
    </row>
    <row r="278" spans="1:4" x14ac:dyDescent="0.25">
      <c r="A278" t="s">
        <v>1229</v>
      </c>
      <c r="B278" t="s">
        <v>1230</v>
      </c>
      <c r="C278" s="106">
        <v>159.36000000000001</v>
      </c>
      <c r="D278">
        <v>5</v>
      </c>
    </row>
    <row r="279" spans="1:4" x14ac:dyDescent="0.25">
      <c r="A279" t="s">
        <v>1231</v>
      </c>
      <c r="B279" t="s">
        <v>1232</v>
      </c>
      <c r="C279" s="106">
        <v>0</v>
      </c>
      <c r="D279">
        <v>0</v>
      </c>
    </row>
    <row r="280" spans="1:4" x14ac:dyDescent="0.25">
      <c r="A280" t="s">
        <v>1233</v>
      </c>
      <c r="B280" t="s">
        <v>1234</v>
      </c>
      <c r="C280" s="106">
        <v>74.62</v>
      </c>
      <c r="D280">
        <v>83</v>
      </c>
    </row>
    <row r="281" spans="1:4" x14ac:dyDescent="0.25">
      <c r="A281" t="s">
        <v>1235</v>
      </c>
      <c r="B281" t="s">
        <v>1236</v>
      </c>
      <c r="C281" s="106">
        <v>0</v>
      </c>
      <c r="D281">
        <v>0</v>
      </c>
    </row>
    <row r="282" spans="1:4" x14ac:dyDescent="0.25">
      <c r="A282" t="s">
        <v>1237</v>
      </c>
      <c r="B282" t="s">
        <v>1238</v>
      </c>
      <c r="C282" s="106">
        <v>49.4</v>
      </c>
      <c r="D282">
        <v>0</v>
      </c>
    </row>
    <row r="283" spans="1:4" x14ac:dyDescent="0.25">
      <c r="A283" t="s">
        <v>1239</v>
      </c>
      <c r="B283" t="s">
        <v>1240</v>
      </c>
      <c r="C283" s="106">
        <v>67.67</v>
      </c>
      <c r="D283">
        <v>1</v>
      </c>
    </row>
    <row r="284" spans="1:4" x14ac:dyDescent="0.25">
      <c r="A284" t="s">
        <v>1241</v>
      </c>
      <c r="B284" t="s">
        <v>1242</v>
      </c>
      <c r="C284" s="106">
        <v>0</v>
      </c>
      <c r="D284">
        <v>0</v>
      </c>
    </row>
    <row r="285" spans="1:4" x14ac:dyDescent="0.25">
      <c r="A285" t="s">
        <v>1243</v>
      </c>
      <c r="B285" t="s">
        <v>1244</v>
      </c>
      <c r="C285" s="106">
        <v>55.13</v>
      </c>
      <c r="D285">
        <v>22</v>
      </c>
    </row>
    <row r="286" spans="1:4" x14ac:dyDescent="0.25">
      <c r="A286" t="s">
        <v>1245</v>
      </c>
      <c r="B286" t="s">
        <v>1246</v>
      </c>
      <c r="C286" s="106">
        <v>0</v>
      </c>
      <c r="D286">
        <v>0</v>
      </c>
    </row>
    <row r="287" spans="1:4" x14ac:dyDescent="0.25">
      <c r="A287" t="s">
        <v>1247</v>
      </c>
      <c r="B287" t="s">
        <v>1248</v>
      </c>
      <c r="C287" s="106">
        <v>151.29</v>
      </c>
      <c r="D287">
        <v>143</v>
      </c>
    </row>
    <row r="288" spans="1:4" x14ac:dyDescent="0.25">
      <c r="A288" t="s">
        <v>1249</v>
      </c>
      <c r="B288" t="s">
        <v>1250</v>
      </c>
      <c r="C288" s="106">
        <v>0</v>
      </c>
      <c r="D288">
        <v>0</v>
      </c>
    </row>
    <row r="289" spans="1:4" x14ac:dyDescent="0.25">
      <c r="A289" t="s">
        <v>1251</v>
      </c>
      <c r="B289" t="s">
        <v>1252</v>
      </c>
      <c r="C289" s="106">
        <v>0</v>
      </c>
      <c r="D289">
        <v>0</v>
      </c>
    </row>
    <row r="290" spans="1:4" x14ac:dyDescent="0.25">
      <c r="A290" t="s">
        <v>1253</v>
      </c>
      <c r="B290" t="s">
        <v>1254</v>
      </c>
      <c r="C290" s="106">
        <v>177.7</v>
      </c>
      <c r="D290">
        <v>2</v>
      </c>
    </row>
    <row r="291" spans="1:4" x14ac:dyDescent="0.25">
      <c r="A291" t="s">
        <v>1255</v>
      </c>
      <c r="B291" t="s">
        <v>1256</v>
      </c>
      <c r="C291" s="106">
        <v>0</v>
      </c>
      <c r="D291">
        <v>0</v>
      </c>
    </row>
    <row r="292" spans="1:4" x14ac:dyDescent="0.25">
      <c r="A292" t="s">
        <v>1257</v>
      </c>
      <c r="B292" t="s">
        <v>1258</v>
      </c>
      <c r="C292" s="106">
        <v>209.4</v>
      </c>
      <c r="D292">
        <v>6</v>
      </c>
    </row>
    <row r="293" spans="1:4" x14ac:dyDescent="0.25">
      <c r="A293" t="s">
        <v>1259</v>
      </c>
      <c r="B293" t="s">
        <v>1260</v>
      </c>
      <c r="C293" s="106">
        <v>312.39</v>
      </c>
      <c r="D293">
        <v>4</v>
      </c>
    </row>
    <row r="294" spans="1:4" x14ac:dyDescent="0.25">
      <c r="A294" t="s">
        <v>1261</v>
      </c>
      <c r="B294" t="s">
        <v>1262</v>
      </c>
      <c r="C294" s="106">
        <v>0</v>
      </c>
      <c r="D294">
        <v>0</v>
      </c>
    </row>
    <row r="295" spans="1:4" x14ac:dyDescent="0.25">
      <c r="A295" t="s">
        <v>1263</v>
      </c>
      <c r="B295" t="s">
        <v>1264</v>
      </c>
      <c r="C295" s="106">
        <v>186.32</v>
      </c>
      <c r="D295">
        <v>4</v>
      </c>
    </row>
    <row r="296" spans="1:4" x14ac:dyDescent="0.25">
      <c r="A296" t="s">
        <v>1265</v>
      </c>
      <c r="B296" t="s">
        <v>1266</v>
      </c>
      <c r="C296" s="106">
        <v>140</v>
      </c>
      <c r="D296">
        <v>2</v>
      </c>
    </row>
    <row r="297" spans="1:4" x14ac:dyDescent="0.25">
      <c r="A297" t="s">
        <v>1267</v>
      </c>
      <c r="B297" t="s">
        <v>1268</v>
      </c>
      <c r="C297" s="106">
        <v>0</v>
      </c>
      <c r="D297">
        <v>0</v>
      </c>
    </row>
    <row r="298" spans="1:4" x14ac:dyDescent="0.25">
      <c r="A298" t="s">
        <v>1269</v>
      </c>
      <c r="B298" t="s">
        <v>1270</v>
      </c>
      <c r="C298" s="106">
        <v>0</v>
      </c>
      <c r="D298">
        <v>0</v>
      </c>
    </row>
    <row r="299" spans="1:4" x14ac:dyDescent="0.25">
      <c r="A299" t="s">
        <v>1271</v>
      </c>
      <c r="B299" t="s">
        <v>1272</v>
      </c>
      <c r="C299" s="106">
        <v>0</v>
      </c>
      <c r="D299">
        <v>0</v>
      </c>
    </row>
    <row r="300" spans="1:4" x14ac:dyDescent="0.25">
      <c r="A300" t="s">
        <v>1273</v>
      </c>
      <c r="B300" t="s">
        <v>1274</v>
      </c>
      <c r="C300" s="106">
        <v>0</v>
      </c>
      <c r="D300">
        <v>0</v>
      </c>
    </row>
    <row r="301" spans="1:4" x14ac:dyDescent="0.25">
      <c r="A301" t="s">
        <v>1275</v>
      </c>
      <c r="B301" t="s">
        <v>1276</v>
      </c>
      <c r="C301" s="106">
        <v>0</v>
      </c>
      <c r="D301">
        <v>0</v>
      </c>
    </row>
    <row r="302" spans="1:4" x14ac:dyDescent="0.25">
      <c r="A302" t="s">
        <v>1277</v>
      </c>
      <c r="B302" t="s">
        <v>1278</v>
      </c>
      <c r="C302" s="106">
        <v>100.73</v>
      </c>
      <c r="D302">
        <v>10</v>
      </c>
    </row>
    <row r="303" spans="1:4" x14ac:dyDescent="0.25">
      <c r="A303" t="s">
        <v>1279</v>
      </c>
      <c r="B303" t="s">
        <v>1280</v>
      </c>
      <c r="C303" s="106">
        <v>26.78</v>
      </c>
      <c r="D303">
        <v>1</v>
      </c>
    </row>
    <row r="304" spans="1:4" x14ac:dyDescent="0.25">
      <c r="A304" t="s">
        <v>1281</v>
      </c>
      <c r="B304" t="s">
        <v>1282</v>
      </c>
      <c r="C304" s="106">
        <v>-42.5</v>
      </c>
      <c r="D304">
        <v>0</v>
      </c>
    </row>
    <row r="305" spans="1:4" x14ac:dyDescent="0.25">
      <c r="A305" t="s">
        <v>1283</v>
      </c>
      <c r="B305" t="s">
        <v>1284</v>
      </c>
      <c r="C305" s="106">
        <v>0</v>
      </c>
      <c r="D305">
        <v>0</v>
      </c>
    </row>
    <row r="306" spans="1:4" x14ac:dyDescent="0.25">
      <c r="A306" t="s">
        <v>1285</v>
      </c>
      <c r="B306" t="s">
        <v>1286</v>
      </c>
      <c r="C306" s="106">
        <v>0</v>
      </c>
      <c r="D306">
        <v>0</v>
      </c>
    </row>
    <row r="307" spans="1:4" x14ac:dyDescent="0.25">
      <c r="A307" t="s">
        <v>1287</v>
      </c>
      <c r="B307" t="s">
        <v>1288</v>
      </c>
      <c r="C307" s="106">
        <v>0</v>
      </c>
      <c r="D307">
        <v>0</v>
      </c>
    </row>
    <row r="308" spans="1:4" x14ac:dyDescent="0.25">
      <c r="A308" t="s">
        <v>1289</v>
      </c>
      <c r="B308" t="s">
        <v>1290</v>
      </c>
      <c r="C308" s="106">
        <v>17.989999999999998</v>
      </c>
      <c r="D308">
        <v>0</v>
      </c>
    </row>
    <row r="309" spans="1:4" x14ac:dyDescent="0.25">
      <c r="A309" t="s">
        <v>1291</v>
      </c>
      <c r="B309" t="s">
        <v>1292</v>
      </c>
      <c r="C309" s="106">
        <v>755.8</v>
      </c>
      <c r="D309">
        <v>1</v>
      </c>
    </row>
    <row r="310" spans="1:4" x14ac:dyDescent="0.25">
      <c r="A310" t="s">
        <v>1293</v>
      </c>
      <c r="B310" t="s">
        <v>1294</v>
      </c>
      <c r="C310" s="106">
        <v>1478.86</v>
      </c>
      <c r="D310">
        <v>2</v>
      </c>
    </row>
    <row r="311" spans="1:4" x14ac:dyDescent="0.25">
      <c r="A311" t="s">
        <v>1295</v>
      </c>
      <c r="B311" t="s">
        <v>1296</v>
      </c>
      <c r="C311" s="106">
        <v>573.48</v>
      </c>
      <c r="D311">
        <v>4</v>
      </c>
    </row>
    <row r="312" spans="1:4" x14ac:dyDescent="0.25">
      <c r="A312" t="s">
        <v>1297</v>
      </c>
      <c r="B312" t="s">
        <v>1298</v>
      </c>
      <c r="C312" s="106">
        <v>1022.56</v>
      </c>
      <c r="D312">
        <v>1</v>
      </c>
    </row>
    <row r="313" spans="1:4" x14ac:dyDescent="0.25">
      <c r="A313" t="s">
        <v>1299</v>
      </c>
      <c r="B313" t="s">
        <v>1300</v>
      </c>
      <c r="C313" s="106">
        <v>0</v>
      </c>
      <c r="D313">
        <v>0</v>
      </c>
    </row>
    <row r="314" spans="1:4" x14ac:dyDescent="0.25">
      <c r="A314" t="s">
        <v>1301</v>
      </c>
      <c r="B314" t="s">
        <v>1302</v>
      </c>
      <c r="C314" s="106">
        <v>89.14</v>
      </c>
      <c r="D314">
        <v>2</v>
      </c>
    </row>
    <row r="315" spans="1:4" x14ac:dyDescent="0.25">
      <c r="A315" t="s">
        <v>1303</v>
      </c>
      <c r="B315" t="s">
        <v>1304</v>
      </c>
      <c r="C315" s="106">
        <v>57.56</v>
      </c>
      <c r="D315">
        <v>2</v>
      </c>
    </row>
    <row r="316" spans="1:4" x14ac:dyDescent="0.25">
      <c r="A316" t="s">
        <v>1305</v>
      </c>
      <c r="B316" t="s">
        <v>1306</v>
      </c>
      <c r="C316" s="106">
        <v>1025.52</v>
      </c>
      <c r="D316">
        <v>1</v>
      </c>
    </row>
    <row r="317" spans="1:4" x14ac:dyDescent="0.25">
      <c r="A317" t="s">
        <v>1307</v>
      </c>
      <c r="B317" t="s">
        <v>1308</v>
      </c>
      <c r="C317" s="106">
        <v>6.61</v>
      </c>
      <c r="D317">
        <v>1</v>
      </c>
    </row>
    <row r="318" spans="1:4" x14ac:dyDescent="0.25">
      <c r="A318" t="s">
        <v>1309</v>
      </c>
      <c r="B318" t="s">
        <v>1310</v>
      </c>
      <c r="C318" s="106">
        <v>3175.67</v>
      </c>
      <c r="D318">
        <v>15</v>
      </c>
    </row>
    <row r="319" spans="1:4" x14ac:dyDescent="0.25">
      <c r="A319" t="s">
        <v>1311</v>
      </c>
      <c r="B319" t="s">
        <v>1312</v>
      </c>
      <c r="C319" s="106">
        <v>631.20000000000005</v>
      </c>
      <c r="D319">
        <v>0</v>
      </c>
    </row>
    <row r="320" spans="1:4" x14ac:dyDescent="0.25">
      <c r="A320" t="s">
        <v>1313</v>
      </c>
      <c r="B320" t="s">
        <v>1314</v>
      </c>
      <c r="C320" s="106">
        <v>-5992.13</v>
      </c>
      <c r="D320">
        <v>80</v>
      </c>
    </row>
    <row r="321" spans="1:4" x14ac:dyDescent="0.25">
      <c r="A321" t="s">
        <v>1315</v>
      </c>
      <c r="B321" t="s">
        <v>1316</v>
      </c>
      <c r="C321" s="106">
        <v>224.5</v>
      </c>
      <c r="D321">
        <v>1</v>
      </c>
    </row>
    <row r="322" spans="1:4" x14ac:dyDescent="0.25">
      <c r="A322" t="s">
        <v>1317</v>
      </c>
      <c r="B322" t="s">
        <v>1318</v>
      </c>
      <c r="C322" s="106">
        <v>1419.04</v>
      </c>
      <c r="D322">
        <v>1</v>
      </c>
    </row>
    <row r="323" spans="1:4" x14ac:dyDescent="0.25">
      <c r="A323" t="s">
        <v>1319</v>
      </c>
      <c r="B323" t="s">
        <v>1320</v>
      </c>
      <c r="C323" s="106">
        <v>122.22</v>
      </c>
      <c r="D323">
        <v>2</v>
      </c>
    </row>
    <row r="324" spans="1:4" x14ac:dyDescent="0.25">
      <c r="A324" t="s">
        <v>1321</v>
      </c>
      <c r="B324" t="s">
        <v>1322</v>
      </c>
      <c r="C324" s="106">
        <v>18636.8</v>
      </c>
      <c r="D324">
        <v>1</v>
      </c>
    </row>
    <row r="325" spans="1:4" x14ac:dyDescent="0.25">
      <c r="A325" t="s">
        <v>1323</v>
      </c>
      <c r="B325" t="s">
        <v>1324</v>
      </c>
      <c r="C325" s="106">
        <v>160.01</v>
      </c>
      <c r="D325">
        <v>8</v>
      </c>
    </row>
    <row r="326" spans="1:4" x14ac:dyDescent="0.25">
      <c r="A326" t="s">
        <v>1325</v>
      </c>
      <c r="B326" t="s">
        <v>1326</v>
      </c>
      <c r="C326" s="106">
        <v>0</v>
      </c>
      <c r="D326">
        <v>0</v>
      </c>
    </row>
    <row r="327" spans="1:4" x14ac:dyDescent="0.25">
      <c r="A327" t="s">
        <v>1327</v>
      </c>
      <c r="B327" t="s">
        <v>1328</v>
      </c>
      <c r="C327" s="106">
        <v>0</v>
      </c>
      <c r="D327">
        <v>0</v>
      </c>
    </row>
    <row r="328" spans="1:4" x14ac:dyDescent="0.25">
      <c r="A328" t="s">
        <v>1329</v>
      </c>
      <c r="B328" t="s">
        <v>1330</v>
      </c>
      <c r="C328" s="106">
        <v>0</v>
      </c>
      <c r="D328">
        <v>0</v>
      </c>
    </row>
    <row r="329" spans="1:4" x14ac:dyDescent="0.25">
      <c r="A329" t="s">
        <v>1331</v>
      </c>
      <c r="B329" t="s">
        <v>1332</v>
      </c>
      <c r="C329" s="106">
        <v>34.979999999999997</v>
      </c>
      <c r="D329">
        <v>10</v>
      </c>
    </row>
    <row r="330" spans="1:4" x14ac:dyDescent="0.25">
      <c r="A330" t="s">
        <v>1333</v>
      </c>
      <c r="B330" t="s">
        <v>1334</v>
      </c>
      <c r="C330" s="106">
        <v>89.74</v>
      </c>
      <c r="D330">
        <v>2</v>
      </c>
    </row>
    <row r="331" spans="1:4" x14ac:dyDescent="0.25">
      <c r="A331" t="s">
        <v>1335</v>
      </c>
      <c r="B331" t="s">
        <v>1336</v>
      </c>
      <c r="C331" s="106">
        <v>0</v>
      </c>
      <c r="D331">
        <v>0</v>
      </c>
    </row>
    <row r="332" spans="1:4" x14ac:dyDescent="0.25">
      <c r="A332" t="s">
        <v>1337</v>
      </c>
      <c r="B332" t="s">
        <v>1338</v>
      </c>
      <c r="C332" s="106">
        <v>0</v>
      </c>
      <c r="D332">
        <v>0</v>
      </c>
    </row>
    <row r="333" spans="1:4" x14ac:dyDescent="0.25">
      <c r="A333" t="s">
        <v>1339</v>
      </c>
      <c r="B333" t="s">
        <v>1340</v>
      </c>
      <c r="C333" s="106">
        <v>0</v>
      </c>
      <c r="D333">
        <v>0</v>
      </c>
    </row>
    <row r="334" spans="1:4" x14ac:dyDescent="0.25">
      <c r="A334" t="s">
        <v>1341</v>
      </c>
      <c r="B334" t="s">
        <v>1342</v>
      </c>
      <c r="C334" s="106">
        <v>911.33</v>
      </c>
      <c r="D334">
        <v>2</v>
      </c>
    </row>
    <row r="335" spans="1:4" x14ac:dyDescent="0.25">
      <c r="A335" t="s">
        <v>1343</v>
      </c>
      <c r="B335" t="s">
        <v>1344</v>
      </c>
      <c r="C335" s="106">
        <v>-7.87</v>
      </c>
      <c r="D335">
        <v>0</v>
      </c>
    </row>
    <row r="336" spans="1:4" x14ac:dyDescent="0.25">
      <c r="A336" t="s">
        <v>1345</v>
      </c>
      <c r="B336" t="s">
        <v>1346</v>
      </c>
      <c r="C336" s="106">
        <v>75.48</v>
      </c>
      <c r="D336">
        <v>2</v>
      </c>
    </row>
    <row r="337" spans="1:4" x14ac:dyDescent="0.25">
      <c r="A337" t="s">
        <v>1347</v>
      </c>
      <c r="B337" t="s">
        <v>1348</v>
      </c>
      <c r="C337" s="106">
        <v>113.87</v>
      </c>
      <c r="D337">
        <v>2</v>
      </c>
    </row>
    <row r="338" spans="1:4" x14ac:dyDescent="0.25">
      <c r="A338" t="s">
        <v>1349</v>
      </c>
      <c r="B338" t="s">
        <v>1350</v>
      </c>
      <c r="C338" s="106">
        <v>0</v>
      </c>
      <c r="D338">
        <v>0</v>
      </c>
    </row>
    <row r="339" spans="1:4" x14ac:dyDescent="0.25">
      <c r="A339" t="s">
        <v>1351</v>
      </c>
      <c r="B339" t="s">
        <v>1352</v>
      </c>
      <c r="C339" s="106">
        <v>0</v>
      </c>
      <c r="D339">
        <v>0</v>
      </c>
    </row>
    <row r="340" spans="1:4" x14ac:dyDescent="0.25">
      <c r="A340" t="s">
        <v>1353</v>
      </c>
      <c r="B340" t="s">
        <v>1354</v>
      </c>
      <c r="C340" s="106">
        <v>0</v>
      </c>
      <c r="D340">
        <v>0</v>
      </c>
    </row>
    <row r="341" spans="1:4" x14ac:dyDescent="0.25">
      <c r="A341" t="s">
        <v>1355</v>
      </c>
      <c r="B341" t="s">
        <v>1356</v>
      </c>
      <c r="C341" s="106">
        <v>0</v>
      </c>
      <c r="D341">
        <v>0</v>
      </c>
    </row>
    <row r="342" spans="1:4" x14ac:dyDescent="0.25">
      <c r="A342" t="s">
        <v>1357</v>
      </c>
      <c r="B342" t="s">
        <v>1358</v>
      </c>
      <c r="C342" s="106">
        <v>0</v>
      </c>
      <c r="D342">
        <v>0</v>
      </c>
    </row>
    <row r="343" spans="1:4" x14ac:dyDescent="0.25">
      <c r="A343" t="s">
        <v>1359</v>
      </c>
      <c r="B343" t="s">
        <v>1360</v>
      </c>
      <c r="C343" s="106">
        <v>655.44</v>
      </c>
      <c r="D343">
        <v>4</v>
      </c>
    </row>
    <row r="344" spans="1:4" x14ac:dyDescent="0.25">
      <c r="A344" t="s">
        <v>1361</v>
      </c>
      <c r="B344" t="s">
        <v>1362</v>
      </c>
      <c r="C344" s="106">
        <v>0</v>
      </c>
      <c r="D344">
        <v>0</v>
      </c>
    </row>
    <row r="345" spans="1:4" x14ac:dyDescent="0.25">
      <c r="A345" t="s">
        <v>1363</v>
      </c>
      <c r="B345" t="s">
        <v>1364</v>
      </c>
      <c r="C345" s="106">
        <v>358.93</v>
      </c>
      <c r="D345">
        <v>10</v>
      </c>
    </row>
    <row r="346" spans="1:4" x14ac:dyDescent="0.25">
      <c r="A346" t="s">
        <v>1365</v>
      </c>
      <c r="B346" t="s">
        <v>1366</v>
      </c>
      <c r="C346" s="106">
        <v>9.0399999999999991</v>
      </c>
      <c r="D346">
        <v>0</v>
      </c>
    </row>
    <row r="347" spans="1:4" x14ac:dyDescent="0.25">
      <c r="A347" t="s">
        <v>1367</v>
      </c>
      <c r="B347" t="s">
        <v>1366</v>
      </c>
      <c r="C347" s="106">
        <v>-19.82</v>
      </c>
      <c r="D347">
        <v>0</v>
      </c>
    </row>
    <row r="348" spans="1:4" x14ac:dyDescent="0.25">
      <c r="A348" t="s">
        <v>1368</v>
      </c>
      <c r="B348" t="s">
        <v>1369</v>
      </c>
      <c r="C348" s="106">
        <v>0.01</v>
      </c>
      <c r="D348">
        <v>0</v>
      </c>
    </row>
    <row r="349" spans="1:4" x14ac:dyDescent="0.25">
      <c r="A349" t="s">
        <v>1370</v>
      </c>
      <c r="B349" t="s">
        <v>1371</v>
      </c>
      <c r="C349" s="106">
        <v>0</v>
      </c>
      <c r="D349">
        <v>0</v>
      </c>
    </row>
    <row r="350" spans="1:4" x14ac:dyDescent="0.25">
      <c r="A350" t="s">
        <v>1372</v>
      </c>
      <c r="B350" t="s">
        <v>1373</v>
      </c>
      <c r="C350" s="106">
        <v>0</v>
      </c>
      <c r="D350">
        <v>0</v>
      </c>
    </row>
    <row r="351" spans="1:4" x14ac:dyDescent="0.25">
      <c r="A351" t="s">
        <v>1374</v>
      </c>
      <c r="B351" t="s">
        <v>1375</v>
      </c>
      <c r="C351" s="106">
        <v>0</v>
      </c>
      <c r="D351">
        <v>0</v>
      </c>
    </row>
    <row r="352" spans="1:4" x14ac:dyDescent="0.25">
      <c r="A352" t="s">
        <v>1376</v>
      </c>
      <c r="B352" t="s">
        <v>1377</v>
      </c>
      <c r="C352" s="106">
        <v>0</v>
      </c>
      <c r="D352">
        <v>0</v>
      </c>
    </row>
    <row r="353" spans="1:4" x14ac:dyDescent="0.25">
      <c r="A353" t="s">
        <v>1378</v>
      </c>
      <c r="B353" t="s">
        <v>1379</v>
      </c>
      <c r="C353" s="106">
        <v>0</v>
      </c>
      <c r="D353">
        <v>0</v>
      </c>
    </row>
    <row r="354" spans="1:4" x14ac:dyDescent="0.25">
      <c r="A354" t="s">
        <v>1380</v>
      </c>
      <c r="B354" t="s">
        <v>1381</v>
      </c>
      <c r="C354" s="106">
        <v>1489.32</v>
      </c>
      <c r="D354">
        <v>0</v>
      </c>
    </row>
    <row r="355" spans="1:4" x14ac:dyDescent="0.25">
      <c r="A355" t="s">
        <v>1382</v>
      </c>
      <c r="B355" t="s">
        <v>1362</v>
      </c>
      <c r="C355" s="106">
        <v>0</v>
      </c>
      <c r="D355">
        <v>0</v>
      </c>
    </row>
    <row r="356" spans="1:4" x14ac:dyDescent="0.25">
      <c r="A356" t="s">
        <v>1383</v>
      </c>
      <c r="B356" t="s">
        <v>1384</v>
      </c>
      <c r="C356" s="106">
        <v>0</v>
      </c>
      <c r="D356">
        <v>0</v>
      </c>
    </row>
    <row r="357" spans="1:4" x14ac:dyDescent="0.25">
      <c r="A357" t="s">
        <v>1385</v>
      </c>
      <c r="B357" t="s">
        <v>1386</v>
      </c>
      <c r="C357" s="106">
        <v>1618.23</v>
      </c>
      <c r="D357">
        <v>9</v>
      </c>
    </row>
    <row r="358" spans="1:4" x14ac:dyDescent="0.25">
      <c r="A358" t="s">
        <v>1387</v>
      </c>
      <c r="B358" t="s">
        <v>1388</v>
      </c>
      <c r="C358" s="106">
        <v>1128.6199999999999</v>
      </c>
      <c r="D358">
        <v>9</v>
      </c>
    </row>
    <row r="359" spans="1:4" x14ac:dyDescent="0.25">
      <c r="A359" t="s">
        <v>1389</v>
      </c>
      <c r="B359" t="s">
        <v>1390</v>
      </c>
      <c r="C359" s="106">
        <v>5221.6000000000004</v>
      </c>
      <c r="D359">
        <v>20</v>
      </c>
    </row>
    <row r="360" spans="1:4" x14ac:dyDescent="0.25">
      <c r="A360" t="s">
        <v>1391</v>
      </c>
      <c r="B360" t="s">
        <v>1392</v>
      </c>
      <c r="C360" s="106">
        <v>0</v>
      </c>
      <c r="D360">
        <v>0</v>
      </c>
    </row>
    <row r="361" spans="1:4" x14ac:dyDescent="0.25">
      <c r="A361" t="s">
        <v>1393</v>
      </c>
      <c r="B361" t="s">
        <v>1392</v>
      </c>
      <c r="C361" s="106">
        <v>0</v>
      </c>
      <c r="D361">
        <v>0</v>
      </c>
    </row>
    <row r="362" spans="1:4" x14ac:dyDescent="0.25">
      <c r="A362" t="s">
        <v>1394</v>
      </c>
      <c r="B362" t="s">
        <v>1395</v>
      </c>
      <c r="C362" s="106">
        <v>5.93</v>
      </c>
      <c r="D362">
        <v>0</v>
      </c>
    </row>
    <row r="363" spans="1:4" x14ac:dyDescent="0.25">
      <c r="A363" t="s">
        <v>1396</v>
      </c>
      <c r="B363" t="s">
        <v>1392</v>
      </c>
      <c r="C363" s="106">
        <v>0</v>
      </c>
      <c r="D363">
        <v>0</v>
      </c>
    </row>
    <row r="364" spans="1:4" x14ac:dyDescent="0.25">
      <c r="A364" t="s">
        <v>1397</v>
      </c>
      <c r="B364" t="s">
        <v>1398</v>
      </c>
      <c r="C364" s="106">
        <v>693.84</v>
      </c>
      <c r="D364">
        <v>9</v>
      </c>
    </row>
    <row r="365" spans="1:4" x14ac:dyDescent="0.25">
      <c r="A365" t="s">
        <v>1399</v>
      </c>
      <c r="B365" t="s">
        <v>1400</v>
      </c>
      <c r="C365" s="106">
        <v>0</v>
      </c>
      <c r="D365">
        <v>0</v>
      </c>
    </row>
    <row r="366" spans="1:4" x14ac:dyDescent="0.25">
      <c r="A366" t="s">
        <v>1401</v>
      </c>
      <c r="B366" t="s">
        <v>1402</v>
      </c>
      <c r="C366" s="106">
        <v>0</v>
      </c>
      <c r="D366">
        <v>0</v>
      </c>
    </row>
    <row r="367" spans="1:4" x14ac:dyDescent="0.25">
      <c r="A367" t="s">
        <v>1403</v>
      </c>
      <c r="B367" t="s">
        <v>1404</v>
      </c>
      <c r="C367" s="106">
        <v>1026.5899999999999</v>
      </c>
      <c r="D367">
        <v>6</v>
      </c>
    </row>
    <row r="368" spans="1:4" x14ac:dyDescent="0.25">
      <c r="A368" t="s">
        <v>1405</v>
      </c>
      <c r="B368" t="s">
        <v>1406</v>
      </c>
      <c r="C368" s="106">
        <v>568.46</v>
      </c>
      <c r="D368">
        <v>6</v>
      </c>
    </row>
    <row r="369" spans="1:4" x14ac:dyDescent="0.25">
      <c r="A369" t="s">
        <v>1407</v>
      </c>
      <c r="B369" t="s">
        <v>1408</v>
      </c>
      <c r="C369" s="106">
        <v>1020.85</v>
      </c>
      <c r="D369">
        <v>4</v>
      </c>
    </row>
    <row r="370" spans="1:4" x14ac:dyDescent="0.25">
      <c r="A370" t="s">
        <v>1409</v>
      </c>
      <c r="B370" t="s">
        <v>1410</v>
      </c>
      <c r="C370" s="106">
        <v>1082.74</v>
      </c>
      <c r="D370">
        <v>9</v>
      </c>
    </row>
    <row r="371" spans="1:4" x14ac:dyDescent="0.25">
      <c r="A371" t="s">
        <v>1411</v>
      </c>
      <c r="B371" t="s">
        <v>1412</v>
      </c>
      <c r="C371" s="106">
        <v>490.86</v>
      </c>
      <c r="D371">
        <v>4</v>
      </c>
    </row>
    <row r="372" spans="1:4" x14ac:dyDescent="0.25">
      <c r="A372" t="s">
        <v>1413</v>
      </c>
      <c r="B372" t="s">
        <v>1414</v>
      </c>
      <c r="C372" s="106">
        <v>0</v>
      </c>
      <c r="D372">
        <v>0</v>
      </c>
    </row>
    <row r="373" spans="1:4" x14ac:dyDescent="0.25">
      <c r="A373" t="s">
        <v>1415</v>
      </c>
      <c r="B373" t="s">
        <v>1416</v>
      </c>
      <c r="C373" s="106">
        <v>43.06</v>
      </c>
      <c r="D373">
        <v>2</v>
      </c>
    </row>
    <row r="374" spans="1:4" x14ac:dyDescent="0.25">
      <c r="A374" t="s">
        <v>1417</v>
      </c>
      <c r="B374" t="s">
        <v>1418</v>
      </c>
      <c r="C374" s="106">
        <v>42.94</v>
      </c>
      <c r="D374">
        <v>2</v>
      </c>
    </row>
    <row r="375" spans="1:4" x14ac:dyDescent="0.25">
      <c r="A375" t="s">
        <v>1419</v>
      </c>
      <c r="B375" t="s">
        <v>1242</v>
      </c>
      <c r="C375" s="106">
        <v>211.83</v>
      </c>
      <c r="D375">
        <v>2</v>
      </c>
    </row>
    <row r="376" spans="1:4" x14ac:dyDescent="0.25">
      <c r="A376" t="s">
        <v>1420</v>
      </c>
      <c r="B376" t="s">
        <v>1421</v>
      </c>
      <c r="C376" s="106">
        <v>197.05</v>
      </c>
      <c r="D376">
        <v>2</v>
      </c>
    </row>
    <row r="377" spans="1:4" x14ac:dyDescent="0.25">
      <c r="A377" t="s">
        <v>1422</v>
      </c>
      <c r="B377" t="s">
        <v>1423</v>
      </c>
      <c r="C377" s="106">
        <v>1747.24</v>
      </c>
      <c r="D377">
        <v>440</v>
      </c>
    </row>
    <row r="378" spans="1:4" x14ac:dyDescent="0.25">
      <c r="A378" t="s">
        <v>1424</v>
      </c>
      <c r="B378" t="s">
        <v>1425</v>
      </c>
      <c r="C378" s="106">
        <v>1962.45</v>
      </c>
      <c r="D378">
        <v>450</v>
      </c>
    </row>
    <row r="379" spans="1:4" x14ac:dyDescent="0.25">
      <c r="A379" t="s">
        <v>1426</v>
      </c>
      <c r="B379" t="s">
        <v>1421</v>
      </c>
      <c r="C379" s="106">
        <v>115.88</v>
      </c>
      <c r="D379">
        <v>2</v>
      </c>
    </row>
    <row r="380" spans="1:4" x14ac:dyDescent="0.25">
      <c r="A380" t="s">
        <v>1427</v>
      </c>
      <c r="B380" t="s">
        <v>1421</v>
      </c>
      <c r="C380" s="106">
        <v>46.07</v>
      </c>
      <c r="D380">
        <v>2</v>
      </c>
    </row>
    <row r="381" spans="1:4" x14ac:dyDescent="0.25">
      <c r="A381" t="s">
        <v>1428</v>
      </c>
      <c r="B381" t="s">
        <v>1429</v>
      </c>
      <c r="C381" s="106">
        <v>0</v>
      </c>
      <c r="D381">
        <v>0</v>
      </c>
    </row>
    <row r="382" spans="1:4" x14ac:dyDescent="0.25">
      <c r="A382" t="s">
        <v>1430</v>
      </c>
      <c r="B382" t="s">
        <v>1431</v>
      </c>
      <c r="C382" s="106">
        <v>0</v>
      </c>
      <c r="D382">
        <v>0</v>
      </c>
    </row>
    <row r="383" spans="1:4" x14ac:dyDescent="0.25">
      <c r="A383" t="s">
        <v>1432</v>
      </c>
      <c r="B383" t="s">
        <v>1433</v>
      </c>
      <c r="C383" s="106">
        <v>0</v>
      </c>
      <c r="D383">
        <v>0</v>
      </c>
    </row>
    <row r="384" spans="1:4" x14ac:dyDescent="0.25">
      <c r="A384" t="s">
        <v>1434</v>
      </c>
      <c r="B384" t="s">
        <v>1435</v>
      </c>
      <c r="C384" s="106">
        <v>-5115.17</v>
      </c>
      <c r="D384">
        <v>0</v>
      </c>
    </row>
    <row r="385" spans="1:4" x14ac:dyDescent="0.25">
      <c r="A385" t="s">
        <v>1436</v>
      </c>
      <c r="B385" t="s">
        <v>1437</v>
      </c>
      <c r="C385" s="106">
        <v>-190.58</v>
      </c>
      <c r="D385">
        <v>0</v>
      </c>
    </row>
    <row r="386" spans="1:4" x14ac:dyDescent="0.25">
      <c r="A386" t="s">
        <v>1438</v>
      </c>
      <c r="B386" t="s">
        <v>1439</v>
      </c>
      <c r="C386" s="106">
        <v>-1810.93</v>
      </c>
      <c r="D386">
        <v>0</v>
      </c>
    </row>
    <row r="387" spans="1:4" x14ac:dyDescent="0.25">
      <c r="A387" t="s">
        <v>1440</v>
      </c>
      <c r="B387" t="s">
        <v>1441</v>
      </c>
      <c r="C387" s="106">
        <v>135.69999999999999</v>
      </c>
      <c r="D387">
        <v>2</v>
      </c>
    </row>
    <row r="388" spans="1:4" x14ac:dyDescent="0.25">
      <c r="A388" t="s">
        <v>1442</v>
      </c>
      <c r="B388" t="s">
        <v>1443</v>
      </c>
      <c r="C388" s="106">
        <v>0</v>
      </c>
      <c r="D388">
        <v>0</v>
      </c>
    </row>
    <row r="389" spans="1:4" x14ac:dyDescent="0.25">
      <c r="A389" t="s">
        <v>1444</v>
      </c>
      <c r="B389" t="s">
        <v>1443</v>
      </c>
      <c r="C389" s="106">
        <v>15.48</v>
      </c>
      <c r="D389">
        <v>0</v>
      </c>
    </row>
    <row r="390" spans="1:4" x14ac:dyDescent="0.25">
      <c r="A390" t="s">
        <v>1445</v>
      </c>
      <c r="B390" t="s">
        <v>1446</v>
      </c>
      <c r="C390" s="106">
        <v>0</v>
      </c>
      <c r="D390">
        <v>0</v>
      </c>
    </row>
    <row r="391" spans="1:4" x14ac:dyDescent="0.25">
      <c r="A391" t="s">
        <v>1447</v>
      </c>
      <c r="B391" t="s">
        <v>1448</v>
      </c>
      <c r="C391" s="106">
        <v>0</v>
      </c>
      <c r="D391">
        <v>0</v>
      </c>
    </row>
    <row r="392" spans="1:4" x14ac:dyDescent="0.25">
      <c r="A392" t="s">
        <v>1449</v>
      </c>
      <c r="B392" t="s">
        <v>1450</v>
      </c>
      <c r="C392" s="106">
        <v>0</v>
      </c>
      <c r="D392">
        <v>0</v>
      </c>
    </row>
    <row r="393" spans="1:4" x14ac:dyDescent="0.25">
      <c r="A393" t="s">
        <v>1451</v>
      </c>
      <c r="B393" t="s">
        <v>1452</v>
      </c>
      <c r="C393" s="106">
        <v>-0.51</v>
      </c>
      <c r="D393">
        <v>0</v>
      </c>
    </row>
    <row r="394" spans="1:4" x14ac:dyDescent="0.25">
      <c r="A394" t="s">
        <v>1453</v>
      </c>
      <c r="B394" t="s">
        <v>1454</v>
      </c>
      <c r="C394" s="106">
        <v>22.18</v>
      </c>
      <c r="D394">
        <v>2</v>
      </c>
    </row>
    <row r="395" spans="1:4" x14ac:dyDescent="0.25">
      <c r="A395" t="s">
        <v>1455</v>
      </c>
      <c r="B395" t="s">
        <v>1456</v>
      </c>
      <c r="C395" s="106">
        <v>38.979999999999997</v>
      </c>
      <c r="D395">
        <v>2</v>
      </c>
    </row>
    <row r="396" spans="1:4" x14ac:dyDescent="0.25">
      <c r="A396" t="s">
        <v>1457</v>
      </c>
      <c r="B396" t="s">
        <v>1458</v>
      </c>
      <c r="C396" s="106">
        <v>196.01</v>
      </c>
      <c r="D396">
        <v>12</v>
      </c>
    </row>
    <row r="397" spans="1:4" x14ac:dyDescent="0.25">
      <c r="A397" t="s">
        <v>1459</v>
      </c>
      <c r="B397" t="s">
        <v>1460</v>
      </c>
      <c r="C397" s="106">
        <v>91.11</v>
      </c>
      <c r="D397">
        <v>7</v>
      </c>
    </row>
    <row r="398" spans="1:4" x14ac:dyDescent="0.25">
      <c r="A398" t="s">
        <v>1461</v>
      </c>
      <c r="B398" t="s">
        <v>1462</v>
      </c>
      <c r="C398" s="106">
        <v>488.4</v>
      </c>
      <c r="D398">
        <v>13</v>
      </c>
    </row>
    <row r="399" spans="1:4" x14ac:dyDescent="0.25">
      <c r="A399" t="s">
        <v>1463</v>
      </c>
      <c r="B399" t="s">
        <v>1464</v>
      </c>
      <c r="C399" s="106">
        <v>85.77</v>
      </c>
      <c r="D399">
        <v>19</v>
      </c>
    </row>
    <row r="400" spans="1:4" x14ac:dyDescent="0.25">
      <c r="A400" t="s">
        <v>1465</v>
      </c>
      <c r="B400" t="s">
        <v>1466</v>
      </c>
      <c r="C400" s="106">
        <v>0</v>
      </c>
      <c r="D400">
        <v>0</v>
      </c>
    </row>
    <row r="401" spans="1:4" x14ac:dyDescent="0.25">
      <c r="A401" t="s">
        <v>1467</v>
      </c>
      <c r="B401" t="s">
        <v>1468</v>
      </c>
      <c r="C401" s="106">
        <v>78.98</v>
      </c>
      <c r="D401">
        <v>7</v>
      </c>
    </row>
    <row r="402" spans="1:4" x14ac:dyDescent="0.25">
      <c r="A402" t="s">
        <v>1469</v>
      </c>
      <c r="B402" t="s">
        <v>1470</v>
      </c>
      <c r="C402" s="106">
        <v>171</v>
      </c>
      <c r="D402">
        <v>900</v>
      </c>
    </row>
    <row r="403" spans="1:4" x14ac:dyDescent="0.25">
      <c r="A403" t="s">
        <v>1471</v>
      </c>
      <c r="B403" t="s">
        <v>1472</v>
      </c>
      <c r="C403" s="106">
        <v>0</v>
      </c>
      <c r="D403">
        <v>0</v>
      </c>
    </row>
    <row r="404" spans="1:4" x14ac:dyDescent="0.25">
      <c r="A404" t="s">
        <v>1473</v>
      </c>
      <c r="B404" t="s">
        <v>1474</v>
      </c>
      <c r="C404" s="106">
        <v>0</v>
      </c>
      <c r="D404">
        <v>0</v>
      </c>
    </row>
    <row r="405" spans="1:4" x14ac:dyDescent="0.25">
      <c r="A405" t="s">
        <v>1475</v>
      </c>
      <c r="B405" t="s">
        <v>1476</v>
      </c>
      <c r="C405" s="106">
        <v>114.93</v>
      </c>
      <c r="D405">
        <v>21</v>
      </c>
    </row>
    <row r="406" spans="1:4" x14ac:dyDescent="0.25">
      <c r="A406" t="s">
        <v>1477</v>
      </c>
      <c r="B406" t="s">
        <v>1478</v>
      </c>
      <c r="C406" s="106">
        <v>67.23</v>
      </c>
      <c r="D406">
        <v>8</v>
      </c>
    </row>
    <row r="407" spans="1:4" x14ac:dyDescent="0.25">
      <c r="A407" t="s">
        <v>1479</v>
      </c>
      <c r="B407" t="s">
        <v>1480</v>
      </c>
      <c r="C407" s="106">
        <v>64.680000000000007</v>
      </c>
      <c r="D407">
        <v>11</v>
      </c>
    </row>
    <row r="408" spans="1:4" x14ac:dyDescent="0.25">
      <c r="A408" t="s">
        <v>1481</v>
      </c>
      <c r="B408" t="s">
        <v>1482</v>
      </c>
      <c r="C408" s="106">
        <v>395.85</v>
      </c>
      <c r="D408">
        <v>42</v>
      </c>
    </row>
    <row r="409" spans="1:4" x14ac:dyDescent="0.25">
      <c r="A409" t="s">
        <v>1483</v>
      </c>
      <c r="B409" t="s">
        <v>1484</v>
      </c>
      <c r="C409" s="106">
        <v>2813</v>
      </c>
      <c r="D409">
        <v>1450</v>
      </c>
    </row>
    <row r="410" spans="1:4" x14ac:dyDescent="0.25">
      <c r="A410" t="s">
        <v>1485</v>
      </c>
      <c r="B410" t="s">
        <v>1486</v>
      </c>
      <c r="C410" s="106">
        <v>0</v>
      </c>
      <c r="D410">
        <v>0</v>
      </c>
    </row>
    <row r="411" spans="1:4" x14ac:dyDescent="0.25">
      <c r="A411" t="s">
        <v>1487</v>
      </c>
      <c r="B411" t="s">
        <v>1488</v>
      </c>
      <c r="C411" s="106">
        <v>175.4</v>
      </c>
      <c r="D411">
        <v>311</v>
      </c>
    </row>
    <row r="412" spans="1:4" x14ac:dyDescent="0.25">
      <c r="A412" t="s">
        <v>1489</v>
      </c>
      <c r="B412" t="s">
        <v>1490</v>
      </c>
      <c r="C412" s="106">
        <v>96.32</v>
      </c>
      <c r="D412">
        <v>34</v>
      </c>
    </row>
    <row r="413" spans="1:4" x14ac:dyDescent="0.25">
      <c r="A413" t="s">
        <v>1491</v>
      </c>
      <c r="B413" t="s">
        <v>1492</v>
      </c>
      <c r="C413" s="106">
        <v>582.91</v>
      </c>
      <c r="D413">
        <v>180</v>
      </c>
    </row>
    <row r="414" spans="1:4" x14ac:dyDescent="0.25">
      <c r="A414" t="s">
        <v>1493</v>
      </c>
      <c r="B414" t="s">
        <v>1494</v>
      </c>
      <c r="C414" s="106">
        <v>0</v>
      </c>
      <c r="D414">
        <v>0</v>
      </c>
    </row>
    <row r="415" spans="1:4" x14ac:dyDescent="0.25">
      <c r="A415" t="s">
        <v>1495</v>
      </c>
      <c r="B415" t="s">
        <v>1496</v>
      </c>
      <c r="C415" s="106">
        <v>134.13</v>
      </c>
      <c r="D415">
        <v>17</v>
      </c>
    </row>
    <row r="416" spans="1:4" x14ac:dyDescent="0.25">
      <c r="A416" t="s">
        <v>1497</v>
      </c>
      <c r="B416" t="s">
        <v>1498</v>
      </c>
      <c r="C416" s="106">
        <v>47.92</v>
      </c>
      <c r="D416">
        <v>11</v>
      </c>
    </row>
    <row r="417" spans="1:4" x14ac:dyDescent="0.25">
      <c r="A417" t="s">
        <v>1499</v>
      </c>
      <c r="B417" t="s">
        <v>1500</v>
      </c>
      <c r="C417" s="106">
        <v>74.67</v>
      </c>
      <c r="D417">
        <v>22</v>
      </c>
    </row>
    <row r="418" spans="1:4" x14ac:dyDescent="0.25">
      <c r="A418" t="s">
        <v>1501</v>
      </c>
      <c r="B418" t="s">
        <v>1502</v>
      </c>
      <c r="C418" s="106">
        <v>89.81</v>
      </c>
      <c r="D418">
        <v>16</v>
      </c>
    </row>
    <row r="419" spans="1:4" x14ac:dyDescent="0.25">
      <c r="A419" t="s">
        <v>1503</v>
      </c>
      <c r="B419" t="s">
        <v>1504</v>
      </c>
      <c r="C419" s="106">
        <v>16.59</v>
      </c>
      <c r="D419">
        <v>4</v>
      </c>
    </row>
    <row r="420" spans="1:4" x14ac:dyDescent="0.25">
      <c r="A420" t="s">
        <v>1505</v>
      </c>
      <c r="B420" t="s">
        <v>1506</v>
      </c>
      <c r="C420" s="106">
        <v>110.75</v>
      </c>
      <c r="D420">
        <v>13</v>
      </c>
    </row>
    <row r="421" spans="1:4" x14ac:dyDescent="0.25">
      <c r="A421" t="s">
        <v>1507</v>
      </c>
      <c r="B421" t="s">
        <v>1508</v>
      </c>
      <c r="C421" s="106">
        <v>28.67</v>
      </c>
      <c r="D421">
        <v>7</v>
      </c>
    </row>
    <row r="422" spans="1:4" x14ac:dyDescent="0.25">
      <c r="A422" t="s">
        <v>1509</v>
      </c>
      <c r="B422" t="s">
        <v>1510</v>
      </c>
      <c r="C422" s="106">
        <v>73.819999999999993</v>
      </c>
      <c r="D422">
        <v>5</v>
      </c>
    </row>
    <row r="423" spans="1:4" x14ac:dyDescent="0.25">
      <c r="A423" t="s">
        <v>1511</v>
      </c>
      <c r="B423" t="s">
        <v>1512</v>
      </c>
      <c r="C423" s="106">
        <v>0</v>
      </c>
      <c r="D423">
        <v>0</v>
      </c>
    </row>
    <row r="424" spans="1:4" x14ac:dyDescent="0.25">
      <c r="A424" t="s">
        <v>1513</v>
      </c>
      <c r="B424" t="s">
        <v>1514</v>
      </c>
      <c r="C424" s="106">
        <v>15.55</v>
      </c>
      <c r="D424">
        <v>12</v>
      </c>
    </row>
    <row r="425" spans="1:4" x14ac:dyDescent="0.25">
      <c r="A425" t="s">
        <v>1515</v>
      </c>
      <c r="B425" t="s">
        <v>1516</v>
      </c>
      <c r="C425" s="106">
        <v>256.33</v>
      </c>
      <c r="D425">
        <v>19</v>
      </c>
    </row>
    <row r="426" spans="1:4" x14ac:dyDescent="0.25">
      <c r="A426" t="s">
        <v>1517</v>
      </c>
      <c r="B426" t="s">
        <v>1518</v>
      </c>
      <c r="C426" s="106">
        <v>66.900000000000006</v>
      </c>
      <c r="D426">
        <v>8</v>
      </c>
    </row>
    <row r="427" spans="1:4" x14ac:dyDescent="0.25">
      <c r="A427" t="s">
        <v>1519</v>
      </c>
      <c r="B427" t="s">
        <v>1520</v>
      </c>
      <c r="C427" s="106">
        <v>264.29000000000002</v>
      </c>
      <c r="D427">
        <v>24</v>
      </c>
    </row>
    <row r="428" spans="1:4" x14ac:dyDescent="0.25">
      <c r="A428" t="s">
        <v>1521</v>
      </c>
      <c r="B428" t="s">
        <v>1522</v>
      </c>
      <c r="C428" s="106">
        <v>548.79999999999995</v>
      </c>
      <c r="D428">
        <v>560</v>
      </c>
    </row>
    <row r="429" spans="1:4" x14ac:dyDescent="0.25">
      <c r="A429" t="s">
        <v>1523</v>
      </c>
      <c r="B429" t="s">
        <v>1524</v>
      </c>
      <c r="C429" s="106">
        <v>0</v>
      </c>
      <c r="D429">
        <v>0</v>
      </c>
    </row>
    <row r="430" spans="1:4" x14ac:dyDescent="0.25">
      <c r="A430" t="s">
        <v>1525</v>
      </c>
      <c r="B430" t="s">
        <v>1526</v>
      </c>
      <c r="C430" s="106">
        <v>59.73</v>
      </c>
      <c r="D430">
        <v>4</v>
      </c>
    </row>
    <row r="431" spans="1:4" x14ac:dyDescent="0.25">
      <c r="A431" t="s">
        <v>1527</v>
      </c>
      <c r="B431" t="s">
        <v>1528</v>
      </c>
      <c r="C431" s="106">
        <v>410.32</v>
      </c>
      <c r="D431">
        <v>62</v>
      </c>
    </row>
    <row r="432" spans="1:4" x14ac:dyDescent="0.25">
      <c r="A432" t="s">
        <v>1529</v>
      </c>
      <c r="B432" t="s">
        <v>1530</v>
      </c>
      <c r="C432" s="106">
        <v>0</v>
      </c>
      <c r="D432">
        <v>0</v>
      </c>
    </row>
    <row r="433" spans="1:4" x14ac:dyDescent="0.25">
      <c r="A433" t="s">
        <v>1531</v>
      </c>
      <c r="B433" t="s">
        <v>1532</v>
      </c>
      <c r="C433" s="106">
        <v>189.16</v>
      </c>
      <c r="D433">
        <v>93</v>
      </c>
    </row>
    <row r="434" spans="1:4" x14ac:dyDescent="0.25">
      <c r="A434" t="s">
        <v>1533</v>
      </c>
      <c r="B434" t="s">
        <v>1534</v>
      </c>
      <c r="C434" s="106">
        <v>0</v>
      </c>
      <c r="D434">
        <v>0</v>
      </c>
    </row>
    <row r="435" spans="1:4" x14ac:dyDescent="0.25">
      <c r="A435" t="s">
        <v>1535</v>
      </c>
      <c r="B435" t="s">
        <v>1536</v>
      </c>
      <c r="C435" s="106">
        <v>0</v>
      </c>
      <c r="D435">
        <v>0</v>
      </c>
    </row>
    <row r="436" spans="1:4" x14ac:dyDescent="0.25">
      <c r="A436" t="s">
        <v>1537</v>
      </c>
      <c r="B436" t="s">
        <v>1538</v>
      </c>
      <c r="C436" s="106">
        <v>0</v>
      </c>
      <c r="D436">
        <v>0</v>
      </c>
    </row>
    <row r="437" spans="1:4" x14ac:dyDescent="0.25">
      <c r="A437" t="s">
        <v>1539</v>
      </c>
      <c r="B437" t="s">
        <v>1540</v>
      </c>
      <c r="C437" s="106">
        <v>79</v>
      </c>
      <c r="D437">
        <v>500</v>
      </c>
    </row>
    <row r="438" spans="1:4" x14ac:dyDescent="0.25">
      <c r="A438" t="s">
        <v>1541</v>
      </c>
      <c r="B438" t="s">
        <v>1542</v>
      </c>
      <c r="C438" s="106">
        <v>33.25</v>
      </c>
      <c r="D438">
        <v>250</v>
      </c>
    </row>
    <row r="439" spans="1:4" x14ac:dyDescent="0.25">
      <c r="A439" t="s">
        <v>1543</v>
      </c>
      <c r="B439" t="s">
        <v>1544</v>
      </c>
      <c r="C439" s="106">
        <v>0</v>
      </c>
      <c r="D439">
        <v>0</v>
      </c>
    </row>
    <row r="440" spans="1:4" x14ac:dyDescent="0.25">
      <c r="A440" t="s">
        <v>1545</v>
      </c>
      <c r="B440" t="s">
        <v>1546</v>
      </c>
      <c r="C440" s="106">
        <v>41</v>
      </c>
      <c r="D440">
        <v>250</v>
      </c>
    </row>
    <row r="441" spans="1:4" x14ac:dyDescent="0.25">
      <c r="A441" t="s">
        <v>1547</v>
      </c>
      <c r="B441" t="s">
        <v>1548</v>
      </c>
      <c r="C441" s="106">
        <v>119.63</v>
      </c>
      <c r="D441">
        <v>375</v>
      </c>
    </row>
    <row r="442" spans="1:4" x14ac:dyDescent="0.25">
      <c r="A442" t="s">
        <v>1549</v>
      </c>
      <c r="B442" t="s">
        <v>1550</v>
      </c>
      <c r="C442" s="106">
        <v>106.78</v>
      </c>
      <c r="D442">
        <v>25</v>
      </c>
    </row>
    <row r="443" spans="1:4" x14ac:dyDescent="0.25">
      <c r="A443" t="s">
        <v>1551</v>
      </c>
      <c r="B443" t="s">
        <v>1552</v>
      </c>
      <c r="C443" s="106">
        <v>325.8</v>
      </c>
      <c r="D443">
        <v>73</v>
      </c>
    </row>
    <row r="444" spans="1:4" x14ac:dyDescent="0.25">
      <c r="A444" t="s">
        <v>1553</v>
      </c>
      <c r="B444" t="s">
        <v>1554</v>
      </c>
      <c r="C444" s="106">
        <v>22.75</v>
      </c>
      <c r="D444">
        <v>25</v>
      </c>
    </row>
    <row r="445" spans="1:4" x14ac:dyDescent="0.25">
      <c r="A445" t="s">
        <v>1555</v>
      </c>
      <c r="B445" t="s">
        <v>1556</v>
      </c>
      <c r="C445" s="106">
        <v>0</v>
      </c>
      <c r="D445">
        <v>0</v>
      </c>
    </row>
    <row r="446" spans="1:4" x14ac:dyDescent="0.25">
      <c r="A446" t="s">
        <v>1557</v>
      </c>
      <c r="B446" t="s">
        <v>1558</v>
      </c>
      <c r="C446" s="106">
        <v>0</v>
      </c>
      <c r="D446">
        <v>0</v>
      </c>
    </row>
    <row r="447" spans="1:4" x14ac:dyDescent="0.25">
      <c r="A447" t="s">
        <v>1559</v>
      </c>
      <c r="B447" t="s">
        <v>1560</v>
      </c>
      <c r="C447" s="106">
        <v>51.5</v>
      </c>
      <c r="D447">
        <v>500</v>
      </c>
    </row>
    <row r="448" spans="1:4" x14ac:dyDescent="0.25">
      <c r="A448" t="s">
        <v>1561</v>
      </c>
      <c r="B448" t="s">
        <v>1562</v>
      </c>
      <c r="C448" s="106">
        <v>0</v>
      </c>
      <c r="D448">
        <v>0</v>
      </c>
    </row>
    <row r="449" spans="1:4" x14ac:dyDescent="0.25">
      <c r="A449" t="s">
        <v>1563</v>
      </c>
      <c r="B449" t="s">
        <v>1564</v>
      </c>
      <c r="C449" s="106">
        <v>218.88</v>
      </c>
      <c r="D449">
        <v>49</v>
      </c>
    </row>
    <row r="450" spans="1:4" x14ac:dyDescent="0.25">
      <c r="A450" t="s">
        <v>1565</v>
      </c>
      <c r="B450" t="s">
        <v>1566</v>
      </c>
      <c r="C450" s="106">
        <v>0</v>
      </c>
      <c r="D450">
        <v>0</v>
      </c>
    </row>
    <row r="451" spans="1:4" x14ac:dyDescent="0.25">
      <c r="A451" t="s">
        <v>1567</v>
      </c>
      <c r="B451" t="s">
        <v>1568</v>
      </c>
      <c r="C451" s="106">
        <v>284.42</v>
      </c>
      <c r="D451">
        <v>16</v>
      </c>
    </row>
    <row r="452" spans="1:4" x14ac:dyDescent="0.25">
      <c r="A452" t="s">
        <v>1569</v>
      </c>
      <c r="B452" t="s">
        <v>1570</v>
      </c>
      <c r="C452" s="106">
        <v>28.71</v>
      </c>
      <c r="D452">
        <v>15</v>
      </c>
    </row>
    <row r="453" spans="1:4" x14ac:dyDescent="0.25">
      <c r="A453" t="s">
        <v>1571</v>
      </c>
      <c r="B453" t="s">
        <v>1572</v>
      </c>
      <c r="C453" s="106">
        <v>26.5</v>
      </c>
      <c r="D453">
        <v>14</v>
      </c>
    </row>
    <row r="454" spans="1:4" x14ac:dyDescent="0.25">
      <c r="A454" t="s">
        <v>1573</v>
      </c>
      <c r="B454" t="s">
        <v>1574</v>
      </c>
      <c r="C454" s="106">
        <v>0</v>
      </c>
      <c r="D454">
        <v>0</v>
      </c>
    </row>
    <row r="455" spans="1:4" x14ac:dyDescent="0.25">
      <c r="A455" t="s">
        <v>1575</v>
      </c>
      <c r="B455" t="s">
        <v>1576</v>
      </c>
      <c r="C455" s="106">
        <v>347.45</v>
      </c>
      <c r="D455">
        <v>14</v>
      </c>
    </row>
    <row r="456" spans="1:4" x14ac:dyDescent="0.25">
      <c r="A456" t="s">
        <v>1577</v>
      </c>
      <c r="B456" t="s">
        <v>1578</v>
      </c>
      <c r="C456" s="106">
        <v>110.51</v>
      </c>
      <c r="D456">
        <v>2</v>
      </c>
    </row>
    <row r="457" spans="1:4" x14ac:dyDescent="0.25">
      <c r="A457" t="s">
        <v>1579</v>
      </c>
      <c r="B457" t="s">
        <v>1580</v>
      </c>
      <c r="C457" s="106">
        <v>31.55</v>
      </c>
      <c r="D457">
        <v>0</v>
      </c>
    </row>
    <row r="458" spans="1:4" x14ac:dyDescent="0.25">
      <c r="A458" t="s">
        <v>1581</v>
      </c>
      <c r="B458" t="s">
        <v>1582</v>
      </c>
      <c r="C458" s="106">
        <v>83.5</v>
      </c>
      <c r="D458">
        <v>18</v>
      </c>
    </row>
    <row r="459" spans="1:4" x14ac:dyDescent="0.25">
      <c r="A459" t="s">
        <v>1583</v>
      </c>
      <c r="B459" t="s">
        <v>1584</v>
      </c>
      <c r="C459" s="106">
        <v>1182.7</v>
      </c>
      <c r="D459">
        <v>50</v>
      </c>
    </row>
    <row r="460" spans="1:4" x14ac:dyDescent="0.25">
      <c r="A460" t="s">
        <v>1585</v>
      </c>
      <c r="B460" t="s">
        <v>1586</v>
      </c>
      <c r="C460" s="106">
        <v>0</v>
      </c>
      <c r="D460">
        <v>0</v>
      </c>
    </row>
    <row r="461" spans="1:4" x14ac:dyDescent="0.25">
      <c r="A461" t="s">
        <v>1587</v>
      </c>
      <c r="B461" t="s">
        <v>1588</v>
      </c>
      <c r="C461" s="106">
        <v>52.93</v>
      </c>
      <c r="D461">
        <v>3</v>
      </c>
    </row>
    <row r="462" spans="1:4" x14ac:dyDescent="0.25">
      <c r="A462" t="s">
        <v>1589</v>
      </c>
      <c r="B462" t="s">
        <v>1590</v>
      </c>
      <c r="C462" s="106">
        <v>33.020000000000003</v>
      </c>
      <c r="D462">
        <v>8</v>
      </c>
    </row>
    <row r="463" spans="1:4" x14ac:dyDescent="0.25">
      <c r="A463" t="s">
        <v>1591</v>
      </c>
      <c r="B463" t="s">
        <v>1592</v>
      </c>
      <c r="C463" s="106">
        <v>2.88</v>
      </c>
      <c r="D463">
        <v>2</v>
      </c>
    </row>
    <row r="464" spans="1:4" x14ac:dyDescent="0.25">
      <c r="A464" t="s">
        <v>1593</v>
      </c>
      <c r="B464" t="s">
        <v>1594</v>
      </c>
      <c r="C464" s="106">
        <v>43.98</v>
      </c>
      <c r="D464">
        <v>3</v>
      </c>
    </row>
    <row r="465" spans="1:4" x14ac:dyDescent="0.25">
      <c r="A465" t="s">
        <v>1595</v>
      </c>
      <c r="B465" t="s">
        <v>1596</v>
      </c>
      <c r="C465" s="106">
        <v>119.93</v>
      </c>
      <c r="D465">
        <v>25</v>
      </c>
    </row>
    <row r="466" spans="1:4" x14ac:dyDescent="0.25">
      <c r="A466" t="s">
        <v>1597</v>
      </c>
      <c r="B466" t="s">
        <v>1598</v>
      </c>
      <c r="C466" s="106">
        <v>126.95</v>
      </c>
      <c r="D466">
        <v>25</v>
      </c>
    </row>
    <row r="467" spans="1:4" x14ac:dyDescent="0.25">
      <c r="A467" t="s">
        <v>1599</v>
      </c>
      <c r="B467" t="s">
        <v>1600</v>
      </c>
      <c r="C467" s="106">
        <v>451.87</v>
      </c>
      <c r="D467">
        <v>1569</v>
      </c>
    </row>
    <row r="468" spans="1:4" x14ac:dyDescent="0.25">
      <c r="A468" t="s">
        <v>1601</v>
      </c>
      <c r="B468" t="s">
        <v>1602</v>
      </c>
      <c r="C468" s="106">
        <v>0</v>
      </c>
      <c r="D468">
        <v>0</v>
      </c>
    </row>
    <row r="469" spans="1:4" x14ac:dyDescent="0.25">
      <c r="A469" t="s">
        <v>1603</v>
      </c>
      <c r="B469" t="s">
        <v>1604</v>
      </c>
      <c r="C469" s="106">
        <v>31.13</v>
      </c>
      <c r="D469">
        <v>59</v>
      </c>
    </row>
    <row r="470" spans="1:4" x14ac:dyDescent="0.25">
      <c r="A470" t="s">
        <v>1605</v>
      </c>
      <c r="B470" t="s">
        <v>1606</v>
      </c>
      <c r="C470" s="106">
        <v>301.07</v>
      </c>
      <c r="D470">
        <v>4</v>
      </c>
    </row>
    <row r="471" spans="1:4" x14ac:dyDescent="0.25">
      <c r="A471" t="s">
        <v>1607</v>
      </c>
      <c r="B471" t="s">
        <v>1608</v>
      </c>
      <c r="C471" s="106">
        <v>137.66</v>
      </c>
      <c r="D471">
        <v>12</v>
      </c>
    </row>
    <row r="472" spans="1:4" x14ac:dyDescent="0.25">
      <c r="A472" t="s">
        <v>1609</v>
      </c>
      <c r="B472" t="s">
        <v>1610</v>
      </c>
      <c r="C472" s="106">
        <v>192.32</v>
      </c>
      <c r="D472">
        <v>15</v>
      </c>
    </row>
    <row r="473" spans="1:4" x14ac:dyDescent="0.25">
      <c r="A473" t="s">
        <v>1611</v>
      </c>
      <c r="B473" t="s">
        <v>1612</v>
      </c>
      <c r="C473" s="106">
        <v>586.19000000000005</v>
      </c>
      <c r="D473">
        <v>15</v>
      </c>
    </row>
    <row r="474" spans="1:4" x14ac:dyDescent="0.25">
      <c r="A474" t="s">
        <v>1613</v>
      </c>
      <c r="B474" t="s">
        <v>1614</v>
      </c>
      <c r="C474" s="106">
        <v>133.41999999999999</v>
      </c>
      <c r="D474">
        <v>25</v>
      </c>
    </row>
    <row r="475" spans="1:4" x14ac:dyDescent="0.25">
      <c r="A475" t="s">
        <v>1615</v>
      </c>
      <c r="B475" t="s">
        <v>1616</v>
      </c>
      <c r="C475" s="106">
        <v>126.63</v>
      </c>
      <c r="D475">
        <v>25</v>
      </c>
    </row>
    <row r="476" spans="1:4" x14ac:dyDescent="0.25">
      <c r="A476" t="s">
        <v>1617</v>
      </c>
      <c r="B476" t="s">
        <v>1618</v>
      </c>
      <c r="C476" s="106">
        <v>442.43</v>
      </c>
      <c r="D476">
        <v>75</v>
      </c>
    </row>
    <row r="477" spans="1:4" x14ac:dyDescent="0.25">
      <c r="A477" t="s">
        <v>1619</v>
      </c>
      <c r="B477" t="s">
        <v>1620</v>
      </c>
      <c r="C477" s="106">
        <v>0</v>
      </c>
      <c r="D477">
        <v>0</v>
      </c>
    </row>
    <row r="478" spans="1:4" x14ac:dyDescent="0.25">
      <c r="A478" t="s">
        <v>1621</v>
      </c>
      <c r="B478" t="s">
        <v>1622</v>
      </c>
      <c r="C478" s="106">
        <v>0</v>
      </c>
      <c r="D478">
        <v>0</v>
      </c>
    </row>
    <row r="479" spans="1:4" x14ac:dyDescent="0.25">
      <c r="A479" t="s">
        <v>1623</v>
      </c>
      <c r="B479" t="s">
        <v>1624</v>
      </c>
      <c r="C479" s="106">
        <v>0</v>
      </c>
      <c r="D479">
        <v>0</v>
      </c>
    </row>
    <row r="480" spans="1:4" x14ac:dyDescent="0.25">
      <c r="A480" t="s">
        <v>1625</v>
      </c>
      <c r="B480" t="s">
        <v>1626</v>
      </c>
      <c r="C480" s="106">
        <v>131</v>
      </c>
      <c r="D480">
        <v>1000</v>
      </c>
    </row>
    <row r="481" spans="1:4" x14ac:dyDescent="0.25">
      <c r="A481" t="s">
        <v>1627</v>
      </c>
      <c r="B481" t="s">
        <v>1628</v>
      </c>
      <c r="C481" s="106">
        <v>-49.2</v>
      </c>
      <c r="D481">
        <v>0</v>
      </c>
    </row>
    <row r="482" spans="1:4" x14ac:dyDescent="0.25">
      <c r="A482" t="s">
        <v>1629</v>
      </c>
      <c r="B482" t="s">
        <v>1630</v>
      </c>
      <c r="C482" s="106">
        <v>97.72</v>
      </c>
      <c r="D482">
        <v>11</v>
      </c>
    </row>
    <row r="483" spans="1:4" x14ac:dyDescent="0.25">
      <c r="A483" t="s">
        <v>1631</v>
      </c>
      <c r="B483" t="s">
        <v>1632</v>
      </c>
      <c r="C483" s="106">
        <v>14.6</v>
      </c>
      <c r="D483">
        <v>200</v>
      </c>
    </row>
    <row r="484" spans="1:4" x14ac:dyDescent="0.25">
      <c r="A484" t="s">
        <v>1633</v>
      </c>
      <c r="B484" t="s">
        <v>1634</v>
      </c>
      <c r="C484" s="106">
        <v>0</v>
      </c>
      <c r="D484">
        <v>0</v>
      </c>
    </row>
    <row r="485" spans="1:4" x14ac:dyDescent="0.25">
      <c r="A485" t="s">
        <v>1635</v>
      </c>
      <c r="B485" t="s">
        <v>1636</v>
      </c>
      <c r="C485" s="106">
        <v>142.93</v>
      </c>
      <c r="D485">
        <v>1</v>
      </c>
    </row>
    <row r="486" spans="1:4" x14ac:dyDescent="0.25">
      <c r="A486" t="s">
        <v>1637</v>
      </c>
      <c r="B486" t="s">
        <v>1638</v>
      </c>
      <c r="C486" s="106">
        <v>1187.2</v>
      </c>
      <c r="D486">
        <v>2800</v>
      </c>
    </row>
    <row r="487" spans="1:4" x14ac:dyDescent="0.25">
      <c r="A487" t="s">
        <v>1639</v>
      </c>
      <c r="B487" t="s">
        <v>1640</v>
      </c>
      <c r="C487" s="106">
        <v>1433.21</v>
      </c>
      <c r="D487">
        <v>24</v>
      </c>
    </row>
    <row r="488" spans="1:4" x14ac:dyDescent="0.25">
      <c r="A488" t="s">
        <v>1641</v>
      </c>
      <c r="B488" t="s">
        <v>1642</v>
      </c>
      <c r="C488" s="106">
        <v>459.58</v>
      </c>
      <c r="D488">
        <v>16</v>
      </c>
    </row>
    <row r="489" spans="1:4" x14ac:dyDescent="0.25">
      <c r="A489" t="s">
        <v>1643</v>
      </c>
      <c r="B489" t="s">
        <v>1644</v>
      </c>
      <c r="C489" s="106">
        <v>537.26</v>
      </c>
      <c r="D489">
        <v>48</v>
      </c>
    </row>
    <row r="490" spans="1:4" x14ac:dyDescent="0.25">
      <c r="A490" t="s">
        <v>1645</v>
      </c>
      <c r="B490" t="s">
        <v>1646</v>
      </c>
      <c r="C490" s="106">
        <v>196</v>
      </c>
      <c r="D490">
        <v>3</v>
      </c>
    </row>
    <row r="491" spans="1:4" x14ac:dyDescent="0.25">
      <c r="A491" t="s">
        <v>1647</v>
      </c>
      <c r="B491" t="s">
        <v>1648</v>
      </c>
      <c r="C491" s="106">
        <v>1178.3599999999999</v>
      </c>
      <c r="D491">
        <v>10</v>
      </c>
    </row>
    <row r="492" spans="1:4" x14ac:dyDescent="0.25">
      <c r="A492" t="s">
        <v>1649</v>
      </c>
      <c r="B492" t="s">
        <v>1650</v>
      </c>
      <c r="C492" s="106">
        <v>0</v>
      </c>
      <c r="D492">
        <v>0</v>
      </c>
    </row>
    <row r="493" spans="1:4" x14ac:dyDescent="0.25">
      <c r="A493" t="s">
        <v>1651</v>
      </c>
      <c r="B493" t="s">
        <v>1652</v>
      </c>
      <c r="C493" s="106">
        <v>285.08999999999997</v>
      </c>
      <c r="D493">
        <v>5</v>
      </c>
    </row>
    <row r="494" spans="1:4" x14ac:dyDescent="0.25">
      <c r="A494" t="s">
        <v>1653</v>
      </c>
      <c r="B494" t="s">
        <v>1654</v>
      </c>
      <c r="C494" s="106">
        <v>0</v>
      </c>
      <c r="D494">
        <v>0</v>
      </c>
    </row>
    <row r="495" spans="1:4" x14ac:dyDescent="0.25">
      <c r="A495" t="s">
        <v>1655</v>
      </c>
      <c r="B495" t="s">
        <v>1656</v>
      </c>
      <c r="C495" s="106">
        <v>0</v>
      </c>
      <c r="D495">
        <v>0</v>
      </c>
    </row>
    <row r="496" spans="1:4" x14ac:dyDescent="0.25">
      <c r="A496" t="s">
        <v>1657</v>
      </c>
      <c r="B496" t="s">
        <v>1658</v>
      </c>
      <c r="C496" s="106">
        <v>263.64999999999998</v>
      </c>
      <c r="D496">
        <v>50</v>
      </c>
    </row>
    <row r="497" spans="1:4" x14ac:dyDescent="0.25">
      <c r="A497" t="s">
        <v>1659</v>
      </c>
      <c r="B497" t="s">
        <v>1658</v>
      </c>
      <c r="C497" s="106">
        <v>500.05</v>
      </c>
      <c r="D497">
        <v>99</v>
      </c>
    </row>
    <row r="498" spans="1:4" x14ac:dyDescent="0.25">
      <c r="A498" t="s">
        <v>1660</v>
      </c>
      <c r="B498" t="s">
        <v>1661</v>
      </c>
      <c r="C498" s="106">
        <v>57</v>
      </c>
      <c r="D498">
        <v>4</v>
      </c>
    </row>
    <row r="499" spans="1:4" x14ac:dyDescent="0.25">
      <c r="A499" t="s">
        <v>1662</v>
      </c>
      <c r="B499" t="s">
        <v>1663</v>
      </c>
      <c r="C499" s="106">
        <v>49.54</v>
      </c>
      <c r="D499">
        <v>0</v>
      </c>
    </row>
    <row r="500" spans="1:4" x14ac:dyDescent="0.25">
      <c r="A500" t="s">
        <v>1664</v>
      </c>
      <c r="B500" t="s">
        <v>1665</v>
      </c>
      <c r="C500" s="106">
        <v>0</v>
      </c>
      <c r="D500">
        <v>0</v>
      </c>
    </row>
    <row r="501" spans="1:4" x14ac:dyDescent="0.25">
      <c r="A501" t="s">
        <v>1666</v>
      </c>
      <c r="B501" t="s">
        <v>1667</v>
      </c>
      <c r="C501" s="106">
        <v>0</v>
      </c>
      <c r="D501">
        <v>0</v>
      </c>
    </row>
    <row r="502" spans="1:4" x14ac:dyDescent="0.25">
      <c r="A502" t="s">
        <v>1668</v>
      </c>
      <c r="B502" t="s">
        <v>1669</v>
      </c>
      <c r="C502" s="106">
        <v>0</v>
      </c>
      <c r="D502">
        <v>0</v>
      </c>
    </row>
    <row r="503" spans="1:4" x14ac:dyDescent="0.25">
      <c r="A503" t="s">
        <v>1670</v>
      </c>
      <c r="B503" t="s">
        <v>1671</v>
      </c>
      <c r="C503" s="106">
        <v>0</v>
      </c>
      <c r="D503">
        <v>0</v>
      </c>
    </row>
    <row r="504" spans="1:4" x14ac:dyDescent="0.25">
      <c r="A504" t="s">
        <v>1672</v>
      </c>
      <c r="B504" t="s">
        <v>1673</v>
      </c>
      <c r="C504" s="106">
        <v>216.21</v>
      </c>
      <c r="D504">
        <v>2</v>
      </c>
    </row>
    <row r="505" spans="1:4" x14ac:dyDescent="0.25">
      <c r="A505" t="s">
        <v>1674</v>
      </c>
      <c r="B505" t="s">
        <v>1675</v>
      </c>
      <c r="C505" s="106">
        <v>163.38999999999999</v>
      </c>
      <c r="D505">
        <v>12</v>
      </c>
    </row>
    <row r="506" spans="1:4" x14ac:dyDescent="0.25">
      <c r="A506" t="s">
        <v>1676</v>
      </c>
      <c r="B506" t="s">
        <v>1677</v>
      </c>
      <c r="C506" s="106">
        <v>137.75</v>
      </c>
      <c r="D506">
        <v>10</v>
      </c>
    </row>
    <row r="507" spans="1:4" x14ac:dyDescent="0.25">
      <c r="A507" t="s">
        <v>1678</v>
      </c>
      <c r="B507" t="s">
        <v>1679</v>
      </c>
      <c r="C507" s="106">
        <v>173.38</v>
      </c>
      <c r="D507">
        <v>11</v>
      </c>
    </row>
    <row r="508" spans="1:4" x14ac:dyDescent="0.25">
      <c r="A508" t="s">
        <v>1680</v>
      </c>
      <c r="B508" t="s">
        <v>1681</v>
      </c>
      <c r="C508" s="106">
        <v>333</v>
      </c>
      <c r="D508">
        <v>24</v>
      </c>
    </row>
    <row r="509" spans="1:4" x14ac:dyDescent="0.25">
      <c r="A509" t="s">
        <v>1682</v>
      </c>
      <c r="B509" t="s">
        <v>1683</v>
      </c>
      <c r="C509" s="106">
        <v>185.33</v>
      </c>
      <c r="D509">
        <v>175</v>
      </c>
    </row>
    <row r="510" spans="1:4" x14ac:dyDescent="0.25">
      <c r="A510" t="s">
        <v>1684</v>
      </c>
      <c r="B510" t="s">
        <v>1685</v>
      </c>
      <c r="C510" s="106">
        <v>88.07</v>
      </c>
      <c r="D510">
        <v>2</v>
      </c>
    </row>
    <row r="511" spans="1:4" x14ac:dyDescent="0.25">
      <c r="A511" t="s">
        <v>1686</v>
      </c>
      <c r="B511" t="s">
        <v>1687</v>
      </c>
      <c r="C511" s="106">
        <v>0</v>
      </c>
      <c r="D511">
        <v>0</v>
      </c>
    </row>
    <row r="512" spans="1:4" x14ac:dyDescent="0.25">
      <c r="A512" t="s">
        <v>1688</v>
      </c>
      <c r="B512" t="s">
        <v>1685</v>
      </c>
      <c r="C512" s="106">
        <v>103.55</v>
      </c>
      <c r="D512">
        <v>3</v>
      </c>
    </row>
    <row r="513" spans="1:4" x14ac:dyDescent="0.25">
      <c r="A513" t="s">
        <v>1689</v>
      </c>
      <c r="B513" t="s">
        <v>1690</v>
      </c>
      <c r="C513" s="106">
        <v>-0.93</v>
      </c>
      <c r="D513">
        <v>0</v>
      </c>
    </row>
    <row r="514" spans="1:4" x14ac:dyDescent="0.25">
      <c r="A514" t="s">
        <v>1691</v>
      </c>
      <c r="B514" t="s">
        <v>1692</v>
      </c>
      <c r="C514" s="106">
        <v>230.66</v>
      </c>
      <c r="D514">
        <v>13</v>
      </c>
    </row>
    <row r="515" spans="1:4" x14ac:dyDescent="0.25">
      <c r="A515" t="s">
        <v>1693</v>
      </c>
      <c r="B515" t="s">
        <v>1694</v>
      </c>
      <c r="C515" s="106">
        <v>51.14</v>
      </c>
      <c r="D515">
        <v>6</v>
      </c>
    </row>
    <row r="516" spans="1:4" x14ac:dyDescent="0.25">
      <c r="A516" t="s">
        <v>1695</v>
      </c>
      <c r="B516" t="s">
        <v>1696</v>
      </c>
      <c r="C516" s="106">
        <v>252.36</v>
      </c>
      <c r="D516">
        <v>3</v>
      </c>
    </row>
    <row r="517" spans="1:4" x14ac:dyDescent="0.25">
      <c r="A517" t="s">
        <v>1697</v>
      </c>
      <c r="B517" t="s">
        <v>1698</v>
      </c>
      <c r="C517" s="106">
        <v>76.319999999999993</v>
      </c>
      <c r="D517">
        <v>2</v>
      </c>
    </row>
    <row r="518" spans="1:4" x14ac:dyDescent="0.25">
      <c r="A518" t="s">
        <v>1699</v>
      </c>
      <c r="B518" t="s">
        <v>1700</v>
      </c>
      <c r="C518" s="106">
        <v>76.66</v>
      </c>
      <c r="D518">
        <v>24</v>
      </c>
    </row>
    <row r="519" spans="1:4" x14ac:dyDescent="0.25">
      <c r="A519" t="s">
        <v>1701</v>
      </c>
      <c r="B519" t="s">
        <v>1702</v>
      </c>
      <c r="C519" s="106">
        <v>173.62</v>
      </c>
      <c r="D519">
        <v>13</v>
      </c>
    </row>
    <row r="520" spans="1:4" x14ac:dyDescent="0.25">
      <c r="A520" t="s">
        <v>1703</v>
      </c>
      <c r="B520" t="s">
        <v>1704</v>
      </c>
      <c r="C520" s="106">
        <v>-0.11</v>
      </c>
      <c r="D520">
        <v>0</v>
      </c>
    </row>
    <row r="521" spans="1:4" x14ac:dyDescent="0.25">
      <c r="A521" t="s">
        <v>1705</v>
      </c>
      <c r="B521" t="s">
        <v>1706</v>
      </c>
      <c r="C521" s="106">
        <v>390.17</v>
      </c>
      <c r="D521">
        <v>46</v>
      </c>
    </row>
    <row r="522" spans="1:4" x14ac:dyDescent="0.25">
      <c r="A522" t="s">
        <v>1707</v>
      </c>
      <c r="B522" t="s">
        <v>1708</v>
      </c>
      <c r="C522" s="106">
        <v>-93.71</v>
      </c>
      <c r="D522">
        <v>0</v>
      </c>
    </row>
    <row r="523" spans="1:4" x14ac:dyDescent="0.25">
      <c r="A523" t="s">
        <v>1709</v>
      </c>
      <c r="B523" t="s">
        <v>1710</v>
      </c>
      <c r="C523" s="106">
        <v>349.5</v>
      </c>
      <c r="D523">
        <v>1376</v>
      </c>
    </row>
    <row r="524" spans="1:4" x14ac:dyDescent="0.25">
      <c r="A524" t="s">
        <v>1711</v>
      </c>
      <c r="B524" t="s">
        <v>1712</v>
      </c>
      <c r="C524" s="106">
        <v>0</v>
      </c>
      <c r="D524">
        <v>0</v>
      </c>
    </row>
    <row r="525" spans="1:4" x14ac:dyDescent="0.25">
      <c r="A525" t="s">
        <v>1713</v>
      </c>
      <c r="B525" t="s">
        <v>1714</v>
      </c>
      <c r="C525" s="106">
        <v>135.53</v>
      </c>
      <c r="D525">
        <v>9</v>
      </c>
    </row>
    <row r="526" spans="1:4" x14ac:dyDescent="0.25">
      <c r="A526" t="s">
        <v>1715</v>
      </c>
      <c r="B526" t="s">
        <v>1716</v>
      </c>
      <c r="C526" s="106">
        <v>53.39</v>
      </c>
      <c r="D526">
        <v>2</v>
      </c>
    </row>
    <row r="527" spans="1:4" x14ac:dyDescent="0.25">
      <c r="A527" t="s">
        <v>1717</v>
      </c>
      <c r="B527" t="s">
        <v>1718</v>
      </c>
      <c r="C527" s="106">
        <v>30.22</v>
      </c>
      <c r="D527">
        <v>6</v>
      </c>
    </row>
    <row r="528" spans="1:4" x14ac:dyDescent="0.25">
      <c r="A528" t="s">
        <v>1719</v>
      </c>
      <c r="B528" t="s">
        <v>1720</v>
      </c>
      <c r="C528" s="106">
        <v>261.44</v>
      </c>
      <c r="D528">
        <v>32</v>
      </c>
    </row>
    <row r="529" spans="1:4" x14ac:dyDescent="0.25">
      <c r="A529" t="s">
        <v>1721</v>
      </c>
      <c r="B529" t="s">
        <v>1722</v>
      </c>
      <c r="C529" s="106">
        <v>94.33</v>
      </c>
      <c r="D529">
        <v>12</v>
      </c>
    </row>
    <row r="530" spans="1:4" x14ac:dyDescent="0.25">
      <c r="A530" t="s">
        <v>1723</v>
      </c>
      <c r="B530" t="s">
        <v>1724</v>
      </c>
      <c r="C530" s="106">
        <v>0.66</v>
      </c>
      <c r="D530">
        <v>0</v>
      </c>
    </row>
    <row r="531" spans="1:4" x14ac:dyDescent="0.25">
      <c r="A531" t="s">
        <v>1725</v>
      </c>
      <c r="B531" t="s">
        <v>1726</v>
      </c>
      <c r="C531" s="106">
        <v>337.9</v>
      </c>
      <c r="D531">
        <v>0</v>
      </c>
    </row>
    <row r="532" spans="1:4" x14ac:dyDescent="0.25">
      <c r="A532" t="s">
        <v>1727</v>
      </c>
      <c r="B532" t="s">
        <v>1728</v>
      </c>
      <c r="C532" s="106">
        <v>0</v>
      </c>
      <c r="D532">
        <v>0</v>
      </c>
    </row>
    <row r="533" spans="1:4" x14ac:dyDescent="0.25">
      <c r="A533" t="s">
        <v>1729</v>
      </c>
      <c r="B533" t="s">
        <v>1730</v>
      </c>
      <c r="C533" s="106">
        <v>0</v>
      </c>
      <c r="D533">
        <v>0</v>
      </c>
    </row>
    <row r="534" spans="1:4" x14ac:dyDescent="0.25">
      <c r="A534" t="s">
        <v>1731</v>
      </c>
      <c r="B534" t="s">
        <v>1732</v>
      </c>
      <c r="C534" s="106">
        <v>120.12</v>
      </c>
      <c r="D534">
        <v>12</v>
      </c>
    </row>
    <row r="535" spans="1:4" x14ac:dyDescent="0.25">
      <c r="A535" t="s">
        <v>1733</v>
      </c>
      <c r="B535" t="s">
        <v>1734</v>
      </c>
      <c r="C535" s="106">
        <v>0</v>
      </c>
      <c r="D535">
        <v>0</v>
      </c>
    </row>
    <row r="536" spans="1:4" x14ac:dyDescent="0.25">
      <c r="A536" t="s">
        <v>1735</v>
      </c>
      <c r="B536" t="s">
        <v>1736</v>
      </c>
      <c r="C536" s="106">
        <v>312.86</v>
      </c>
      <c r="D536">
        <v>1</v>
      </c>
    </row>
    <row r="537" spans="1:4" x14ac:dyDescent="0.25">
      <c r="A537" t="s">
        <v>1737</v>
      </c>
      <c r="B537" t="s">
        <v>1738</v>
      </c>
      <c r="C537" s="106">
        <v>687.9</v>
      </c>
      <c r="D537">
        <v>2</v>
      </c>
    </row>
    <row r="538" spans="1:4" x14ac:dyDescent="0.25">
      <c r="A538" t="s">
        <v>1739</v>
      </c>
      <c r="B538" t="s">
        <v>1740</v>
      </c>
      <c r="C538" s="106">
        <v>1559.38</v>
      </c>
      <c r="D538">
        <v>21</v>
      </c>
    </row>
    <row r="539" spans="1:4" x14ac:dyDescent="0.25">
      <c r="A539" t="s">
        <v>1741</v>
      </c>
      <c r="B539" t="s">
        <v>1742</v>
      </c>
      <c r="C539" s="106">
        <v>1007.16</v>
      </c>
      <c r="D539">
        <v>44</v>
      </c>
    </row>
    <row r="540" spans="1:4" x14ac:dyDescent="0.25">
      <c r="A540" t="s">
        <v>1743</v>
      </c>
      <c r="B540" t="s">
        <v>1744</v>
      </c>
      <c r="C540" s="106">
        <v>193.73</v>
      </c>
      <c r="D540">
        <v>9</v>
      </c>
    </row>
    <row r="541" spans="1:4" x14ac:dyDescent="0.25">
      <c r="A541" t="s">
        <v>1745</v>
      </c>
      <c r="B541" t="s">
        <v>1746</v>
      </c>
      <c r="C541" s="106">
        <v>167.17</v>
      </c>
      <c r="D541">
        <v>7</v>
      </c>
    </row>
    <row r="542" spans="1:4" x14ac:dyDescent="0.25">
      <c r="A542" t="s">
        <v>1747</v>
      </c>
      <c r="B542" t="s">
        <v>1748</v>
      </c>
      <c r="C542" s="106">
        <v>24.15</v>
      </c>
      <c r="D542">
        <v>1</v>
      </c>
    </row>
    <row r="543" spans="1:4" x14ac:dyDescent="0.25">
      <c r="A543" t="s">
        <v>1749</v>
      </c>
      <c r="B543" t="s">
        <v>1750</v>
      </c>
      <c r="C543" s="106">
        <v>140.19</v>
      </c>
      <c r="D543">
        <v>6</v>
      </c>
    </row>
    <row r="544" spans="1:4" x14ac:dyDescent="0.25">
      <c r="A544" t="s">
        <v>1751</v>
      </c>
      <c r="B544" t="s">
        <v>1752</v>
      </c>
      <c r="C544" s="106">
        <v>97.87</v>
      </c>
      <c r="D544">
        <v>31</v>
      </c>
    </row>
    <row r="545" spans="1:4" x14ac:dyDescent="0.25">
      <c r="A545" t="s">
        <v>1753</v>
      </c>
      <c r="B545" t="s">
        <v>1754</v>
      </c>
      <c r="C545" s="106">
        <v>127.53</v>
      </c>
      <c r="D545">
        <v>1</v>
      </c>
    </row>
    <row r="546" spans="1:4" x14ac:dyDescent="0.25">
      <c r="A546" t="s">
        <v>1755</v>
      </c>
      <c r="B546" t="s">
        <v>1756</v>
      </c>
      <c r="C546" s="106">
        <v>0</v>
      </c>
      <c r="D546">
        <v>0</v>
      </c>
    </row>
    <row r="547" spans="1:4" x14ac:dyDescent="0.25">
      <c r="A547" t="s">
        <v>1757</v>
      </c>
      <c r="B547" t="s">
        <v>1758</v>
      </c>
      <c r="C547" s="106">
        <v>0</v>
      </c>
      <c r="D547">
        <v>0</v>
      </c>
    </row>
    <row r="548" spans="1:4" x14ac:dyDescent="0.25">
      <c r="A548" t="s">
        <v>1759</v>
      </c>
      <c r="B548" t="s">
        <v>1760</v>
      </c>
      <c r="C548" s="106">
        <v>0</v>
      </c>
      <c r="D548">
        <v>0</v>
      </c>
    </row>
    <row r="549" spans="1:4" x14ac:dyDescent="0.25">
      <c r="A549" t="s">
        <v>1761</v>
      </c>
      <c r="B549" t="s">
        <v>1760</v>
      </c>
      <c r="C549" s="106">
        <v>151.66999999999999</v>
      </c>
      <c r="D549">
        <v>2</v>
      </c>
    </row>
    <row r="550" spans="1:4" x14ac:dyDescent="0.25">
      <c r="A550" t="s">
        <v>1762</v>
      </c>
      <c r="B550" t="s">
        <v>1763</v>
      </c>
      <c r="C550" s="106">
        <v>65.8</v>
      </c>
      <c r="D550">
        <v>6</v>
      </c>
    </row>
    <row r="551" spans="1:4" x14ac:dyDescent="0.25">
      <c r="A551" t="s">
        <v>1764</v>
      </c>
      <c r="B551" t="s">
        <v>1765</v>
      </c>
      <c r="C551" s="106">
        <v>78.27</v>
      </c>
      <c r="D551">
        <v>2</v>
      </c>
    </row>
    <row r="552" spans="1:4" x14ac:dyDescent="0.25">
      <c r="A552" t="s">
        <v>1766</v>
      </c>
      <c r="B552" t="s">
        <v>1767</v>
      </c>
      <c r="C552" s="106">
        <v>41.1</v>
      </c>
      <c r="D552">
        <v>100</v>
      </c>
    </row>
    <row r="553" spans="1:4" x14ac:dyDescent="0.25">
      <c r="A553" t="s">
        <v>1768</v>
      </c>
      <c r="B553" t="s">
        <v>1769</v>
      </c>
      <c r="C553" s="106">
        <v>22.5</v>
      </c>
      <c r="D553">
        <v>500</v>
      </c>
    </row>
    <row r="554" spans="1:4" x14ac:dyDescent="0.25">
      <c r="A554" t="s">
        <v>1770</v>
      </c>
      <c r="B554" t="s">
        <v>1771</v>
      </c>
      <c r="C554" s="106">
        <v>70.5</v>
      </c>
      <c r="D554">
        <v>250</v>
      </c>
    </row>
    <row r="555" spans="1:4" x14ac:dyDescent="0.25">
      <c r="A555" t="s">
        <v>1772</v>
      </c>
      <c r="B555" t="s">
        <v>1773</v>
      </c>
      <c r="C555" s="106">
        <v>-45.03</v>
      </c>
      <c r="D555">
        <v>2</v>
      </c>
    </row>
    <row r="556" spans="1:4" x14ac:dyDescent="0.25">
      <c r="A556" t="s">
        <v>1774</v>
      </c>
      <c r="B556" t="s">
        <v>1775</v>
      </c>
      <c r="C556" s="106">
        <v>0</v>
      </c>
      <c r="D556">
        <v>0</v>
      </c>
    </row>
    <row r="557" spans="1:4" x14ac:dyDescent="0.25">
      <c r="A557" t="s">
        <v>1776</v>
      </c>
      <c r="B557" t="s">
        <v>1777</v>
      </c>
      <c r="C557" s="106">
        <v>109.84</v>
      </c>
      <c r="D557">
        <v>17</v>
      </c>
    </row>
    <row r="558" spans="1:4" x14ac:dyDescent="0.25">
      <c r="A558" t="s">
        <v>1778</v>
      </c>
      <c r="B558" t="s">
        <v>1779</v>
      </c>
      <c r="C558" s="106">
        <v>159.46</v>
      </c>
      <c r="D558">
        <v>12</v>
      </c>
    </row>
    <row r="559" spans="1:4" x14ac:dyDescent="0.25">
      <c r="A559" t="s">
        <v>1780</v>
      </c>
      <c r="B559" t="s">
        <v>1781</v>
      </c>
      <c r="C559" s="106">
        <v>36.909999999999997</v>
      </c>
      <c r="D559">
        <v>2</v>
      </c>
    </row>
    <row r="560" spans="1:4" x14ac:dyDescent="0.25">
      <c r="A560" t="s">
        <v>1782</v>
      </c>
      <c r="B560" t="s">
        <v>1783</v>
      </c>
      <c r="C560" s="106">
        <v>-274.83999999999997</v>
      </c>
      <c r="D560">
        <v>0</v>
      </c>
    </row>
    <row r="561" spans="1:4" x14ac:dyDescent="0.25">
      <c r="A561" t="s">
        <v>1784</v>
      </c>
      <c r="B561" t="s">
        <v>1785</v>
      </c>
      <c r="C561" s="106">
        <v>71.42</v>
      </c>
      <c r="D561">
        <v>21</v>
      </c>
    </row>
    <row r="562" spans="1:4" x14ac:dyDescent="0.25">
      <c r="A562" t="s">
        <v>1786</v>
      </c>
      <c r="B562" t="s">
        <v>1787</v>
      </c>
      <c r="C562" s="106">
        <v>38.94</v>
      </c>
      <c r="D562">
        <v>1</v>
      </c>
    </row>
    <row r="563" spans="1:4" x14ac:dyDescent="0.25">
      <c r="A563" t="s">
        <v>1788</v>
      </c>
      <c r="B563" t="s">
        <v>1789</v>
      </c>
      <c r="C563" s="106">
        <v>158.44</v>
      </c>
      <c r="D563">
        <v>17</v>
      </c>
    </row>
    <row r="564" spans="1:4" x14ac:dyDescent="0.25">
      <c r="A564" t="s">
        <v>1790</v>
      </c>
      <c r="B564" t="s">
        <v>1791</v>
      </c>
      <c r="C564" s="106">
        <v>0</v>
      </c>
      <c r="D564">
        <v>0</v>
      </c>
    </row>
    <row r="565" spans="1:4" x14ac:dyDescent="0.25">
      <c r="A565" t="s">
        <v>1792</v>
      </c>
      <c r="B565" t="s">
        <v>1793</v>
      </c>
      <c r="C565" s="106">
        <v>15.1</v>
      </c>
      <c r="D565">
        <v>5</v>
      </c>
    </row>
    <row r="566" spans="1:4" x14ac:dyDescent="0.25">
      <c r="A566" t="s">
        <v>1794</v>
      </c>
      <c r="B566" t="s">
        <v>1795</v>
      </c>
      <c r="C566" s="106">
        <v>0</v>
      </c>
      <c r="D566">
        <v>0</v>
      </c>
    </row>
    <row r="567" spans="1:4" x14ac:dyDescent="0.25">
      <c r="A567" t="s">
        <v>1796</v>
      </c>
      <c r="B567" t="s">
        <v>1797</v>
      </c>
      <c r="C567" s="106">
        <v>-21.87</v>
      </c>
      <c r="D567">
        <v>10</v>
      </c>
    </row>
    <row r="568" spans="1:4" x14ac:dyDescent="0.25">
      <c r="A568" t="s">
        <v>1798</v>
      </c>
      <c r="B568" t="s">
        <v>1799</v>
      </c>
      <c r="C568" s="106">
        <v>68.95</v>
      </c>
      <c r="D568">
        <v>3</v>
      </c>
    </row>
    <row r="569" spans="1:4" x14ac:dyDescent="0.25">
      <c r="A569" t="s">
        <v>1800</v>
      </c>
      <c r="B569" t="s">
        <v>1801</v>
      </c>
      <c r="C569" s="106">
        <v>145.43</v>
      </c>
      <c r="D569">
        <v>99</v>
      </c>
    </row>
    <row r="570" spans="1:4" x14ac:dyDescent="0.25">
      <c r="A570" t="s">
        <v>1802</v>
      </c>
      <c r="B570" t="s">
        <v>1803</v>
      </c>
      <c r="C570" s="106">
        <v>1822.96</v>
      </c>
      <c r="D570">
        <v>11</v>
      </c>
    </row>
    <row r="571" spans="1:4" x14ac:dyDescent="0.25">
      <c r="A571" t="s">
        <v>1804</v>
      </c>
      <c r="B571" t="s">
        <v>1805</v>
      </c>
      <c r="C571" s="106">
        <v>225.9</v>
      </c>
      <c r="D571">
        <v>1</v>
      </c>
    </row>
    <row r="572" spans="1:4" x14ac:dyDescent="0.25">
      <c r="A572" t="s">
        <v>1806</v>
      </c>
      <c r="B572" t="s">
        <v>1807</v>
      </c>
      <c r="C572" s="106">
        <v>50.39</v>
      </c>
      <c r="D572">
        <v>1</v>
      </c>
    </row>
    <row r="573" spans="1:4" x14ac:dyDescent="0.25">
      <c r="A573" t="s">
        <v>1808</v>
      </c>
      <c r="B573" t="s">
        <v>1809</v>
      </c>
      <c r="C573" s="106">
        <v>38.380000000000003</v>
      </c>
      <c r="D573">
        <v>18</v>
      </c>
    </row>
    <row r="574" spans="1:4" x14ac:dyDescent="0.25">
      <c r="A574" t="s">
        <v>1810</v>
      </c>
      <c r="B574" t="s">
        <v>1811</v>
      </c>
      <c r="C574" s="106">
        <v>3729.6</v>
      </c>
      <c r="D574">
        <v>3600</v>
      </c>
    </row>
    <row r="575" spans="1:4" x14ac:dyDescent="0.25">
      <c r="A575" t="s">
        <v>1812</v>
      </c>
      <c r="B575" t="s">
        <v>1813</v>
      </c>
      <c r="C575" s="106">
        <v>247.5</v>
      </c>
      <c r="D575">
        <v>2</v>
      </c>
    </row>
    <row r="576" spans="1:4" x14ac:dyDescent="0.25">
      <c r="A576" t="s">
        <v>1814</v>
      </c>
      <c r="B576" t="s">
        <v>1815</v>
      </c>
      <c r="C576" s="106">
        <v>-3.8</v>
      </c>
      <c r="D576">
        <v>0</v>
      </c>
    </row>
    <row r="577" spans="1:4" x14ac:dyDescent="0.25">
      <c r="A577" t="s">
        <v>1816</v>
      </c>
      <c r="B577" t="s">
        <v>1817</v>
      </c>
      <c r="C577" s="106">
        <v>45.35</v>
      </c>
      <c r="D577">
        <v>50</v>
      </c>
    </row>
    <row r="578" spans="1:4" x14ac:dyDescent="0.25">
      <c r="A578" t="s">
        <v>1818</v>
      </c>
      <c r="B578" t="s">
        <v>1819</v>
      </c>
      <c r="C578" s="106">
        <v>166.16</v>
      </c>
      <c r="D578">
        <v>6</v>
      </c>
    </row>
    <row r="579" spans="1:4" x14ac:dyDescent="0.25">
      <c r="A579" t="s">
        <v>1820</v>
      </c>
      <c r="B579" t="s">
        <v>1821</v>
      </c>
      <c r="C579" s="106">
        <v>150.01</v>
      </c>
      <c r="D579">
        <v>15</v>
      </c>
    </row>
    <row r="580" spans="1:4" x14ac:dyDescent="0.25">
      <c r="A580" t="s">
        <v>1822</v>
      </c>
      <c r="B580" t="s">
        <v>1823</v>
      </c>
      <c r="C580" s="106">
        <v>0</v>
      </c>
      <c r="D580">
        <v>1</v>
      </c>
    </row>
    <row r="581" spans="1:4" x14ac:dyDescent="0.25">
      <c r="A581" t="s">
        <v>1824</v>
      </c>
      <c r="B581" t="s">
        <v>1825</v>
      </c>
      <c r="C581" s="106">
        <v>0</v>
      </c>
      <c r="D581">
        <v>0</v>
      </c>
    </row>
    <row r="582" spans="1:4" x14ac:dyDescent="0.25">
      <c r="A582" t="s">
        <v>1826</v>
      </c>
      <c r="B582" t="s">
        <v>1827</v>
      </c>
      <c r="C582" s="106">
        <v>44.8</v>
      </c>
      <c r="D582">
        <v>92</v>
      </c>
    </row>
    <row r="583" spans="1:4" x14ac:dyDescent="0.25">
      <c r="A583" t="s">
        <v>1828</v>
      </c>
      <c r="B583" t="s">
        <v>1829</v>
      </c>
      <c r="C583" s="106">
        <v>106.52</v>
      </c>
      <c r="D583">
        <v>3</v>
      </c>
    </row>
    <row r="584" spans="1:4" x14ac:dyDescent="0.25">
      <c r="A584" t="s">
        <v>1830</v>
      </c>
      <c r="B584" t="s">
        <v>1831</v>
      </c>
      <c r="C584" s="106">
        <v>187.27</v>
      </c>
      <c r="D584">
        <v>2</v>
      </c>
    </row>
    <row r="585" spans="1:4" x14ac:dyDescent="0.25">
      <c r="A585" t="s">
        <v>1832</v>
      </c>
      <c r="B585" t="s">
        <v>1833</v>
      </c>
      <c r="C585" s="106">
        <v>52.64</v>
      </c>
      <c r="D585">
        <v>3</v>
      </c>
    </row>
    <row r="586" spans="1:4" x14ac:dyDescent="0.25">
      <c r="A586" t="s">
        <v>1834</v>
      </c>
      <c r="B586" t="s">
        <v>1835</v>
      </c>
      <c r="C586" s="106">
        <v>558.4</v>
      </c>
      <c r="D586">
        <v>4</v>
      </c>
    </row>
    <row r="587" spans="1:4" x14ac:dyDescent="0.25">
      <c r="A587" t="s">
        <v>1836</v>
      </c>
      <c r="B587" t="s">
        <v>1837</v>
      </c>
      <c r="C587" s="106">
        <v>0</v>
      </c>
      <c r="D587">
        <v>0</v>
      </c>
    </row>
    <row r="588" spans="1:4" x14ac:dyDescent="0.25">
      <c r="A588" t="s">
        <v>1838</v>
      </c>
      <c r="B588" t="s">
        <v>1839</v>
      </c>
      <c r="C588" s="106">
        <v>855.17</v>
      </c>
      <c r="D588">
        <v>3</v>
      </c>
    </row>
    <row r="589" spans="1:4" x14ac:dyDescent="0.25">
      <c r="A589" t="s">
        <v>1840</v>
      </c>
      <c r="B589" t="s">
        <v>1841</v>
      </c>
      <c r="C589" s="106">
        <v>14.86</v>
      </c>
      <c r="D589">
        <v>23</v>
      </c>
    </row>
    <row r="590" spans="1:4" x14ac:dyDescent="0.25">
      <c r="A590" t="s">
        <v>1842</v>
      </c>
      <c r="B590" t="s">
        <v>1843</v>
      </c>
      <c r="C590" s="106">
        <v>126.28</v>
      </c>
      <c r="D590">
        <v>34</v>
      </c>
    </row>
    <row r="591" spans="1:4" x14ac:dyDescent="0.25">
      <c r="A591" t="s">
        <v>1844</v>
      </c>
      <c r="B591" t="s">
        <v>1845</v>
      </c>
      <c r="C591" s="106">
        <v>1.42</v>
      </c>
      <c r="D591">
        <v>10</v>
      </c>
    </row>
    <row r="592" spans="1:4" x14ac:dyDescent="0.25">
      <c r="A592" t="s">
        <v>1846</v>
      </c>
      <c r="B592" t="s">
        <v>1847</v>
      </c>
      <c r="C592" s="106">
        <v>1.44</v>
      </c>
      <c r="D592">
        <v>10</v>
      </c>
    </row>
    <row r="593" spans="1:4" x14ac:dyDescent="0.25">
      <c r="A593" t="s">
        <v>1848</v>
      </c>
      <c r="B593" t="s">
        <v>1849</v>
      </c>
      <c r="C593" s="106">
        <v>9.06</v>
      </c>
      <c r="D593">
        <v>41</v>
      </c>
    </row>
    <row r="594" spans="1:4" x14ac:dyDescent="0.25">
      <c r="A594" t="s">
        <v>1850</v>
      </c>
      <c r="B594" t="s">
        <v>1851</v>
      </c>
      <c r="C594" s="106">
        <v>56.72</v>
      </c>
      <c r="D594">
        <v>3</v>
      </c>
    </row>
    <row r="595" spans="1:4" x14ac:dyDescent="0.25">
      <c r="A595" t="s">
        <v>1852</v>
      </c>
      <c r="B595" t="s">
        <v>1853</v>
      </c>
      <c r="C595" s="106">
        <v>4.6500000000000004</v>
      </c>
      <c r="D595">
        <v>10</v>
      </c>
    </row>
    <row r="596" spans="1:4" x14ac:dyDescent="0.25">
      <c r="A596" t="s">
        <v>1854</v>
      </c>
      <c r="B596" t="s">
        <v>1855</v>
      </c>
      <c r="C596" s="106">
        <v>11.86</v>
      </c>
      <c r="D596">
        <v>98</v>
      </c>
    </row>
    <row r="597" spans="1:4" x14ac:dyDescent="0.25">
      <c r="A597" t="s">
        <v>1856</v>
      </c>
      <c r="B597" t="s">
        <v>1857</v>
      </c>
      <c r="C597" s="106">
        <v>51.81</v>
      </c>
      <c r="D597">
        <v>22</v>
      </c>
    </row>
    <row r="598" spans="1:4" x14ac:dyDescent="0.25">
      <c r="A598" t="s">
        <v>1858</v>
      </c>
      <c r="B598" t="s">
        <v>1859</v>
      </c>
      <c r="C598" s="106">
        <v>65.489999999999995</v>
      </c>
      <c r="D598">
        <v>26</v>
      </c>
    </row>
    <row r="599" spans="1:4" x14ac:dyDescent="0.25">
      <c r="A599" t="s">
        <v>1860</v>
      </c>
      <c r="B599" t="s">
        <v>1861</v>
      </c>
      <c r="C599" s="106">
        <v>65.28</v>
      </c>
      <c r="D599">
        <v>10</v>
      </c>
    </row>
    <row r="600" spans="1:4" x14ac:dyDescent="0.25">
      <c r="A600" t="s">
        <v>1862</v>
      </c>
      <c r="B600" t="s">
        <v>1863</v>
      </c>
      <c r="C600" s="106">
        <v>1556.96</v>
      </c>
      <c r="D600">
        <v>362</v>
      </c>
    </row>
    <row r="601" spans="1:4" x14ac:dyDescent="0.25">
      <c r="A601" t="s">
        <v>1864</v>
      </c>
      <c r="B601" t="s">
        <v>1865</v>
      </c>
      <c r="C601" s="106">
        <v>25.94</v>
      </c>
      <c r="D601">
        <v>12</v>
      </c>
    </row>
    <row r="602" spans="1:4" x14ac:dyDescent="0.25">
      <c r="A602" t="s">
        <v>1866</v>
      </c>
      <c r="B602" t="s">
        <v>1867</v>
      </c>
      <c r="C602" s="106">
        <v>17.04</v>
      </c>
      <c r="D602">
        <v>71</v>
      </c>
    </row>
    <row r="603" spans="1:4" x14ac:dyDescent="0.25">
      <c r="A603" t="s">
        <v>1868</v>
      </c>
      <c r="B603" t="s">
        <v>1869</v>
      </c>
      <c r="C603" s="106">
        <v>0</v>
      </c>
      <c r="D603">
        <v>0</v>
      </c>
    </row>
    <row r="604" spans="1:4" x14ac:dyDescent="0.25">
      <c r="A604" t="s">
        <v>1870</v>
      </c>
      <c r="B604" t="s">
        <v>1871</v>
      </c>
      <c r="C604" s="106">
        <v>242.33</v>
      </c>
      <c r="D604">
        <v>2</v>
      </c>
    </row>
    <row r="605" spans="1:4" x14ac:dyDescent="0.25">
      <c r="A605" t="s">
        <v>1872</v>
      </c>
      <c r="B605" t="s">
        <v>1873</v>
      </c>
      <c r="C605" s="106">
        <v>16.920000000000002</v>
      </c>
      <c r="D605">
        <v>9</v>
      </c>
    </row>
    <row r="606" spans="1:4" x14ac:dyDescent="0.25">
      <c r="A606" t="s">
        <v>1874</v>
      </c>
      <c r="B606" t="s">
        <v>1875</v>
      </c>
      <c r="C606" s="106">
        <v>116.23</v>
      </c>
      <c r="D606">
        <v>2</v>
      </c>
    </row>
    <row r="607" spans="1:4" x14ac:dyDescent="0.25">
      <c r="A607" t="s">
        <v>1876</v>
      </c>
      <c r="B607" t="s">
        <v>1877</v>
      </c>
      <c r="C607" s="106">
        <v>161.99</v>
      </c>
      <c r="D607">
        <v>98</v>
      </c>
    </row>
    <row r="608" spans="1:4" x14ac:dyDescent="0.25">
      <c r="A608" t="s">
        <v>1878</v>
      </c>
      <c r="B608" t="s">
        <v>1879</v>
      </c>
      <c r="C608" s="106">
        <v>24.34</v>
      </c>
      <c r="D608">
        <v>101</v>
      </c>
    </row>
    <row r="609" spans="1:4" x14ac:dyDescent="0.25">
      <c r="A609" t="s">
        <v>1880</v>
      </c>
      <c r="B609" t="s">
        <v>1879</v>
      </c>
      <c r="C609" s="106">
        <v>34.25</v>
      </c>
      <c r="D609">
        <v>12</v>
      </c>
    </row>
    <row r="610" spans="1:4" x14ac:dyDescent="0.25">
      <c r="A610" t="s">
        <v>1881</v>
      </c>
      <c r="B610" t="s">
        <v>1882</v>
      </c>
      <c r="C610" s="106">
        <v>16.579999999999998</v>
      </c>
      <c r="D610">
        <v>9</v>
      </c>
    </row>
    <row r="611" spans="1:4" x14ac:dyDescent="0.25">
      <c r="A611" t="s">
        <v>1883</v>
      </c>
      <c r="B611" t="s">
        <v>1884</v>
      </c>
      <c r="C611" s="106">
        <v>18.989999999999998</v>
      </c>
      <c r="D611">
        <v>10</v>
      </c>
    </row>
    <row r="612" spans="1:4" x14ac:dyDescent="0.25">
      <c r="A612" t="s">
        <v>1885</v>
      </c>
      <c r="B612" t="s">
        <v>1886</v>
      </c>
      <c r="C612" s="106">
        <v>285.55</v>
      </c>
      <c r="D612">
        <v>3</v>
      </c>
    </row>
    <row r="613" spans="1:4" x14ac:dyDescent="0.25">
      <c r="A613" t="s">
        <v>1887</v>
      </c>
      <c r="B613" t="s">
        <v>1888</v>
      </c>
      <c r="C613" s="106">
        <v>383.56</v>
      </c>
      <c r="D613">
        <v>1</v>
      </c>
    </row>
    <row r="614" spans="1:4" x14ac:dyDescent="0.25">
      <c r="A614" t="s">
        <v>1889</v>
      </c>
      <c r="B614" t="s">
        <v>1890</v>
      </c>
      <c r="C614" s="106">
        <v>283.25</v>
      </c>
      <c r="D614">
        <v>1</v>
      </c>
    </row>
    <row r="615" spans="1:4" x14ac:dyDescent="0.25">
      <c r="A615" t="s">
        <v>1891</v>
      </c>
      <c r="B615" t="s">
        <v>1892</v>
      </c>
      <c r="C615" s="106">
        <v>0</v>
      </c>
      <c r="D615">
        <v>0</v>
      </c>
    </row>
    <row r="616" spans="1:4" x14ac:dyDescent="0.25">
      <c r="A616" t="s">
        <v>1893</v>
      </c>
      <c r="B616" t="s">
        <v>1894</v>
      </c>
      <c r="C616" s="106">
        <v>0</v>
      </c>
      <c r="D616">
        <v>0</v>
      </c>
    </row>
    <row r="617" spans="1:4" x14ac:dyDescent="0.25">
      <c r="A617" t="s">
        <v>1895</v>
      </c>
      <c r="B617" t="s">
        <v>1896</v>
      </c>
      <c r="C617" s="106">
        <v>86.73</v>
      </c>
      <c r="D617">
        <v>3</v>
      </c>
    </row>
    <row r="618" spans="1:4" x14ac:dyDescent="0.25">
      <c r="A618" t="s">
        <v>1897</v>
      </c>
      <c r="B618" t="s">
        <v>1898</v>
      </c>
      <c r="C618" s="106">
        <v>22.31</v>
      </c>
      <c r="D618">
        <v>11</v>
      </c>
    </row>
    <row r="619" spans="1:4" x14ac:dyDescent="0.25">
      <c r="A619" t="s">
        <v>1899</v>
      </c>
      <c r="B619" t="s">
        <v>1900</v>
      </c>
      <c r="C619" s="106">
        <v>79.319999999999993</v>
      </c>
      <c r="D619">
        <v>20</v>
      </c>
    </row>
    <row r="620" spans="1:4" x14ac:dyDescent="0.25">
      <c r="A620" t="s">
        <v>1901</v>
      </c>
      <c r="B620" t="s">
        <v>1902</v>
      </c>
      <c r="C620" s="106">
        <v>0</v>
      </c>
      <c r="D620">
        <v>0</v>
      </c>
    </row>
    <row r="621" spans="1:4" x14ac:dyDescent="0.25">
      <c r="A621" t="s">
        <v>1903</v>
      </c>
      <c r="B621" t="s">
        <v>1904</v>
      </c>
      <c r="C621" s="106">
        <v>0</v>
      </c>
      <c r="D621">
        <v>0</v>
      </c>
    </row>
    <row r="622" spans="1:4" x14ac:dyDescent="0.25">
      <c r="A622" t="s">
        <v>1905</v>
      </c>
      <c r="B622" t="s">
        <v>1906</v>
      </c>
      <c r="C622" s="106">
        <v>0</v>
      </c>
      <c r="D622">
        <v>0</v>
      </c>
    </row>
    <row r="623" spans="1:4" x14ac:dyDescent="0.25">
      <c r="A623" t="s">
        <v>1907</v>
      </c>
      <c r="B623" t="s">
        <v>1908</v>
      </c>
      <c r="C623" s="106">
        <v>397.06</v>
      </c>
      <c r="D623">
        <v>1408</v>
      </c>
    </row>
    <row r="624" spans="1:4" x14ac:dyDescent="0.25">
      <c r="A624" t="s">
        <v>1909</v>
      </c>
      <c r="B624" t="s">
        <v>1910</v>
      </c>
      <c r="C624" s="106">
        <v>190.99</v>
      </c>
      <c r="D624">
        <v>173</v>
      </c>
    </row>
    <row r="625" spans="1:4" x14ac:dyDescent="0.25">
      <c r="A625" t="s">
        <v>1911</v>
      </c>
      <c r="B625" t="s">
        <v>1912</v>
      </c>
      <c r="C625" s="106">
        <v>0</v>
      </c>
      <c r="D625">
        <v>0</v>
      </c>
    </row>
    <row r="626" spans="1:4" x14ac:dyDescent="0.25">
      <c r="A626" t="s">
        <v>1913</v>
      </c>
      <c r="B626" t="s">
        <v>1914</v>
      </c>
      <c r="C626" s="106">
        <v>14.96</v>
      </c>
      <c r="D626">
        <v>2</v>
      </c>
    </row>
    <row r="627" spans="1:4" x14ac:dyDescent="0.25">
      <c r="A627" t="s">
        <v>1915</v>
      </c>
      <c r="B627" t="s">
        <v>1916</v>
      </c>
      <c r="C627" s="106">
        <v>165.48</v>
      </c>
      <c r="D627">
        <v>120</v>
      </c>
    </row>
    <row r="628" spans="1:4" x14ac:dyDescent="0.25">
      <c r="A628" t="s">
        <v>1917</v>
      </c>
      <c r="B628" t="s">
        <v>1918</v>
      </c>
      <c r="C628" s="106">
        <v>48.15</v>
      </c>
      <c r="D628">
        <v>75</v>
      </c>
    </row>
    <row r="629" spans="1:4" x14ac:dyDescent="0.25">
      <c r="A629" t="s">
        <v>1919</v>
      </c>
      <c r="B629" t="s">
        <v>1920</v>
      </c>
      <c r="C629" s="106">
        <v>82.52</v>
      </c>
      <c r="D629">
        <v>1</v>
      </c>
    </row>
    <row r="630" spans="1:4" x14ac:dyDescent="0.25">
      <c r="A630" t="s">
        <v>1921</v>
      </c>
      <c r="B630" t="s">
        <v>1922</v>
      </c>
      <c r="C630" s="106">
        <v>28.96</v>
      </c>
      <c r="D630">
        <v>3</v>
      </c>
    </row>
    <row r="631" spans="1:4" x14ac:dyDescent="0.25">
      <c r="A631" t="s">
        <v>1923</v>
      </c>
      <c r="B631" t="s">
        <v>1924</v>
      </c>
      <c r="C631" s="106">
        <v>78.680000000000007</v>
      </c>
      <c r="D631">
        <v>280</v>
      </c>
    </row>
    <row r="632" spans="1:4" x14ac:dyDescent="0.25">
      <c r="A632" t="s">
        <v>1925</v>
      </c>
      <c r="B632" t="s">
        <v>1926</v>
      </c>
      <c r="C632" s="106">
        <v>340.36</v>
      </c>
      <c r="D632">
        <v>113</v>
      </c>
    </row>
    <row r="633" spans="1:4" x14ac:dyDescent="0.25">
      <c r="A633" t="s">
        <v>1927</v>
      </c>
      <c r="B633" t="s">
        <v>1928</v>
      </c>
      <c r="C633" s="106">
        <v>83.43</v>
      </c>
      <c r="D633">
        <v>2</v>
      </c>
    </row>
    <row r="634" spans="1:4" x14ac:dyDescent="0.25">
      <c r="A634" t="s">
        <v>1929</v>
      </c>
      <c r="B634" t="s">
        <v>1930</v>
      </c>
      <c r="C634" s="106">
        <v>0</v>
      </c>
      <c r="D634">
        <v>0</v>
      </c>
    </row>
    <row r="635" spans="1:4" x14ac:dyDescent="0.25">
      <c r="A635" t="s">
        <v>1931</v>
      </c>
      <c r="B635" t="s">
        <v>1932</v>
      </c>
      <c r="C635" s="106">
        <v>-216.79</v>
      </c>
      <c r="D635">
        <v>0</v>
      </c>
    </row>
    <row r="636" spans="1:4" x14ac:dyDescent="0.25">
      <c r="A636" t="s">
        <v>1933</v>
      </c>
      <c r="B636" t="s">
        <v>1934</v>
      </c>
      <c r="C636" s="106">
        <v>27.5</v>
      </c>
      <c r="D636">
        <v>1</v>
      </c>
    </row>
    <row r="637" spans="1:4" x14ac:dyDescent="0.25">
      <c r="A637" t="s">
        <v>1935</v>
      </c>
      <c r="B637" t="s">
        <v>1936</v>
      </c>
      <c r="C637" s="106">
        <v>378.24</v>
      </c>
      <c r="D637">
        <v>9</v>
      </c>
    </row>
    <row r="638" spans="1:4" x14ac:dyDescent="0.25">
      <c r="A638" t="s">
        <v>1937</v>
      </c>
      <c r="B638" t="s">
        <v>1938</v>
      </c>
      <c r="C638" s="106">
        <v>157.96</v>
      </c>
      <c r="D638">
        <v>1</v>
      </c>
    </row>
    <row r="639" spans="1:4" x14ac:dyDescent="0.25">
      <c r="A639" t="s">
        <v>1939</v>
      </c>
      <c r="B639" t="s">
        <v>1940</v>
      </c>
      <c r="C639" s="106">
        <v>397.21</v>
      </c>
      <c r="D639">
        <v>6</v>
      </c>
    </row>
    <row r="640" spans="1:4" x14ac:dyDescent="0.25">
      <c r="A640" t="s">
        <v>1941</v>
      </c>
      <c r="B640" t="s">
        <v>1942</v>
      </c>
      <c r="C640" s="106">
        <v>-39.4</v>
      </c>
      <c r="D640">
        <v>0</v>
      </c>
    </row>
    <row r="641" spans="1:4" x14ac:dyDescent="0.25">
      <c r="A641" t="s">
        <v>1943</v>
      </c>
      <c r="B641" t="s">
        <v>1944</v>
      </c>
      <c r="C641" s="106">
        <v>10.39</v>
      </c>
      <c r="D641">
        <v>2</v>
      </c>
    </row>
    <row r="642" spans="1:4" x14ac:dyDescent="0.25">
      <c r="A642" t="s">
        <v>1945</v>
      </c>
      <c r="B642" t="s">
        <v>1944</v>
      </c>
      <c r="C642" s="106">
        <v>29.89</v>
      </c>
      <c r="D642">
        <v>14</v>
      </c>
    </row>
    <row r="643" spans="1:4" x14ac:dyDescent="0.25">
      <c r="A643" t="s">
        <v>1946</v>
      </c>
      <c r="B643" t="s">
        <v>1947</v>
      </c>
      <c r="C643" s="106">
        <v>-15.25</v>
      </c>
      <c r="D643">
        <v>0</v>
      </c>
    </row>
    <row r="644" spans="1:4" x14ac:dyDescent="0.25">
      <c r="A644" t="s">
        <v>1948</v>
      </c>
      <c r="B644" t="s">
        <v>1949</v>
      </c>
      <c r="C644" s="106">
        <v>3.96</v>
      </c>
      <c r="D644">
        <v>0</v>
      </c>
    </row>
    <row r="645" spans="1:4" x14ac:dyDescent="0.25">
      <c r="A645" t="s">
        <v>1950</v>
      </c>
      <c r="B645" t="s">
        <v>1951</v>
      </c>
      <c r="C645" s="106">
        <v>0</v>
      </c>
      <c r="D645">
        <v>0</v>
      </c>
    </row>
    <row r="646" spans="1:4" x14ac:dyDescent="0.25">
      <c r="A646" t="s">
        <v>1952</v>
      </c>
      <c r="B646" t="s">
        <v>1953</v>
      </c>
      <c r="C646" s="106">
        <v>14.75</v>
      </c>
      <c r="D646">
        <v>0</v>
      </c>
    </row>
    <row r="647" spans="1:4" x14ac:dyDescent="0.25">
      <c r="A647" t="s">
        <v>1954</v>
      </c>
      <c r="B647" t="s">
        <v>1955</v>
      </c>
      <c r="C647" s="106">
        <v>0</v>
      </c>
      <c r="D647">
        <v>0</v>
      </c>
    </row>
    <row r="648" spans="1:4" x14ac:dyDescent="0.25">
      <c r="A648" t="s">
        <v>1956</v>
      </c>
      <c r="B648" t="s">
        <v>1957</v>
      </c>
      <c r="C648" s="106">
        <v>0</v>
      </c>
      <c r="D648">
        <v>0</v>
      </c>
    </row>
    <row r="649" spans="1:4" x14ac:dyDescent="0.25">
      <c r="A649" t="s">
        <v>1958</v>
      </c>
      <c r="B649" t="s">
        <v>1959</v>
      </c>
      <c r="C649" s="106">
        <v>530.63</v>
      </c>
      <c r="D649">
        <v>1</v>
      </c>
    </row>
    <row r="650" spans="1:4" x14ac:dyDescent="0.25">
      <c r="A650" t="s">
        <v>1960</v>
      </c>
      <c r="B650" t="s">
        <v>1961</v>
      </c>
      <c r="C650" s="106">
        <v>364.79</v>
      </c>
      <c r="D650">
        <v>1</v>
      </c>
    </row>
    <row r="651" spans="1:4" x14ac:dyDescent="0.25">
      <c r="A651" t="s">
        <v>1962</v>
      </c>
      <c r="B651" t="s">
        <v>1963</v>
      </c>
      <c r="C651" s="106">
        <v>1563.38</v>
      </c>
      <c r="D651">
        <v>4</v>
      </c>
    </row>
    <row r="652" spans="1:4" x14ac:dyDescent="0.25">
      <c r="A652" t="s">
        <v>1964</v>
      </c>
      <c r="B652" t="s">
        <v>1965</v>
      </c>
      <c r="C652" s="106">
        <v>70.17</v>
      </c>
      <c r="D652">
        <v>2</v>
      </c>
    </row>
    <row r="653" spans="1:4" x14ac:dyDescent="0.25">
      <c r="A653" t="s">
        <v>1966</v>
      </c>
      <c r="B653" t="s">
        <v>1967</v>
      </c>
      <c r="C653" s="106">
        <v>2345.0700000000002</v>
      </c>
      <c r="D653">
        <v>3</v>
      </c>
    </row>
    <row r="654" spans="1:4" x14ac:dyDescent="0.25">
      <c r="A654" t="s">
        <v>1968</v>
      </c>
      <c r="B654" t="s">
        <v>1969</v>
      </c>
      <c r="C654" s="106">
        <v>156.34</v>
      </c>
      <c r="D654">
        <v>3</v>
      </c>
    </row>
    <row r="655" spans="1:4" x14ac:dyDescent="0.25">
      <c r="A655" t="s">
        <v>1970</v>
      </c>
      <c r="B655" t="s">
        <v>1971</v>
      </c>
      <c r="C655" s="106">
        <v>0</v>
      </c>
      <c r="D655">
        <v>0</v>
      </c>
    </row>
    <row r="656" spans="1:4" x14ac:dyDescent="0.25">
      <c r="A656" t="s">
        <v>1972</v>
      </c>
      <c r="B656" t="s">
        <v>1973</v>
      </c>
      <c r="C656" s="106">
        <v>0</v>
      </c>
      <c r="D656">
        <v>0</v>
      </c>
    </row>
    <row r="657" spans="1:4" x14ac:dyDescent="0.25">
      <c r="A657" t="s">
        <v>1974</v>
      </c>
      <c r="B657" t="s">
        <v>1975</v>
      </c>
      <c r="C657" s="106">
        <v>0</v>
      </c>
      <c r="D657">
        <v>0</v>
      </c>
    </row>
    <row r="658" spans="1:4" x14ac:dyDescent="0.25">
      <c r="A658" t="s">
        <v>1976</v>
      </c>
      <c r="B658" t="s">
        <v>1977</v>
      </c>
      <c r="C658" s="106">
        <v>0</v>
      </c>
      <c r="D658">
        <v>0</v>
      </c>
    </row>
    <row r="659" spans="1:4" x14ac:dyDescent="0.25">
      <c r="A659" t="s">
        <v>1978</v>
      </c>
      <c r="B659" t="s">
        <v>1979</v>
      </c>
      <c r="C659" s="106">
        <v>416.9</v>
      </c>
      <c r="D659">
        <v>10</v>
      </c>
    </row>
    <row r="660" spans="1:4" x14ac:dyDescent="0.25">
      <c r="A660" t="s">
        <v>1980</v>
      </c>
      <c r="B660" t="s">
        <v>1981</v>
      </c>
      <c r="C660" s="106">
        <v>0.76</v>
      </c>
      <c r="D660">
        <v>3</v>
      </c>
    </row>
    <row r="661" spans="1:4" x14ac:dyDescent="0.25">
      <c r="A661" t="s">
        <v>1982</v>
      </c>
      <c r="B661" t="s">
        <v>1983</v>
      </c>
      <c r="C661" s="106">
        <v>713.16</v>
      </c>
      <c r="D661">
        <v>1</v>
      </c>
    </row>
    <row r="662" spans="1:4" x14ac:dyDescent="0.25">
      <c r="A662" t="s">
        <v>1984</v>
      </c>
      <c r="B662" t="s">
        <v>1985</v>
      </c>
      <c r="C662" s="106">
        <v>81.819999999999993</v>
      </c>
      <c r="D662">
        <v>4</v>
      </c>
    </row>
    <row r="663" spans="1:4" x14ac:dyDescent="0.25">
      <c r="A663" t="s">
        <v>1986</v>
      </c>
      <c r="B663" t="s">
        <v>1987</v>
      </c>
      <c r="C663" s="106">
        <v>1083.94</v>
      </c>
      <c r="D663">
        <v>8</v>
      </c>
    </row>
    <row r="664" spans="1:4" x14ac:dyDescent="0.25">
      <c r="A664" t="s">
        <v>1988</v>
      </c>
      <c r="B664" t="s">
        <v>1989</v>
      </c>
      <c r="C664" s="106">
        <v>686.99</v>
      </c>
      <c r="D664">
        <v>4</v>
      </c>
    </row>
    <row r="665" spans="1:4" x14ac:dyDescent="0.25">
      <c r="A665" t="s">
        <v>1990</v>
      </c>
      <c r="B665" t="s">
        <v>1991</v>
      </c>
      <c r="C665" s="106">
        <v>115.21</v>
      </c>
      <c r="D665">
        <v>6</v>
      </c>
    </row>
    <row r="666" spans="1:4" x14ac:dyDescent="0.25">
      <c r="A666" t="s">
        <v>1992</v>
      </c>
      <c r="B666" t="s">
        <v>1993</v>
      </c>
      <c r="C666" s="106">
        <v>0</v>
      </c>
      <c r="D666">
        <v>0</v>
      </c>
    </row>
    <row r="667" spans="1:4" x14ac:dyDescent="0.25">
      <c r="A667" t="s">
        <v>1994</v>
      </c>
      <c r="B667" t="s">
        <v>1995</v>
      </c>
      <c r="C667" s="106">
        <v>0</v>
      </c>
      <c r="D667">
        <v>0</v>
      </c>
    </row>
    <row r="668" spans="1:4" x14ac:dyDescent="0.25">
      <c r="A668" t="s">
        <v>1996</v>
      </c>
      <c r="B668" t="s">
        <v>1997</v>
      </c>
      <c r="C668" s="106">
        <v>208.34</v>
      </c>
      <c r="D668">
        <v>1</v>
      </c>
    </row>
    <row r="669" spans="1:4" x14ac:dyDescent="0.25">
      <c r="A669" t="s">
        <v>1998</v>
      </c>
      <c r="B669" t="s">
        <v>1999</v>
      </c>
      <c r="C669" s="106">
        <v>60.93</v>
      </c>
      <c r="D669">
        <v>25</v>
      </c>
    </row>
    <row r="670" spans="1:4" x14ac:dyDescent="0.25">
      <c r="A670" t="s">
        <v>2000</v>
      </c>
      <c r="B670" t="s">
        <v>2001</v>
      </c>
      <c r="C670" s="106">
        <v>47.25</v>
      </c>
      <c r="D670">
        <v>25</v>
      </c>
    </row>
    <row r="671" spans="1:4" x14ac:dyDescent="0.25">
      <c r="A671" t="s">
        <v>2002</v>
      </c>
      <c r="B671" t="s">
        <v>2003</v>
      </c>
      <c r="C671" s="106">
        <v>110.09</v>
      </c>
      <c r="D671">
        <v>33</v>
      </c>
    </row>
    <row r="672" spans="1:4" x14ac:dyDescent="0.25">
      <c r="A672" t="s">
        <v>2004</v>
      </c>
      <c r="B672" t="s">
        <v>2005</v>
      </c>
      <c r="C672" s="106">
        <v>468.6</v>
      </c>
      <c r="D672">
        <v>200</v>
      </c>
    </row>
    <row r="673" spans="1:4" x14ac:dyDescent="0.25">
      <c r="A673" t="s">
        <v>2006</v>
      </c>
      <c r="B673" t="s">
        <v>2007</v>
      </c>
      <c r="C673" s="106">
        <v>77.959999999999994</v>
      </c>
      <c r="D673">
        <v>37</v>
      </c>
    </row>
    <row r="674" spans="1:4" x14ac:dyDescent="0.25">
      <c r="A674" t="s">
        <v>2008</v>
      </c>
      <c r="B674" t="s">
        <v>2009</v>
      </c>
      <c r="C674" s="106">
        <v>67.709999999999994</v>
      </c>
      <c r="D674">
        <v>32</v>
      </c>
    </row>
    <row r="675" spans="1:4" x14ac:dyDescent="0.25">
      <c r="A675" t="s">
        <v>2010</v>
      </c>
      <c r="B675" t="s">
        <v>2011</v>
      </c>
      <c r="C675" s="106">
        <v>594.54999999999995</v>
      </c>
      <c r="D675">
        <v>275</v>
      </c>
    </row>
    <row r="676" spans="1:4" x14ac:dyDescent="0.25">
      <c r="A676" t="s">
        <v>2012</v>
      </c>
      <c r="B676" t="s">
        <v>2013</v>
      </c>
      <c r="C676" s="106">
        <v>47.45</v>
      </c>
      <c r="D676">
        <v>25</v>
      </c>
    </row>
    <row r="677" spans="1:4" x14ac:dyDescent="0.25">
      <c r="A677" t="s">
        <v>2014</v>
      </c>
      <c r="B677" t="s">
        <v>2015</v>
      </c>
      <c r="C677" s="106">
        <v>52.26</v>
      </c>
      <c r="D677">
        <v>4</v>
      </c>
    </row>
    <row r="678" spans="1:4" x14ac:dyDescent="0.25">
      <c r="A678" t="s">
        <v>2016</v>
      </c>
      <c r="B678" t="s">
        <v>2017</v>
      </c>
      <c r="C678" s="106">
        <v>91.89</v>
      </c>
      <c r="D678">
        <v>3</v>
      </c>
    </row>
    <row r="679" spans="1:4" x14ac:dyDescent="0.25">
      <c r="A679" t="s">
        <v>2018</v>
      </c>
      <c r="B679" t="s">
        <v>2019</v>
      </c>
      <c r="C679" s="106">
        <v>0</v>
      </c>
      <c r="D679">
        <v>0</v>
      </c>
    </row>
    <row r="680" spans="1:4" x14ac:dyDescent="0.25">
      <c r="A680" t="s">
        <v>2020</v>
      </c>
      <c r="B680" t="s">
        <v>2021</v>
      </c>
      <c r="C680" s="106">
        <v>0</v>
      </c>
      <c r="D680">
        <v>0</v>
      </c>
    </row>
    <row r="681" spans="1:4" x14ac:dyDescent="0.25">
      <c r="A681" t="s">
        <v>2022</v>
      </c>
      <c r="B681" t="s">
        <v>2023</v>
      </c>
      <c r="C681" s="106">
        <v>15.18</v>
      </c>
      <c r="D681">
        <v>8</v>
      </c>
    </row>
    <row r="682" spans="1:4" x14ac:dyDescent="0.25">
      <c r="A682" t="s">
        <v>2024</v>
      </c>
      <c r="B682" t="s">
        <v>2025</v>
      </c>
      <c r="C682" s="106">
        <v>261.37</v>
      </c>
      <c r="D682">
        <v>12</v>
      </c>
    </row>
    <row r="683" spans="1:4" x14ac:dyDescent="0.25">
      <c r="A683" t="s">
        <v>2026</v>
      </c>
      <c r="B683" t="s">
        <v>2027</v>
      </c>
      <c r="C683" s="106">
        <v>0</v>
      </c>
      <c r="D683">
        <v>0</v>
      </c>
    </row>
    <row r="684" spans="1:4" x14ac:dyDescent="0.25">
      <c r="A684" t="s">
        <v>2028</v>
      </c>
      <c r="B684" t="s">
        <v>2029</v>
      </c>
      <c r="C684" s="106">
        <v>0</v>
      </c>
      <c r="D684">
        <v>0</v>
      </c>
    </row>
    <row r="685" spans="1:4" x14ac:dyDescent="0.25">
      <c r="A685" t="s">
        <v>2030</v>
      </c>
      <c r="B685" t="s">
        <v>2031</v>
      </c>
      <c r="C685" s="106">
        <v>875.49</v>
      </c>
      <c r="D685">
        <v>4</v>
      </c>
    </row>
    <row r="686" spans="1:4" x14ac:dyDescent="0.25">
      <c r="A686" t="s">
        <v>2032</v>
      </c>
      <c r="B686" t="s">
        <v>2033</v>
      </c>
      <c r="C686" s="106">
        <v>459.63</v>
      </c>
      <c r="D686">
        <v>1</v>
      </c>
    </row>
    <row r="687" spans="1:4" x14ac:dyDescent="0.25">
      <c r="A687" t="s">
        <v>2034</v>
      </c>
      <c r="B687" t="s">
        <v>2035</v>
      </c>
      <c r="C687" s="106">
        <v>953.66</v>
      </c>
      <c r="D687">
        <v>3</v>
      </c>
    </row>
    <row r="688" spans="1:4" x14ac:dyDescent="0.25">
      <c r="A688" t="s">
        <v>2036</v>
      </c>
      <c r="B688" t="s">
        <v>2037</v>
      </c>
      <c r="C688" s="106">
        <v>3633.28</v>
      </c>
      <c r="D688">
        <v>7</v>
      </c>
    </row>
    <row r="689" spans="1:4" x14ac:dyDescent="0.25">
      <c r="A689" t="s">
        <v>2038</v>
      </c>
      <c r="B689" t="s">
        <v>2031</v>
      </c>
      <c r="C689" s="106">
        <v>458.59</v>
      </c>
      <c r="D689">
        <v>2</v>
      </c>
    </row>
    <row r="690" spans="1:4" x14ac:dyDescent="0.25">
      <c r="A690" t="s">
        <v>2039</v>
      </c>
      <c r="B690" t="s">
        <v>2040</v>
      </c>
      <c r="C690" s="106">
        <v>619.1</v>
      </c>
      <c r="D690">
        <v>1</v>
      </c>
    </row>
    <row r="691" spans="1:4" x14ac:dyDescent="0.25">
      <c r="A691" t="s">
        <v>2041</v>
      </c>
      <c r="B691" t="s">
        <v>2033</v>
      </c>
      <c r="C691" s="106">
        <v>817.12</v>
      </c>
      <c r="D691">
        <v>1</v>
      </c>
    </row>
    <row r="692" spans="1:4" x14ac:dyDescent="0.25">
      <c r="A692" t="s">
        <v>2042</v>
      </c>
      <c r="B692" t="s">
        <v>2043</v>
      </c>
      <c r="C692" s="106">
        <v>453.38</v>
      </c>
      <c r="D692">
        <v>1</v>
      </c>
    </row>
    <row r="693" spans="1:4" x14ac:dyDescent="0.25">
      <c r="A693" t="s">
        <v>2044</v>
      </c>
      <c r="B693" t="s">
        <v>2045</v>
      </c>
      <c r="C693" s="106">
        <v>5150.74</v>
      </c>
      <c r="D693">
        <v>14</v>
      </c>
    </row>
    <row r="694" spans="1:4" x14ac:dyDescent="0.25">
      <c r="A694" t="s">
        <v>2046</v>
      </c>
      <c r="B694" t="s">
        <v>2047</v>
      </c>
      <c r="C694" s="106">
        <v>975.54</v>
      </c>
      <c r="D694">
        <v>3</v>
      </c>
    </row>
    <row r="695" spans="1:4" x14ac:dyDescent="0.25">
      <c r="A695" t="s">
        <v>2048</v>
      </c>
      <c r="B695" t="s">
        <v>2049</v>
      </c>
      <c r="C695" s="106">
        <v>490.9</v>
      </c>
      <c r="D695">
        <v>1</v>
      </c>
    </row>
    <row r="696" spans="1:4" x14ac:dyDescent="0.25">
      <c r="A696" t="s">
        <v>2050</v>
      </c>
      <c r="B696" t="s">
        <v>2049</v>
      </c>
      <c r="C696" s="106">
        <v>672.25</v>
      </c>
      <c r="D696">
        <v>1</v>
      </c>
    </row>
    <row r="697" spans="1:4" x14ac:dyDescent="0.25">
      <c r="A697" t="s">
        <v>2051</v>
      </c>
      <c r="B697" t="s">
        <v>2052</v>
      </c>
      <c r="C697" s="106">
        <v>1442.47</v>
      </c>
      <c r="D697">
        <v>1</v>
      </c>
    </row>
    <row r="698" spans="1:4" x14ac:dyDescent="0.25">
      <c r="A698" t="s">
        <v>2053</v>
      </c>
      <c r="B698" t="s">
        <v>2054</v>
      </c>
      <c r="C698" s="106">
        <v>1053.71</v>
      </c>
      <c r="D698">
        <v>3</v>
      </c>
    </row>
    <row r="699" spans="1:4" x14ac:dyDescent="0.25">
      <c r="A699" t="s">
        <v>2055</v>
      </c>
      <c r="B699" t="s">
        <v>2054</v>
      </c>
      <c r="C699" s="106">
        <v>726.45</v>
      </c>
      <c r="D699">
        <v>1</v>
      </c>
    </row>
    <row r="700" spans="1:4" x14ac:dyDescent="0.25">
      <c r="A700" t="s">
        <v>2056</v>
      </c>
      <c r="B700" t="s">
        <v>2057</v>
      </c>
      <c r="C700" s="106">
        <v>148</v>
      </c>
      <c r="D700">
        <v>1</v>
      </c>
    </row>
    <row r="701" spans="1:4" x14ac:dyDescent="0.25">
      <c r="A701" t="s">
        <v>2058</v>
      </c>
      <c r="B701" t="s">
        <v>2057</v>
      </c>
      <c r="C701" s="106">
        <v>281.41000000000003</v>
      </c>
      <c r="D701">
        <v>2</v>
      </c>
    </row>
    <row r="702" spans="1:4" x14ac:dyDescent="0.25">
      <c r="A702" t="s">
        <v>2059</v>
      </c>
      <c r="B702" t="s">
        <v>2057</v>
      </c>
      <c r="C702" s="106">
        <v>678.5</v>
      </c>
      <c r="D702">
        <v>3</v>
      </c>
    </row>
    <row r="703" spans="1:4" x14ac:dyDescent="0.25">
      <c r="A703" t="s">
        <v>2060</v>
      </c>
      <c r="B703" t="s">
        <v>2057</v>
      </c>
      <c r="C703" s="106">
        <v>289.75</v>
      </c>
      <c r="D703">
        <v>1</v>
      </c>
    </row>
    <row r="704" spans="1:4" x14ac:dyDescent="0.25">
      <c r="A704" t="s">
        <v>2061</v>
      </c>
      <c r="B704" t="s">
        <v>2054</v>
      </c>
      <c r="C704" s="106">
        <v>285.58</v>
      </c>
      <c r="D704">
        <v>1</v>
      </c>
    </row>
    <row r="705" spans="1:4" x14ac:dyDescent="0.25">
      <c r="A705" t="s">
        <v>2062</v>
      </c>
      <c r="B705" t="s">
        <v>2063</v>
      </c>
      <c r="C705" s="106">
        <v>0</v>
      </c>
      <c r="D705">
        <v>0</v>
      </c>
    </row>
    <row r="706" spans="1:4" x14ac:dyDescent="0.25">
      <c r="A706" t="s">
        <v>2064</v>
      </c>
      <c r="B706" t="s">
        <v>2065</v>
      </c>
      <c r="C706" s="106">
        <v>1121.93</v>
      </c>
      <c r="D706">
        <v>2</v>
      </c>
    </row>
    <row r="707" spans="1:4" x14ac:dyDescent="0.25">
      <c r="A707" t="s">
        <v>2066</v>
      </c>
      <c r="B707" t="s">
        <v>2067</v>
      </c>
      <c r="C707" s="106">
        <v>109.15</v>
      </c>
      <c r="D707">
        <v>50</v>
      </c>
    </row>
    <row r="708" spans="1:4" x14ac:dyDescent="0.25">
      <c r="A708" t="s">
        <v>2068</v>
      </c>
      <c r="B708" t="s">
        <v>2069</v>
      </c>
      <c r="C708" s="106">
        <v>10.29</v>
      </c>
      <c r="D708">
        <v>2</v>
      </c>
    </row>
    <row r="709" spans="1:4" x14ac:dyDescent="0.25">
      <c r="A709" t="s">
        <v>2070</v>
      </c>
      <c r="B709" t="s">
        <v>2071</v>
      </c>
      <c r="C709" s="106">
        <v>5.68</v>
      </c>
      <c r="D709">
        <v>4</v>
      </c>
    </row>
    <row r="710" spans="1:4" x14ac:dyDescent="0.25">
      <c r="A710" t="s">
        <v>2072</v>
      </c>
      <c r="B710" t="s">
        <v>2073</v>
      </c>
      <c r="C710" s="106">
        <v>27.76</v>
      </c>
      <c r="D710">
        <v>27</v>
      </c>
    </row>
    <row r="711" spans="1:4" x14ac:dyDescent="0.25">
      <c r="A711" t="s">
        <v>2074</v>
      </c>
      <c r="B711" t="s">
        <v>2075</v>
      </c>
      <c r="C711" s="106">
        <v>178.07</v>
      </c>
      <c r="D711">
        <v>142</v>
      </c>
    </row>
    <row r="712" spans="1:4" x14ac:dyDescent="0.25">
      <c r="A712" t="s">
        <v>2076</v>
      </c>
      <c r="B712" t="s">
        <v>2077</v>
      </c>
      <c r="C712" s="106">
        <v>148.93</v>
      </c>
      <c r="D712">
        <v>36</v>
      </c>
    </row>
    <row r="713" spans="1:4" x14ac:dyDescent="0.25">
      <c r="A713" t="s">
        <v>2078</v>
      </c>
      <c r="B713" t="s">
        <v>2079</v>
      </c>
      <c r="C713" s="106">
        <v>26.8</v>
      </c>
      <c r="D713">
        <v>100</v>
      </c>
    </row>
    <row r="714" spans="1:4" x14ac:dyDescent="0.25">
      <c r="A714" t="s">
        <v>2080</v>
      </c>
      <c r="B714" t="s">
        <v>2081</v>
      </c>
      <c r="C714" s="106">
        <v>28.1</v>
      </c>
      <c r="D714">
        <v>100</v>
      </c>
    </row>
    <row r="715" spans="1:4" x14ac:dyDescent="0.25">
      <c r="A715" t="s">
        <v>2082</v>
      </c>
      <c r="B715" t="s">
        <v>2083</v>
      </c>
      <c r="C715" s="106">
        <v>0</v>
      </c>
      <c r="D715">
        <v>0</v>
      </c>
    </row>
    <row r="716" spans="1:4" x14ac:dyDescent="0.25">
      <c r="A716" t="s">
        <v>2084</v>
      </c>
      <c r="B716" t="s">
        <v>2085</v>
      </c>
      <c r="C716" s="106">
        <v>0</v>
      </c>
      <c r="D716">
        <v>0</v>
      </c>
    </row>
    <row r="717" spans="1:4" x14ac:dyDescent="0.25">
      <c r="A717" t="s">
        <v>2086</v>
      </c>
      <c r="B717" t="s">
        <v>2087</v>
      </c>
      <c r="C717" s="106">
        <v>5.3</v>
      </c>
      <c r="D717">
        <v>11</v>
      </c>
    </row>
    <row r="718" spans="1:4" x14ac:dyDescent="0.25">
      <c r="A718" t="s">
        <v>2088</v>
      </c>
      <c r="B718" t="s">
        <v>2089</v>
      </c>
      <c r="C718" s="106">
        <v>22</v>
      </c>
      <c r="D718">
        <v>18</v>
      </c>
    </row>
    <row r="719" spans="1:4" x14ac:dyDescent="0.25">
      <c r="A719" t="s">
        <v>2090</v>
      </c>
      <c r="B719" t="s">
        <v>2091</v>
      </c>
      <c r="C719" s="106">
        <v>24.6</v>
      </c>
      <c r="D719">
        <v>100</v>
      </c>
    </row>
    <row r="720" spans="1:4" x14ac:dyDescent="0.25">
      <c r="A720" t="s">
        <v>2092</v>
      </c>
      <c r="B720" t="s">
        <v>2093</v>
      </c>
      <c r="C720" s="106">
        <v>23.9</v>
      </c>
      <c r="D720">
        <v>100</v>
      </c>
    </row>
    <row r="721" spans="1:4" x14ac:dyDescent="0.25">
      <c r="A721" t="s">
        <v>2094</v>
      </c>
      <c r="B721" t="s">
        <v>2095</v>
      </c>
      <c r="C721" s="106">
        <v>0</v>
      </c>
      <c r="D721">
        <v>0</v>
      </c>
    </row>
    <row r="722" spans="1:4" x14ac:dyDescent="0.25">
      <c r="A722" t="s">
        <v>2096</v>
      </c>
      <c r="B722" t="s">
        <v>2097</v>
      </c>
      <c r="C722" s="106">
        <v>72.5</v>
      </c>
      <c r="D722">
        <v>500</v>
      </c>
    </row>
    <row r="723" spans="1:4" x14ac:dyDescent="0.25">
      <c r="A723" t="s">
        <v>2098</v>
      </c>
      <c r="B723" t="s">
        <v>2099</v>
      </c>
      <c r="C723" s="106">
        <v>61.6</v>
      </c>
      <c r="D723">
        <v>200</v>
      </c>
    </row>
    <row r="724" spans="1:4" x14ac:dyDescent="0.25">
      <c r="A724" t="s">
        <v>2100</v>
      </c>
      <c r="B724" t="s">
        <v>2101</v>
      </c>
      <c r="C724" s="106">
        <v>0</v>
      </c>
      <c r="D724">
        <v>0</v>
      </c>
    </row>
    <row r="725" spans="1:4" x14ac:dyDescent="0.25">
      <c r="A725" t="s">
        <v>2102</v>
      </c>
      <c r="B725" t="s">
        <v>2103</v>
      </c>
      <c r="C725" s="106">
        <v>14.97</v>
      </c>
      <c r="D725">
        <v>6</v>
      </c>
    </row>
    <row r="726" spans="1:4" x14ac:dyDescent="0.25">
      <c r="A726" t="s">
        <v>2104</v>
      </c>
      <c r="B726" t="s">
        <v>2105</v>
      </c>
      <c r="C726" s="106">
        <v>62.26</v>
      </c>
      <c r="D726">
        <v>19</v>
      </c>
    </row>
    <row r="727" spans="1:4" x14ac:dyDescent="0.25">
      <c r="A727" t="s">
        <v>2106</v>
      </c>
      <c r="B727" t="s">
        <v>2107</v>
      </c>
      <c r="C727" s="106">
        <v>602.42999999999995</v>
      </c>
      <c r="D727">
        <v>71</v>
      </c>
    </row>
    <row r="728" spans="1:4" x14ac:dyDescent="0.25">
      <c r="A728" t="s">
        <v>2108</v>
      </c>
      <c r="B728" t="s">
        <v>2109</v>
      </c>
      <c r="C728" s="106">
        <v>190.2</v>
      </c>
      <c r="D728">
        <v>200</v>
      </c>
    </row>
    <row r="729" spans="1:4" x14ac:dyDescent="0.25">
      <c r="A729" t="s">
        <v>2110</v>
      </c>
      <c r="B729" t="s">
        <v>2111</v>
      </c>
      <c r="C729" s="106">
        <v>46.8</v>
      </c>
      <c r="D729">
        <v>300</v>
      </c>
    </row>
    <row r="730" spans="1:4" x14ac:dyDescent="0.25">
      <c r="A730" t="s">
        <v>2112</v>
      </c>
      <c r="B730" t="s">
        <v>2113</v>
      </c>
      <c r="C730" s="106">
        <v>25.6</v>
      </c>
      <c r="D730">
        <v>200</v>
      </c>
    </row>
    <row r="731" spans="1:4" x14ac:dyDescent="0.25">
      <c r="A731" t="s">
        <v>2114</v>
      </c>
      <c r="B731" t="s">
        <v>2095</v>
      </c>
      <c r="C731" s="106">
        <v>44.6</v>
      </c>
      <c r="D731">
        <v>200</v>
      </c>
    </row>
    <row r="732" spans="1:4" x14ac:dyDescent="0.25">
      <c r="A732" t="s">
        <v>2115</v>
      </c>
      <c r="B732" t="s">
        <v>2116</v>
      </c>
      <c r="C732" s="106">
        <v>70.400000000000006</v>
      </c>
      <c r="D732">
        <v>400</v>
      </c>
    </row>
    <row r="733" spans="1:4" x14ac:dyDescent="0.25">
      <c r="A733" t="s">
        <v>2117</v>
      </c>
      <c r="B733" t="s">
        <v>2118</v>
      </c>
      <c r="C733" s="106">
        <v>99</v>
      </c>
      <c r="D733">
        <v>450</v>
      </c>
    </row>
    <row r="734" spans="1:4" x14ac:dyDescent="0.25">
      <c r="A734" t="s">
        <v>2119</v>
      </c>
      <c r="B734" t="s">
        <v>2120</v>
      </c>
      <c r="C734" s="106">
        <v>42.3</v>
      </c>
      <c r="D734">
        <v>300</v>
      </c>
    </row>
    <row r="735" spans="1:4" x14ac:dyDescent="0.25">
      <c r="A735" t="s">
        <v>2121</v>
      </c>
      <c r="B735" t="s">
        <v>2122</v>
      </c>
      <c r="C735" s="106">
        <v>72</v>
      </c>
      <c r="D735">
        <v>200</v>
      </c>
    </row>
    <row r="736" spans="1:4" x14ac:dyDescent="0.25">
      <c r="A736" t="s">
        <v>2123</v>
      </c>
      <c r="B736" t="s">
        <v>2124</v>
      </c>
      <c r="C736" s="106">
        <v>70.5</v>
      </c>
      <c r="D736">
        <v>300</v>
      </c>
    </row>
    <row r="737" spans="1:4" x14ac:dyDescent="0.25">
      <c r="A737" t="s">
        <v>2125</v>
      </c>
      <c r="B737" t="s">
        <v>2126</v>
      </c>
      <c r="C737" s="106">
        <v>205.6</v>
      </c>
      <c r="D737">
        <v>400</v>
      </c>
    </row>
    <row r="738" spans="1:4" x14ac:dyDescent="0.25">
      <c r="A738" t="s">
        <v>2127</v>
      </c>
      <c r="B738" t="s">
        <v>2128</v>
      </c>
      <c r="C738" s="106">
        <v>22.8</v>
      </c>
      <c r="D738">
        <v>200</v>
      </c>
    </row>
    <row r="739" spans="1:4" x14ac:dyDescent="0.25">
      <c r="A739" t="s">
        <v>2129</v>
      </c>
      <c r="B739" t="s">
        <v>2130</v>
      </c>
      <c r="C739" s="106">
        <v>0</v>
      </c>
      <c r="D739">
        <v>0</v>
      </c>
    </row>
    <row r="740" spans="1:4" x14ac:dyDescent="0.25">
      <c r="A740" t="s">
        <v>2131</v>
      </c>
      <c r="B740" t="s">
        <v>2132</v>
      </c>
      <c r="C740" s="106">
        <v>28.62</v>
      </c>
      <c r="D740">
        <v>4</v>
      </c>
    </row>
    <row r="741" spans="1:4" x14ac:dyDescent="0.25">
      <c r="A741" t="s">
        <v>2133</v>
      </c>
      <c r="B741" t="s">
        <v>2134</v>
      </c>
      <c r="C741" s="106">
        <v>26.56</v>
      </c>
      <c r="D741">
        <v>13</v>
      </c>
    </row>
    <row r="742" spans="1:4" x14ac:dyDescent="0.25">
      <c r="A742" t="s">
        <v>2135</v>
      </c>
      <c r="B742" t="s">
        <v>2136</v>
      </c>
      <c r="C742" s="106">
        <v>76.5</v>
      </c>
      <c r="D742">
        <v>500</v>
      </c>
    </row>
    <row r="743" spans="1:4" x14ac:dyDescent="0.25">
      <c r="A743" t="s">
        <v>2137</v>
      </c>
      <c r="B743" t="s">
        <v>2138</v>
      </c>
      <c r="C743" s="106">
        <v>517.32000000000005</v>
      </c>
      <c r="D743">
        <v>6</v>
      </c>
    </row>
    <row r="744" spans="1:4" x14ac:dyDescent="0.25">
      <c r="A744" t="s">
        <v>2139</v>
      </c>
      <c r="B744" t="s">
        <v>2140</v>
      </c>
      <c r="C744" s="106">
        <v>47.08</v>
      </c>
      <c r="D744">
        <v>14</v>
      </c>
    </row>
    <row r="745" spans="1:4" x14ac:dyDescent="0.25">
      <c r="A745" t="s">
        <v>2141</v>
      </c>
      <c r="B745" t="s">
        <v>2142</v>
      </c>
      <c r="C745" s="106">
        <v>8.98</v>
      </c>
      <c r="D745">
        <v>6</v>
      </c>
    </row>
    <row r="746" spans="1:4" x14ac:dyDescent="0.25">
      <c r="A746" t="s">
        <v>2143</v>
      </c>
      <c r="B746" t="s">
        <v>2144</v>
      </c>
      <c r="C746" s="106">
        <v>8.89</v>
      </c>
      <c r="D746">
        <v>9</v>
      </c>
    </row>
    <row r="747" spans="1:4" x14ac:dyDescent="0.25">
      <c r="A747" t="s">
        <v>2145</v>
      </c>
      <c r="B747" t="s">
        <v>2142</v>
      </c>
      <c r="C747" s="106">
        <v>14.36</v>
      </c>
      <c r="D747">
        <v>7</v>
      </c>
    </row>
    <row r="748" spans="1:4" x14ac:dyDescent="0.25">
      <c r="A748" t="s">
        <v>2146</v>
      </c>
      <c r="B748" t="s">
        <v>2144</v>
      </c>
      <c r="C748" s="106">
        <v>1.39</v>
      </c>
      <c r="D748">
        <v>2</v>
      </c>
    </row>
    <row r="749" spans="1:4" x14ac:dyDescent="0.25">
      <c r="A749" t="s">
        <v>2147</v>
      </c>
      <c r="B749" t="s">
        <v>2148</v>
      </c>
      <c r="C749" s="106">
        <v>0</v>
      </c>
      <c r="D749">
        <v>0</v>
      </c>
    </row>
    <row r="750" spans="1:4" x14ac:dyDescent="0.25">
      <c r="A750" t="s">
        <v>2149</v>
      </c>
      <c r="B750" t="s">
        <v>2150</v>
      </c>
      <c r="C750" s="106">
        <v>1210</v>
      </c>
      <c r="D750">
        <v>2000</v>
      </c>
    </row>
    <row r="751" spans="1:4" x14ac:dyDescent="0.25">
      <c r="A751" t="s">
        <v>2151</v>
      </c>
      <c r="B751" t="s">
        <v>2152</v>
      </c>
      <c r="C751" s="106">
        <v>713.35</v>
      </c>
      <c r="D751">
        <v>1297</v>
      </c>
    </row>
    <row r="752" spans="1:4" x14ac:dyDescent="0.25">
      <c r="A752" t="s">
        <v>2153</v>
      </c>
      <c r="B752" t="s">
        <v>2154</v>
      </c>
      <c r="C752" s="106">
        <v>1406.48</v>
      </c>
      <c r="D752">
        <v>972</v>
      </c>
    </row>
    <row r="753" spans="1:4" x14ac:dyDescent="0.25">
      <c r="A753" t="s">
        <v>2155</v>
      </c>
      <c r="B753" t="s">
        <v>2156</v>
      </c>
      <c r="C753" s="106">
        <v>297.5</v>
      </c>
      <c r="D753">
        <v>125</v>
      </c>
    </row>
    <row r="754" spans="1:4" x14ac:dyDescent="0.25">
      <c r="A754" t="s">
        <v>2157</v>
      </c>
      <c r="B754" t="s">
        <v>2158</v>
      </c>
      <c r="C754" s="106">
        <v>495</v>
      </c>
      <c r="D754">
        <v>1000</v>
      </c>
    </row>
    <row r="755" spans="1:4" x14ac:dyDescent="0.25">
      <c r="A755" t="s">
        <v>2159</v>
      </c>
      <c r="B755" t="s">
        <v>2160</v>
      </c>
      <c r="C755" s="106">
        <v>423</v>
      </c>
      <c r="D755">
        <v>1000</v>
      </c>
    </row>
    <row r="756" spans="1:4" x14ac:dyDescent="0.25">
      <c r="A756" t="s">
        <v>2161</v>
      </c>
      <c r="B756" t="s">
        <v>2162</v>
      </c>
      <c r="C756" s="106">
        <v>6109.6</v>
      </c>
      <c r="D756">
        <v>700</v>
      </c>
    </row>
    <row r="757" spans="1:4" x14ac:dyDescent="0.25">
      <c r="A757" t="s">
        <v>2163</v>
      </c>
      <c r="B757" t="s">
        <v>2164</v>
      </c>
      <c r="C757" s="106">
        <v>396.2</v>
      </c>
      <c r="D757">
        <v>700</v>
      </c>
    </row>
    <row r="758" spans="1:4" x14ac:dyDescent="0.25">
      <c r="A758" t="s">
        <v>2165</v>
      </c>
      <c r="B758" t="s">
        <v>2166</v>
      </c>
      <c r="C758" s="106">
        <v>224.23</v>
      </c>
      <c r="D758">
        <v>8</v>
      </c>
    </row>
    <row r="759" spans="1:4" x14ac:dyDescent="0.25">
      <c r="A759" t="s">
        <v>2167</v>
      </c>
      <c r="B759" t="s">
        <v>2168</v>
      </c>
      <c r="C759" s="106">
        <v>259.42</v>
      </c>
      <c r="D759">
        <v>6</v>
      </c>
    </row>
    <row r="760" spans="1:4" x14ac:dyDescent="0.25">
      <c r="A760" t="s">
        <v>2169</v>
      </c>
      <c r="B760" t="s">
        <v>2170</v>
      </c>
      <c r="C760" s="106">
        <v>2469.15</v>
      </c>
      <c r="D760">
        <v>15</v>
      </c>
    </row>
    <row r="761" spans="1:4" x14ac:dyDescent="0.25">
      <c r="A761" t="s">
        <v>2171</v>
      </c>
      <c r="B761" t="s">
        <v>2172</v>
      </c>
      <c r="C761" s="106">
        <v>119.5</v>
      </c>
      <c r="D761">
        <v>500</v>
      </c>
    </row>
    <row r="762" spans="1:4" x14ac:dyDescent="0.25">
      <c r="A762" t="s">
        <v>2173</v>
      </c>
      <c r="B762" t="s">
        <v>2174</v>
      </c>
      <c r="C762" s="106">
        <v>91.25</v>
      </c>
      <c r="D762">
        <v>250</v>
      </c>
    </row>
    <row r="763" spans="1:4" x14ac:dyDescent="0.25">
      <c r="A763" t="s">
        <v>2175</v>
      </c>
      <c r="B763" t="s">
        <v>2176</v>
      </c>
      <c r="C763" s="106">
        <v>38</v>
      </c>
      <c r="D763">
        <v>500</v>
      </c>
    </row>
    <row r="764" spans="1:4" x14ac:dyDescent="0.25">
      <c r="A764" t="s">
        <v>2177</v>
      </c>
      <c r="B764" t="s">
        <v>2178</v>
      </c>
      <c r="C764" s="106">
        <v>135</v>
      </c>
      <c r="D764">
        <v>1000</v>
      </c>
    </row>
    <row r="765" spans="1:4" x14ac:dyDescent="0.25">
      <c r="A765" t="s">
        <v>2179</v>
      </c>
      <c r="B765" t="s">
        <v>2180</v>
      </c>
      <c r="C765" s="106">
        <v>98.5</v>
      </c>
      <c r="D765">
        <v>500</v>
      </c>
    </row>
    <row r="766" spans="1:4" x14ac:dyDescent="0.25">
      <c r="A766" t="s">
        <v>2181</v>
      </c>
      <c r="B766" t="s">
        <v>2182</v>
      </c>
      <c r="C766" s="106">
        <v>483</v>
      </c>
      <c r="D766">
        <v>1500</v>
      </c>
    </row>
    <row r="767" spans="1:4" x14ac:dyDescent="0.25">
      <c r="A767" t="s">
        <v>2183</v>
      </c>
      <c r="B767" t="s">
        <v>2184</v>
      </c>
      <c r="C767" s="106">
        <v>67</v>
      </c>
      <c r="D767">
        <v>1000</v>
      </c>
    </row>
    <row r="768" spans="1:4" x14ac:dyDescent="0.25">
      <c r="A768" t="s">
        <v>2185</v>
      </c>
      <c r="B768" t="s">
        <v>2186</v>
      </c>
      <c r="C768" s="106">
        <v>-0.67</v>
      </c>
      <c r="D768">
        <v>0</v>
      </c>
    </row>
    <row r="769" spans="1:4" x14ac:dyDescent="0.25">
      <c r="A769" t="s">
        <v>2187</v>
      </c>
      <c r="B769" t="s">
        <v>2188</v>
      </c>
      <c r="C769" s="106">
        <v>124</v>
      </c>
      <c r="D769">
        <v>1000</v>
      </c>
    </row>
    <row r="770" spans="1:4" x14ac:dyDescent="0.25">
      <c r="A770" t="s">
        <v>2189</v>
      </c>
      <c r="B770" t="s">
        <v>2190</v>
      </c>
      <c r="C770" s="106">
        <v>382.69</v>
      </c>
      <c r="D770">
        <v>2485</v>
      </c>
    </row>
    <row r="771" spans="1:4" x14ac:dyDescent="0.25">
      <c r="A771" t="s">
        <v>2191</v>
      </c>
      <c r="B771" t="s">
        <v>2192</v>
      </c>
      <c r="C771" s="106">
        <v>196.22</v>
      </c>
      <c r="D771">
        <v>876</v>
      </c>
    </row>
    <row r="772" spans="1:4" x14ac:dyDescent="0.25">
      <c r="A772" t="s">
        <v>2193</v>
      </c>
      <c r="B772" t="s">
        <v>2194</v>
      </c>
      <c r="C772" s="106">
        <v>3255.07</v>
      </c>
      <c r="D772">
        <v>949</v>
      </c>
    </row>
    <row r="773" spans="1:4" x14ac:dyDescent="0.25">
      <c r="A773" t="s">
        <v>2195</v>
      </c>
      <c r="B773" t="s">
        <v>2196</v>
      </c>
      <c r="C773" s="106">
        <v>37.299999999999997</v>
      </c>
      <c r="D773">
        <v>24</v>
      </c>
    </row>
    <row r="774" spans="1:4" x14ac:dyDescent="0.25">
      <c r="A774" t="s">
        <v>2197</v>
      </c>
      <c r="B774" t="s">
        <v>2198</v>
      </c>
      <c r="C774" s="106">
        <v>968.21</v>
      </c>
      <c r="D774">
        <v>458</v>
      </c>
    </row>
    <row r="775" spans="1:4" x14ac:dyDescent="0.25">
      <c r="A775" t="s">
        <v>2199</v>
      </c>
      <c r="B775" t="s">
        <v>2200</v>
      </c>
      <c r="C775" s="106">
        <v>0</v>
      </c>
      <c r="D775">
        <v>0</v>
      </c>
    </row>
    <row r="776" spans="1:4" x14ac:dyDescent="0.25">
      <c r="A776" t="s">
        <v>2201</v>
      </c>
      <c r="B776" t="s">
        <v>2202</v>
      </c>
      <c r="C776" s="106">
        <v>457</v>
      </c>
      <c r="D776">
        <v>1</v>
      </c>
    </row>
    <row r="777" spans="1:4" x14ac:dyDescent="0.25">
      <c r="A777" t="s">
        <v>2203</v>
      </c>
      <c r="B777" t="s">
        <v>2204</v>
      </c>
      <c r="C777" s="106">
        <v>325.86</v>
      </c>
      <c r="D777">
        <v>60</v>
      </c>
    </row>
    <row r="778" spans="1:4" x14ac:dyDescent="0.25">
      <c r="A778" t="s">
        <v>2205</v>
      </c>
      <c r="B778" t="s">
        <v>2206</v>
      </c>
      <c r="C778" s="106">
        <v>24.96</v>
      </c>
      <c r="D778">
        <v>384</v>
      </c>
    </row>
    <row r="779" spans="1:4" x14ac:dyDescent="0.25">
      <c r="A779" t="s">
        <v>2207</v>
      </c>
      <c r="B779" t="s">
        <v>2208</v>
      </c>
      <c r="C779" s="106">
        <v>-20.7</v>
      </c>
      <c r="D779">
        <v>0</v>
      </c>
    </row>
    <row r="780" spans="1:4" x14ac:dyDescent="0.25">
      <c r="A780" t="s">
        <v>2209</v>
      </c>
      <c r="B780" t="s">
        <v>2210</v>
      </c>
      <c r="C780" s="106">
        <v>150</v>
      </c>
      <c r="D780">
        <v>500</v>
      </c>
    </row>
    <row r="781" spans="1:4" x14ac:dyDescent="0.25">
      <c r="A781" t="s">
        <v>2211</v>
      </c>
      <c r="B781" t="s">
        <v>2212</v>
      </c>
      <c r="C781" s="106">
        <v>87.48</v>
      </c>
      <c r="D781">
        <v>39</v>
      </c>
    </row>
    <row r="782" spans="1:4" x14ac:dyDescent="0.25">
      <c r="A782" t="s">
        <v>2213</v>
      </c>
      <c r="B782" t="s">
        <v>2214</v>
      </c>
      <c r="C782" s="106">
        <v>235.85</v>
      </c>
      <c r="D782">
        <v>744</v>
      </c>
    </row>
    <row r="783" spans="1:4" x14ac:dyDescent="0.25">
      <c r="A783" t="s">
        <v>2215</v>
      </c>
      <c r="B783" t="s">
        <v>2216</v>
      </c>
      <c r="C783" s="106">
        <v>1635.58</v>
      </c>
      <c r="D783">
        <v>297</v>
      </c>
    </row>
    <row r="784" spans="1:4" x14ac:dyDescent="0.25">
      <c r="A784" t="s">
        <v>2217</v>
      </c>
      <c r="B784" t="s">
        <v>2218</v>
      </c>
      <c r="C784" s="106">
        <v>1233.08</v>
      </c>
      <c r="D784">
        <v>2</v>
      </c>
    </row>
    <row r="785" spans="1:4" x14ac:dyDescent="0.25">
      <c r="A785" t="s">
        <v>2219</v>
      </c>
      <c r="B785" t="s">
        <v>2220</v>
      </c>
      <c r="C785" s="106">
        <v>1097.2</v>
      </c>
      <c r="D785">
        <v>200</v>
      </c>
    </row>
    <row r="786" spans="1:4" x14ac:dyDescent="0.25">
      <c r="A786" t="s">
        <v>2221</v>
      </c>
      <c r="B786" t="s">
        <v>2222</v>
      </c>
      <c r="C786" s="106">
        <v>304.8</v>
      </c>
      <c r="D786">
        <v>800</v>
      </c>
    </row>
    <row r="787" spans="1:4" x14ac:dyDescent="0.25">
      <c r="A787" t="s">
        <v>2223</v>
      </c>
      <c r="B787" t="s">
        <v>2224</v>
      </c>
      <c r="C787" s="106">
        <v>901</v>
      </c>
      <c r="D787">
        <v>500</v>
      </c>
    </row>
    <row r="788" spans="1:4" x14ac:dyDescent="0.25">
      <c r="A788" t="s">
        <v>2225</v>
      </c>
      <c r="B788" t="s">
        <v>2226</v>
      </c>
      <c r="C788" s="106">
        <v>0</v>
      </c>
      <c r="D788">
        <v>0</v>
      </c>
    </row>
    <row r="789" spans="1:4" x14ac:dyDescent="0.25">
      <c r="A789" t="s">
        <v>2227</v>
      </c>
      <c r="B789" t="s">
        <v>2228</v>
      </c>
      <c r="C789" s="106">
        <v>17.7</v>
      </c>
      <c r="D789">
        <v>300</v>
      </c>
    </row>
    <row r="790" spans="1:4" x14ac:dyDescent="0.25">
      <c r="A790" t="s">
        <v>2229</v>
      </c>
      <c r="B790" t="s">
        <v>2230</v>
      </c>
      <c r="C790" s="106">
        <v>10.07</v>
      </c>
      <c r="D790">
        <v>219</v>
      </c>
    </row>
    <row r="791" spans="1:4" x14ac:dyDescent="0.25">
      <c r="A791" t="s">
        <v>2231</v>
      </c>
      <c r="B791" t="s">
        <v>2232</v>
      </c>
      <c r="C791" s="106">
        <v>3.42</v>
      </c>
      <c r="D791">
        <v>107</v>
      </c>
    </row>
    <row r="792" spans="1:4" x14ac:dyDescent="0.25">
      <c r="A792" t="s">
        <v>2233</v>
      </c>
      <c r="B792" t="s">
        <v>2234</v>
      </c>
      <c r="C792" s="106">
        <v>45.59</v>
      </c>
      <c r="D792">
        <v>470</v>
      </c>
    </row>
    <row r="793" spans="1:4" x14ac:dyDescent="0.25">
      <c r="A793" t="s">
        <v>2235</v>
      </c>
      <c r="B793" t="s">
        <v>2236</v>
      </c>
      <c r="C793" s="106">
        <v>6.4</v>
      </c>
      <c r="D793">
        <v>100</v>
      </c>
    </row>
    <row r="794" spans="1:4" x14ac:dyDescent="0.25">
      <c r="A794" t="s">
        <v>2237</v>
      </c>
      <c r="B794" t="s">
        <v>2238</v>
      </c>
      <c r="C794" s="106">
        <v>3.8</v>
      </c>
      <c r="D794">
        <v>100</v>
      </c>
    </row>
    <row r="795" spans="1:4" x14ac:dyDescent="0.25">
      <c r="A795" t="s">
        <v>2239</v>
      </c>
      <c r="B795" t="s">
        <v>2240</v>
      </c>
      <c r="C795" s="106">
        <v>8</v>
      </c>
      <c r="D795">
        <v>100</v>
      </c>
    </row>
    <row r="796" spans="1:4" x14ac:dyDescent="0.25">
      <c r="A796" t="s">
        <v>2241</v>
      </c>
      <c r="B796" t="s">
        <v>2242</v>
      </c>
      <c r="C796" s="106">
        <v>3.4</v>
      </c>
      <c r="D796">
        <v>100</v>
      </c>
    </row>
    <row r="797" spans="1:4" x14ac:dyDescent="0.25">
      <c r="A797" t="s">
        <v>2243</v>
      </c>
      <c r="B797" t="s">
        <v>2244</v>
      </c>
      <c r="C797" s="106">
        <v>19.8</v>
      </c>
      <c r="D797">
        <v>300</v>
      </c>
    </row>
    <row r="798" spans="1:4" x14ac:dyDescent="0.25">
      <c r="A798" t="s">
        <v>2245</v>
      </c>
      <c r="B798" t="s">
        <v>2246</v>
      </c>
      <c r="C798" s="106">
        <v>61.8</v>
      </c>
      <c r="D798">
        <v>300</v>
      </c>
    </row>
    <row r="799" spans="1:4" x14ac:dyDescent="0.25">
      <c r="A799" t="s">
        <v>2247</v>
      </c>
      <c r="B799" t="s">
        <v>2248</v>
      </c>
      <c r="C799" s="106">
        <v>75.8</v>
      </c>
      <c r="D799">
        <v>100</v>
      </c>
    </row>
    <row r="800" spans="1:4" x14ac:dyDescent="0.25">
      <c r="A800" t="s">
        <v>2249</v>
      </c>
      <c r="B800" t="s">
        <v>2250</v>
      </c>
      <c r="C800" s="106">
        <v>693</v>
      </c>
      <c r="D800">
        <v>1000</v>
      </c>
    </row>
    <row r="801" spans="1:4" x14ac:dyDescent="0.25">
      <c r="A801" t="s">
        <v>2251</v>
      </c>
      <c r="B801" t="s">
        <v>2252</v>
      </c>
      <c r="C801" s="106">
        <v>13.41</v>
      </c>
      <c r="D801">
        <v>1</v>
      </c>
    </row>
    <row r="802" spans="1:4" x14ac:dyDescent="0.25">
      <c r="A802" t="s">
        <v>2253</v>
      </c>
      <c r="B802" t="s">
        <v>2254</v>
      </c>
      <c r="C802" s="106">
        <v>2350.5</v>
      </c>
      <c r="D802">
        <v>300</v>
      </c>
    </row>
    <row r="803" spans="1:4" x14ac:dyDescent="0.25">
      <c r="A803" t="s">
        <v>2255</v>
      </c>
      <c r="B803" t="s">
        <v>2256</v>
      </c>
      <c r="C803" s="106">
        <v>402.23</v>
      </c>
      <c r="D803">
        <v>865</v>
      </c>
    </row>
    <row r="804" spans="1:4" x14ac:dyDescent="0.25">
      <c r="A804" t="s">
        <v>2257</v>
      </c>
      <c r="B804" t="s">
        <v>2258</v>
      </c>
      <c r="C804" s="106">
        <v>162</v>
      </c>
      <c r="D804">
        <v>1000</v>
      </c>
    </row>
    <row r="805" spans="1:4" x14ac:dyDescent="0.25">
      <c r="A805" t="s">
        <v>2259</v>
      </c>
      <c r="B805" t="s">
        <v>2260</v>
      </c>
      <c r="C805" s="106">
        <v>176</v>
      </c>
      <c r="D805">
        <v>1000</v>
      </c>
    </row>
    <row r="806" spans="1:4" x14ac:dyDescent="0.25">
      <c r="A806" t="s">
        <v>2261</v>
      </c>
      <c r="B806" t="s">
        <v>2262</v>
      </c>
      <c r="C806" s="106">
        <v>13.47</v>
      </c>
      <c r="D806">
        <v>74</v>
      </c>
    </row>
    <row r="807" spans="1:4" x14ac:dyDescent="0.25">
      <c r="A807" t="s">
        <v>2263</v>
      </c>
      <c r="B807" t="s">
        <v>2264</v>
      </c>
      <c r="C807" s="106">
        <v>164</v>
      </c>
      <c r="D807">
        <v>1000</v>
      </c>
    </row>
    <row r="808" spans="1:4" x14ac:dyDescent="0.25">
      <c r="A808" t="s">
        <v>2265</v>
      </c>
      <c r="B808" t="s">
        <v>2266</v>
      </c>
      <c r="C808" s="106">
        <v>108</v>
      </c>
      <c r="D808">
        <v>1000</v>
      </c>
    </row>
    <row r="809" spans="1:4" x14ac:dyDescent="0.25">
      <c r="A809" t="s">
        <v>2267</v>
      </c>
      <c r="B809" t="s">
        <v>2268</v>
      </c>
      <c r="C809" s="106">
        <v>108</v>
      </c>
      <c r="D809">
        <v>1000</v>
      </c>
    </row>
    <row r="810" spans="1:4" x14ac:dyDescent="0.25">
      <c r="A810" t="s">
        <v>2269</v>
      </c>
      <c r="B810" t="s">
        <v>2270</v>
      </c>
      <c r="C810" s="106">
        <v>109</v>
      </c>
      <c r="D810">
        <v>1000</v>
      </c>
    </row>
    <row r="811" spans="1:4" x14ac:dyDescent="0.25">
      <c r="A811" t="s">
        <v>2271</v>
      </c>
      <c r="B811" t="s">
        <v>2272</v>
      </c>
      <c r="C811" s="106">
        <v>243</v>
      </c>
      <c r="D811">
        <v>1500</v>
      </c>
    </row>
    <row r="812" spans="1:4" x14ac:dyDescent="0.25">
      <c r="A812" t="s">
        <v>2273</v>
      </c>
      <c r="B812" t="s">
        <v>2274</v>
      </c>
      <c r="C812" s="106">
        <v>562</v>
      </c>
      <c r="D812">
        <v>500</v>
      </c>
    </row>
    <row r="813" spans="1:4" x14ac:dyDescent="0.25">
      <c r="A813" t="s">
        <v>2275</v>
      </c>
      <c r="B813" t="s">
        <v>2276</v>
      </c>
      <c r="C813" s="106">
        <v>85.69</v>
      </c>
      <c r="D813">
        <v>410</v>
      </c>
    </row>
    <row r="814" spans="1:4" x14ac:dyDescent="0.25">
      <c r="A814" t="s">
        <v>2277</v>
      </c>
      <c r="B814" t="s">
        <v>2278</v>
      </c>
      <c r="C814" s="106">
        <v>142.80000000000001</v>
      </c>
      <c r="D814">
        <v>300</v>
      </c>
    </row>
    <row r="815" spans="1:4" x14ac:dyDescent="0.25">
      <c r="A815" t="s">
        <v>2279</v>
      </c>
      <c r="B815" t="s">
        <v>2280</v>
      </c>
      <c r="C815" s="106">
        <v>384.87</v>
      </c>
      <c r="D815">
        <v>955</v>
      </c>
    </row>
    <row r="816" spans="1:4" x14ac:dyDescent="0.25">
      <c r="A816" t="s">
        <v>2281</v>
      </c>
      <c r="B816" t="s">
        <v>2282</v>
      </c>
      <c r="C816" s="106">
        <v>0</v>
      </c>
      <c r="D816">
        <v>0</v>
      </c>
    </row>
    <row r="817" spans="1:4" x14ac:dyDescent="0.25">
      <c r="A817" t="s">
        <v>2283</v>
      </c>
      <c r="B817" t="s">
        <v>2284</v>
      </c>
      <c r="C817" s="106">
        <v>58.3</v>
      </c>
      <c r="D817">
        <v>530</v>
      </c>
    </row>
    <row r="818" spans="1:4" x14ac:dyDescent="0.25">
      <c r="A818" t="s">
        <v>2285</v>
      </c>
      <c r="B818" t="s">
        <v>2286</v>
      </c>
      <c r="C818" s="106">
        <v>45</v>
      </c>
      <c r="D818">
        <v>500</v>
      </c>
    </row>
    <row r="819" spans="1:4" x14ac:dyDescent="0.25">
      <c r="A819" t="s">
        <v>2287</v>
      </c>
      <c r="B819" t="s">
        <v>2288</v>
      </c>
      <c r="C819" s="106">
        <v>38</v>
      </c>
      <c r="D819">
        <v>500</v>
      </c>
    </row>
    <row r="820" spans="1:4" x14ac:dyDescent="0.25">
      <c r="A820" t="s">
        <v>2289</v>
      </c>
      <c r="B820" t="s">
        <v>2290</v>
      </c>
      <c r="C820" s="106">
        <v>39</v>
      </c>
      <c r="D820">
        <v>500</v>
      </c>
    </row>
    <row r="821" spans="1:4" x14ac:dyDescent="0.25">
      <c r="A821" t="s">
        <v>2291</v>
      </c>
      <c r="B821" t="s">
        <v>2292</v>
      </c>
      <c r="C821" s="106">
        <v>103</v>
      </c>
      <c r="D821">
        <v>1000</v>
      </c>
    </row>
    <row r="822" spans="1:4" x14ac:dyDescent="0.25">
      <c r="A822" t="s">
        <v>2293</v>
      </c>
      <c r="B822" t="s">
        <v>2294</v>
      </c>
      <c r="C822" s="106">
        <v>14934.05</v>
      </c>
      <c r="D822">
        <v>1211</v>
      </c>
    </row>
    <row r="823" spans="1:4" x14ac:dyDescent="0.25">
      <c r="A823" t="s">
        <v>2295</v>
      </c>
      <c r="B823" t="s">
        <v>2296</v>
      </c>
      <c r="C823" s="106">
        <v>50.53</v>
      </c>
      <c r="D823">
        <v>4</v>
      </c>
    </row>
    <row r="824" spans="1:4" x14ac:dyDescent="0.25">
      <c r="A824" t="s">
        <v>2297</v>
      </c>
      <c r="B824" t="s">
        <v>2296</v>
      </c>
      <c r="C824" s="106">
        <v>64.95</v>
      </c>
      <c r="D824">
        <v>4</v>
      </c>
    </row>
    <row r="825" spans="1:4" x14ac:dyDescent="0.25">
      <c r="A825" t="s">
        <v>2298</v>
      </c>
      <c r="B825" t="s">
        <v>2299</v>
      </c>
      <c r="C825" s="106">
        <v>122</v>
      </c>
      <c r="D825">
        <v>10</v>
      </c>
    </row>
    <row r="826" spans="1:4" x14ac:dyDescent="0.25">
      <c r="A826" t="s">
        <v>2300</v>
      </c>
      <c r="B826" t="s">
        <v>2301</v>
      </c>
      <c r="C826" s="106">
        <v>72.900000000000006</v>
      </c>
      <c r="D826">
        <v>9</v>
      </c>
    </row>
    <row r="827" spans="1:4" x14ac:dyDescent="0.25">
      <c r="A827" t="s">
        <v>2302</v>
      </c>
      <c r="B827" t="s">
        <v>2303</v>
      </c>
      <c r="C827" s="106">
        <v>173</v>
      </c>
      <c r="D827">
        <v>1</v>
      </c>
    </row>
    <row r="828" spans="1:4" x14ac:dyDescent="0.25">
      <c r="A828" t="s">
        <v>2304</v>
      </c>
      <c r="B828" t="s">
        <v>2305</v>
      </c>
      <c r="C828" s="106">
        <v>141.91999999999999</v>
      </c>
      <c r="D828">
        <v>1</v>
      </c>
    </row>
    <row r="829" spans="1:4" x14ac:dyDescent="0.25">
      <c r="A829" t="s">
        <v>2306</v>
      </c>
      <c r="B829" t="s">
        <v>2307</v>
      </c>
      <c r="C829" s="106">
        <v>92.96</v>
      </c>
      <c r="D829">
        <v>8</v>
      </c>
    </row>
    <row r="830" spans="1:4" x14ac:dyDescent="0.25">
      <c r="A830" t="s">
        <v>2308</v>
      </c>
      <c r="B830" t="s">
        <v>2309</v>
      </c>
      <c r="C830" s="106">
        <v>62.1</v>
      </c>
      <c r="D830">
        <v>30</v>
      </c>
    </row>
    <row r="831" spans="1:4" x14ac:dyDescent="0.25">
      <c r="A831" t="s">
        <v>2310</v>
      </c>
      <c r="B831" t="s">
        <v>2311</v>
      </c>
      <c r="C831" s="106">
        <v>71.75</v>
      </c>
      <c r="D831">
        <v>25</v>
      </c>
    </row>
    <row r="832" spans="1:4" x14ac:dyDescent="0.25">
      <c r="A832" t="s">
        <v>2312</v>
      </c>
      <c r="B832" t="s">
        <v>2313</v>
      </c>
      <c r="C832" s="106">
        <v>35</v>
      </c>
      <c r="D832">
        <v>10</v>
      </c>
    </row>
    <row r="833" spans="1:4" x14ac:dyDescent="0.25">
      <c r="A833" t="s">
        <v>2314</v>
      </c>
      <c r="B833" t="s">
        <v>2315</v>
      </c>
      <c r="C833" s="106">
        <v>807.29</v>
      </c>
      <c r="D833">
        <v>179</v>
      </c>
    </row>
    <row r="834" spans="1:4" x14ac:dyDescent="0.25">
      <c r="A834" t="s">
        <v>2316</v>
      </c>
      <c r="B834" t="s">
        <v>2317</v>
      </c>
      <c r="C834" s="106">
        <v>28.95</v>
      </c>
      <c r="D834">
        <v>15</v>
      </c>
    </row>
    <row r="835" spans="1:4" x14ac:dyDescent="0.25">
      <c r="A835" t="s">
        <v>2318</v>
      </c>
      <c r="B835" t="s">
        <v>2319</v>
      </c>
      <c r="C835" s="106">
        <v>89.12</v>
      </c>
      <c r="D835">
        <v>3</v>
      </c>
    </row>
    <row r="836" spans="1:4" x14ac:dyDescent="0.25">
      <c r="A836" t="s">
        <v>2320</v>
      </c>
      <c r="B836" t="s">
        <v>2321</v>
      </c>
      <c r="C836" s="106">
        <v>90.1</v>
      </c>
      <c r="D836">
        <v>4</v>
      </c>
    </row>
    <row r="837" spans="1:4" x14ac:dyDescent="0.25">
      <c r="A837" t="s">
        <v>2322</v>
      </c>
      <c r="B837" t="s">
        <v>2323</v>
      </c>
      <c r="C837" s="106">
        <v>307.82</v>
      </c>
      <c r="D837">
        <v>11</v>
      </c>
    </row>
    <row r="838" spans="1:4" x14ac:dyDescent="0.25">
      <c r="A838" t="s">
        <v>2324</v>
      </c>
      <c r="B838" t="s">
        <v>2325</v>
      </c>
      <c r="C838" s="106">
        <v>546.84</v>
      </c>
      <c r="D838">
        <v>18</v>
      </c>
    </row>
    <row r="839" spans="1:4" x14ac:dyDescent="0.25">
      <c r="A839" t="s">
        <v>2326</v>
      </c>
      <c r="B839" t="s">
        <v>2327</v>
      </c>
      <c r="C839" s="106">
        <v>341.1</v>
      </c>
      <c r="D839">
        <v>14</v>
      </c>
    </row>
    <row r="840" spans="1:4" x14ac:dyDescent="0.25">
      <c r="A840" t="s">
        <v>2328</v>
      </c>
      <c r="B840" t="s">
        <v>2329</v>
      </c>
      <c r="C840" s="106">
        <v>263.33999999999997</v>
      </c>
      <c r="D840">
        <v>11</v>
      </c>
    </row>
    <row r="841" spans="1:4" x14ac:dyDescent="0.25">
      <c r="A841" t="s">
        <v>2330</v>
      </c>
      <c r="B841" t="s">
        <v>2331</v>
      </c>
      <c r="C841" s="106">
        <v>134.99</v>
      </c>
      <c r="D841">
        <v>2</v>
      </c>
    </row>
    <row r="842" spans="1:4" x14ac:dyDescent="0.25">
      <c r="A842" t="s">
        <v>2332</v>
      </c>
      <c r="B842" t="s">
        <v>2333</v>
      </c>
      <c r="C842" s="106">
        <v>874.27</v>
      </c>
      <c r="D842">
        <v>19</v>
      </c>
    </row>
    <row r="843" spans="1:4" x14ac:dyDescent="0.25">
      <c r="A843" t="s">
        <v>2334</v>
      </c>
      <c r="B843" t="s">
        <v>2335</v>
      </c>
      <c r="C843" s="106">
        <v>581.02</v>
      </c>
      <c r="D843">
        <v>10</v>
      </c>
    </row>
    <row r="844" spans="1:4" x14ac:dyDescent="0.25">
      <c r="A844" t="s">
        <v>2336</v>
      </c>
      <c r="B844" t="s">
        <v>2337</v>
      </c>
      <c r="C844" s="106">
        <v>670.04</v>
      </c>
      <c r="D844">
        <v>19</v>
      </c>
    </row>
    <row r="845" spans="1:4" x14ac:dyDescent="0.25">
      <c r="A845" t="s">
        <v>2338</v>
      </c>
      <c r="B845" t="s">
        <v>2339</v>
      </c>
      <c r="C845" s="106">
        <v>1027.28</v>
      </c>
      <c r="D845">
        <v>10</v>
      </c>
    </row>
    <row r="846" spans="1:4" x14ac:dyDescent="0.25">
      <c r="A846" t="s">
        <v>2340</v>
      </c>
      <c r="B846" t="s">
        <v>2341</v>
      </c>
      <c r="C846" s="106">
        <v>58.16</v>
      </c>
      <c r="D846">
        <v>2</v>
      </c>
    </row>
    <row r="847" spans="1:4" x14ac:dyDescent="0.25">
      <c r="A847" t="s">
        <v>2342</v>
      </c>
      <c r="B847" t="s">
        <v>2343</v>
      </c>
      <c r="C847" s="106">
        <v>2.29</v>
      </c>
      <c r="D847">
        <v>1</v>
      </c>
    </row>
    <row r="848" spans="1:4" x14ac:dyDescent="0.25">
      <c r="A848" t="s">
        <v>2344</v>
      </c>
      <c r="B848" t="s">
        <v>2345</v>
      </c>
      <c r="C848" s="106">
        <v>28.26</v>
      </c>
      <c r="D848">
        <v>2</v>
      </c>
    </row>
    <row r="849" spans="1:4" x14ac:dyDescent="0.25">
      <c r="A849" t="s">
        <v>2346</v>
      </c>
      <c r="B849" t="s">
        <v>2347</v>
      </c>
      <c r="C849" s="106">
        <v>19.07</v>
      </c>
      <c r="D849">
        <v>3</v>
      </c>
    </row>
    <row r="850" spans="1:4" x14ac:dyDescent="0.25">
      <c r="A850" t="s">
        <v>2348</v>
      </c>
      <c r="B850" t="s">
        <v>2349</v>
      </c>
      <c r="C850" s="106">
        <v>76.25</v>
      </c>
      <c r="D850">
        <v>5</v>
      </c>
    </row>
    <row r="851" spans="1:4" x14ac:dyDescent="0.25">
      <c r="A851" t="s">
        <v>2350</v>
      </c>
      <c r="B851" t="s">
        <v>2351</v>
      </c>
      <c r="C851" s="106">
        <v>0</v>
      </c>
      <c r="D851">
        <v>0</v>
      </c>
    </row>
    <row r="852" spans="1:4" x14ac:dyDescent="0.25">
      <c r="A852" t="s">
        <v>2352</v>
      </c>
      <c r="B852" t="s">
        <v>2353</v>
      </c>
      <c r="C852" s="106">
        <v>30.75</v>
      </c>
      <c r="D852">
        <v>2</v>
      </c>
    </row>
    <row r="853" spans="1:4" x14ac:dyDescent="0.25">
      <c r="A853" t="s">
        <v>2354</v>
      </c>
      <c r="B853" t="s">
        <v>2355</v>
      </c>
      <c r="C853" s="106">
        <v>113.78</v>
      </c>
      <c r="D853">
        <v>4</v>
      </c>
    </row>
    <row r="854" spans="1:4" x14ac:dyDescent="0.25">
      <c r="A854" t="s">
        <v>2356</v>
      </c>
      <c r="B854" t="s">
        <v>2357</v>
      </c>
      <c r="C854" s="106">
        <v>0</v>
      </c>
      <c r="D854">
        <v>0</v>
      </c>
    </row>
    <row r="855" spans="1:4" x14ac:dyDescent="0.25">
      <c r="A855" t="s">
        <v>2358</v>
      </c>
      <c r="B855" t="s">
        <v>2359</v>
      </c>
      <c r="C855" s="106">
        <v>546.44000000000005</v>
      </c>
      <c r="D855">
        <v>12</v>
      </c>
    </row>
    <row r="856" spans="1:4" x14ac:dyDescent="0.25">
      <c r="A856" t="s">
        <v>2360</v>
      </c>
      <c r="B856" t="s">
        <v>2361</v>
      </c>
      <c r="C856" s="106">
        <v>185.18</v>
      </c>
      <c r="D856">
        <v>10</v>
      </c>
    </row>
    <row r="857" spans="1:4" x14ac:dyDescent="0.25">
      <c r="A857" t="s">
        <v>2362</v>
      </c>
      <c r="B857" t="s">
        <v>2363</v>
      </c>
      <c r="C857" s="106">
        <v>150.94</v>
      </c>
      <c r="D857">
        <v>31</v>
      </c>
    </row>
    <row r="858" spans="1:4" x14ac:dyDescent="0.25">
      <c r="A858" t="s">
        <v>2364</v>
      </c>
      <c r="B858" t="s">
        <v>2365</v>
      </c>
      <c r="C858" s="106">
        <v>38.71</v>
      </c>
      <c r="D858">
        <v>2</v>
      </c>
    </row>
    <row r="859" spans="1:4" x14ac:dyDescent="0.25">
      <c r="A859" t="s">
        <v>2366</v>
      </c>
      <c r="B859" t="s">
        <v>2367</v>
      </c>
      <c r="C859" s="106">
        <v>107.86</v>
      </c>
      <c r="D859">
        <v>4</v>
      </c>
    </row>
    <row r="860" spans="1:4" x14ac:dyDescent="0.25">
      <c r="A860" t="s">
        <v>2368</v>
      </c>
      <c r="B860" t="s">
        <v>2369</v>
      </c>
      <c r="C860" s="106">
        <v>80.150000000000006</v>
      </c>
      <c r="D860">
        <v>2</v>
      </c>
    </row>
    <row r="861" spans="1:4" x14ac:dyDescent="0.25">
      <c r="A861" t="s">
        <v>2370</v>
      </c>
      <c r="B861" t="s">
        <v>2371</v>
      </c>
      <c r="C861" s="106">
        <v>58.58</v>
      </c>
      <c r="D861">
        <v>2</v>
      </c>
    </row>
    <row r="862" spans="1:4" x14ac:dyDescent="0.25">
      <c r="A862" t="s">
        <v>2372</v>
      </c>
      <c r="B862" t="s">
        <v>2373</v>
      </c>
      <c r="C862" s="106">
        <v>24.81</v>
      </c>
      <c r="D862">
        <v>2</v>
      </c>
    </row>
    <row r="863" spans="1:4" x14ac:dyDescent="0.25">
      <c r="A863" t="s">
        <v>2374</v>
      </c>
      <c r="B863" t="s">
        <v>2375</v>
      </c>
      <c r="C863" s="106">
        <v>15.2</v>
      </c>
      <c r="D863">
        <v>2</v>
      </c>
    </row>
    <row r="864" spans="1:4" x14ac:dyDescent="0.25">
      <c r="A864" t="s">
        <v>2376</v>
      </c>
      <c r="B864" t="s">
        <v>2377</v>
      </c>
      <c r="C864" s="106">
        <v>46.38</v>
      </c>
      <c r="D864">
        <v>2</v>
      </c>
    </row>
    <row r="865" spans="1:4" x14ac:dyDescent="0.25">
      <c r="A865" t="s">
        <v>2378</v>
      </c>
      <c r="B865" t="s">
        <v>2379</v>
      </c>
      <c r="C865" s="106">
        <v>190.08</v>
      </c>
      <c r="D865">
        <v>11</v>
      </c>
    </row>
    <row r="866" spans="1:4" x14ac:dyDescent="0.25">
      <c r="A866" t="s">
        <v>2380</v>
      </c>
      <c r="B866" t="s">
        <v>2381</v>
      </c>
      <c r="C866" s="106">
        <v>157.44</v>
      </c>
      <c r="D866">
        <v>4</v>
      </c>
    </row>
    <row r="867" spans="1:4" x14ac:dyDescent="0.25">
      <c r="A867" t="s">
        <v>2382</v>
      </c>
      <c r="B867" t="s">
        <v>2383</v>
      </c>
      <c r="C867" s="106">
        <v>74.239999999999995</v>
      </c>
      <c r="D867">
        <v>4</v>
      </c>
    </row>
    <row r="868" spans="1:4" x14ac:dyDescent="0.25">
      <c r="A868" t="s">
        <v>2384</v>
      </c>
      <c r="B868" t="s">
        <v>2385</v>
      </c>
      <c r="C868" s="106">
        <v>95.23</v>
      </c>
      <c r="D868">
        <v>1</v>
      </c>
    </row>
    <row r="869" spans="1:4" x14ac:dyDescent="0.25">
      <c r="A869" t="s">
        <v>2386</v>
      </c>
      <c r="B869" t="s">
        <v>2387</v>
      </c>
      <c r="C869" s="106">
        <v>291.89</v>
      </c>
      <c r="D869">
        <v>15</v>
      </c>
    </row>
    <row r="870" spans="1:4" x14ac:dyDescent="0.25">
      <c r="A870" t="s">
        <v>2388</v>
      </c>
      <c r="B870" t="s">
        <v>2389</v>
      </c>
      <c r="C870" s="106">
        <v>29.84</v>
      </c>
      <c r="D870">
        <v>3</v>
      </c>
    </row>
    <row r="871" spans="1:4" x14ac:dyDescent="0.25">
      <c r="A871" t="s">
        <v>2390</v>
      </c>
      <c r="B871" t="s">
        <v>2391</v>
      </c>
      <c r="C871" s="106">
        <v>17.32</v>
      </c>
      <c r="D871">
        <v>4</v>
      </c>
    </row>
    <row r="872" spans="1:4" x14ac:dyDescent="0.25">
      <c r="A872" t="s">
        <v>2392</v>
      </c>
      <c r="B872" t="s">
        <v>2393</v>
      </c>
      <c r="C872" s="106">
        <v>22.09</v>
      </c>
      <c r="D872">
        <v>8</v>
      </c>
    </row>
    <row r="873" spans="1:4" x14ac:dyDescent="0.25">
      <c r="A873" t="s">
        <v>2394</v>
      </c>
      <c r="B873" t="s">
        <v>2395</v>
      </c>
      <c r="C873" s="106">
        <v>3.84</v>
      </c>
      <c r="D873">
        <v>2</v>
      </c>
    </row>
    <row r="874" spans="1:4" x14ac:dyDescent="0.25">
      <c r="A874" t="s">
        <v>2396</v>
      </c>
      <c r="B874" t="s">
        <v>2397</v>
      </c>
      <c r="C874" s="106">
        <v>12.23</v>
      </c>
      <c r="D874">
        <v>4</v>
      </c>
    </row>
    <row r="875" spans="1:4" x14ac:dyDescent="0.25">
      <c r="A875" t="s">
        <v>2398</v>
      </c>
      <c r="B875" t="s">
        <v>2399</v>
      </c>
      <c r="C875" s="106">
        <v>45.77</v>
      </c>
      <c r="D875">
        <v>15</v>
      </c>
    </row>
    <row r="876" spans="1:4" x14ac:dyDescent="0.25">
      <c r="A876" t="s">
        <v>2400</v>
      </c>
      <c r="B876" t="s">
        <v>2401</v>
      </c>
      <c r="C876" s="106">
        <v>10.86</v>
      </c>
      <c r="D876">
        <v>3</v>
      </c>
    </row>
    <row r="877" spans="1:4" x14ac:dyDescent="0.25">
      <c r="A877" t="s">
        <v>2402</v>
      </c>
      <c r="B877" t="s">
        <v>2403</v>
      </c>
      <c r="C877" s="106">
        <v>28.67</v>
      </c>
      <c r="D877">
        <v>10</v>
      </c>
    </row>
    <row r="878" spans="1:4" x14ac:dyDescent="0.25">
      <c r="A878" t="s">
        <v>2404</v>
      </c>
      <c r="B878" t="s">
        <v>2405</v>
      </c>
      <c r="C878" s="106">
        <v>345.8</v>
      </c>
      <c r="D878">
        <v>2</v>
      </c>
    </row>
    <row r="879" spans="1:4" x14ac:dyDescent="0.25">
      <c r="A879" t="s">
        <v>2406</v>
      </c>
      <c r="B879" t="s">
        <v>2407</v>
      </c>
      <c r="C879" s="106">
        <v>6.83</v>
      </c>
      <c r="D879">
        <v>1</v>
      </c>
    </row>
    <row r="880" spans="1:4" x14ac:dyDescent="0.25">
      <c r="A880" t="s">
        <v>2408</v>
      </c>
      <c r="B880" t="s">
        <v>2409</v>
      </c>
      <c r="C880" s="106">
        <v>8.48</v>
      </c>
      <c r="D880">
        <v>11</v>
      </c>
    </row>
    <row r="881" spans="1:4" x14ac:dyDescent="0.25">
      <c r="A881" t="s">
        <v>2410</v>
      </c>
      <c r="B881" t="s">
        <v>2411</v>
      </c>
      <c r="C881" s="106">
        <v>3.31</v>
      </c>
      <c r="D881">
        <v>2</v>
      </c>
    </row>
    <row r="882" spans="1:4" x14ac:dyDescent="0.25">
      <c r="A882" t="s">
        <v>2412</v>
      </c>
      <c r="B882" t="s">
        <v>2413</v>
      </c>
      <c r="C882" s="106">
        <v>1.48</v>
      </c>
      <c r="D882">
        <v>1</v>
      </c>
    </row>
    <row r="883" spans="1:4" x14ac:dyDescent="0.25">
      <c r="A883" t="s">
        <v>2414</v>
      </c>
      <c r="B883" t="s">
        <v>2415</v>
      </c>
      <c r="C883" s="106">
        <v>121.6</v>
      </c>
      <c r="D883">
        <v>13</v>
      </c>
    </row>
    <row r="884" spans="1:4" x14ac:dyDescent="0.25">
      <c r="A884" t="s">
        <v>2416</v>
      </c>
      <c r="B884" t="s">
        <v>2417</v>
      </c>
      <c r="C884" s="106">
        <v>8.6199999999999992</v>
      </c>
      <c r="D884">
        <v>1</v>
      </c>
    </row>
    <row r="885" spans="1:4" x14ac:dyDescent="0.25">
      <c r="A885" t="s">
        <v>2418</v>
      </c>
      <c r="B885" t="s">
        <v>2419</v>
      </c>
      <c r="C885" s="106">
        <v>20.9</v>
      </c>
      <c r="D885">
        <v>11</v>
      </c>
    </row>
    <row r="886" spans="1:4" x14ac:dyDescent="0.25">
      <c r="A886" t="s">
        <v>2420</v>
      </c>
      <c r="B886" t="s">
        <v>2421</v>
      </c>
      <c r="C886" s="106">
        <v>7.28</v>
      </c>
      <c r="D886">
        <v>4</v>
      </c>
    </row>
    <row r="887" spans="1:4" x14ac:dyDescent="0.25">
      <c r="A887" t="s">
        <v>2422</v>
      </c>
      <c r="B887" t="s">
        <v>2423</v>
      </c>
      <c r="C887" s="106">
        <v>13.46</v>
      </c>
      <c r="D887">
        <v>3</v>
      </c>
    </row>
    <row r="888" spans="1:4" x14ac:dyDescent="0.25">
      <c r="A888" t="s">
        <v>2424</v>
      </c>
      <c r="B888" t="s">
        <v>2425</v>
      </c>
      <c r="C888" s="106">
        <v>52.57</v>
      </c>
      <c r="D888">
        <v>2</v>
      </c>
    </row>
    <row r="889" spans="1:4" x14ac:dyDescent="0.25">
      <c r="A889" t="s">
        <v>2426</v>
      </c>
      <c r="B889" t="s">
        <v>2427</v>
      </c>
      <c r="C889" s="106">
        <v>17.12</v>
      </c>
      <c r="D889">
        <v>4</v>
      </c>
    </row>
    <row r="890" spans="1:4" x14ac:dyDescent="0.25">
      <c r="A890" t="s">
        <v>2428</v>
      </c>
      <c r="B890" t="s">
        <v>2429</v>
      </c>
      <c r="C890" s="106">
        <v>22.99</v>
      </c>
      <c r="D890">
        <v>1</v>
      </c>
    </row>
    <row r="891" spans="1:4" x14ac:dyDescent="0.25">
      <c r="A891" t="s">
        <v>2430</v>
      </c>
      <c r="B891" t="s">
        <v>2431</v>
      </c>
      <c r="C891" s="106">
        <v>26.55</v>
      </c>
      <c r="D891">
        <v>3</v>
      </c>
    </row>
    <row r="892" spans="1:4" x14ac:dyDescent="0.25">
      <c r="A892" t="s">
        <v>2432</v>
      </c>
      <c r="B892" t="s">
        <v>2433</v>
      </c>
      <c r="C892" s="106">
        <v>162.5</v>
      </c>
      <c r="D892">
        <v>10</v>
      </c>
    </row>
    <row r="893" spans="1:4" x14ac:dyDescent="0.25">
      <c r="A893" t="s">
        <v>2434</v>
      </c>
      <c r="B893" t="s">
        <v>2435</v>
      </c>
      <c r="C893" s="106">
        <v>125.71</v>
      </c>
      <c r="D893">
        <v>7</v>
      </c>
    </row>
    <row r="894" spans="1:4" x14ac:dyDescent="0.25">
      <c r="A894" t="s">
        <v>2436</v>
      </c>
      <c r="B894" t="s">
        <v>2437</v>
      </c>
      <c r="C894" s="106">
        <v>32.409999999999997</v>
      </c>
      <c r="D894">
        <v>1</v>
      </c>
    </row>
    <row r="895" spans="1:4" x14ac:dyDescent="0.25">
      <c r="A895" t="s">
        <v>2438</v>
      </c>
      <c r="B895" t="s">
        <v>2439</v>
      </c>
      <c r="C895" s="106">
        <v>31.74</v>
      </c>
      <c r="D895">
        <v>2</v>
      </c>
    </row>
    <row r="896" spans="1:4" x14ac:dyDescent="0.25">
      <c r="A896" t="s">
        <v>2440</v>
      </c>
      <c r="B896" t="s">
        <v>2441</v>
      </c>
      <c r="C896" s="106">
        <v>171.2</v>
      </c>
      <c r="D896">
        <v>1</v>
      </c>
    </row>
    <row r="897" spans="1:4" x14ac:dyDescent="0.25">
      <c r="A897" t="s">
        <v>2442</v>
      </c>
      <c r="B897" t="s">
        <v>2443</v>
      </c>
      <c r="C897" s="106">
        <v>73.98</v>
      </c>
      <c r="D897">
        <v>3</v>
      </c>
    </row>
    <row r="898" spans="1:4" x14ac:dyDescent="0.25">
      <c r="A898" t="s">
        <v>2444</v>
      </c>
      <c r="B898" t="s">
        <v>2445</v>
      </c>
      <c r="C898" s="106">
        <v>150.03</v>
      </c>
      <c r="D898">
        <v>23</v>
      </c>
    </row>
    <row r="899" spans="1:4" x14ac:dyDescent="0.25">
      <c r="A899" t="s">
        <v>2446</v>
      </c>
      <c r="B899" t="s">
        <v>2447</v>
      </c>
      <c r="C899" s="106">
        <v>0</v>
      </c>
      <c r="D899">
        <v>0</v>
      </c>
    </row>
    <row r="900" spans="1:4" x14ac:dyDescent="0.25">
      <c r="A900" t="s">
        <v>2448</v>
      </c>
      <c r="B900" t="s">
        <v>2449</v>
      </c>
      <c r="C900" s="106">
        <v>713.65</v>
      </c>
      <c r="D900">
        <v>13</v>
      </c>
    </row>
    <row r="901" spans="1:4" x14ac:dyDescent="0.25">
      <c r="A901" t="s">
        <v>2450</v>
      </c>
      <c r="B901" t="s">
        <v>2451</v>
      </c>
      <c r="C901" s="106">
        <v>0.94</v>
      </c>
      <c r="D901">
        <v>2</v>
      </c>
    </row>
    <row r="902" spans="1:4" x14ac:dyDescent="0.25">
      <c r="A902" t="s">
        <v>2452</v>
      </c>
      <c r="B902" t="s">
        <v>2453</v>
      </c>
      <c r="C902" s="106">
        <v>1.1599999999999999</v>
      </c>
      <c r="D902">
        <v>3</v>
      </c>
    </row>
    <row r="903" spans="1:4" x14ac:dyDescent="0.25">
      <c r="A903" t="s">
        <v>2454</v>
      </c>
      <c r="B903" t="s">
        <v>2455</v>
      </c>
      <c r="C903" s="106">
        <v>645.35</v>
      </c>
      <c r="D903">
        <v>6</v>
      </c>
    </row>
    <row r="904" spans="1:4" x14ac:dyDescent="0.25">
      <c r="A904" t="s">
        <v>2456</v>
      </c>
      <c r="B904" t="s">
        <v>2457</v>
      </c>
      <c r="C904" s="106">
        <v>588.13</v>
      </c>
      <c r="D904">
        <v>31</v>
      </c>
    </row>
    <row r="905" spans="1:4" x14ac:dyDescent="0.25">
      <c r="A905" t="s">
        <v>2458</v>
      </c>
      <c r="B905" t="s">
        <v>2459</v>
      </c>
      <c r="C905" s="106">
        <v>25.24</v>
      </c>
      <c r="D905">
        <v>1</v>
      </c>
    </row>
    <row r="906" spans="1:4" x14ac:dyDescent="0.25">
      <c r="A906" t="s">
        <v>2460</v>
      </c>
      <c r="B906" t="s">
        <v>2461</v>
      </c>
      <c r="C906" s="106">
        <v>56.37</v>
      </c>
      <c r="D906">
        <v>2</v>
      </c>
    </row>
    <row r="907" spans="1:4" x14ac:dyDescent="0.25">
      <c r="A907" t="s">
        <v>2462</v>
      </c>
      <c r="B907" t="s">
        <v>2463</v>
      </c>
      <c r="C907" s="106">
        <v>31.81</v>
      </c>
      <c r="D907">
        <v>1</v>
      </c>
    </row>
    <row r="908" spans="1:4" x14ac:dyDescent="0.25">
      <c r="A908" t="s">
        <v>2464</v>
      </c>
      <c r="B908" t="s">
        <v>2465</v>
      </c>
      <c r="C908" s="106">
        <v>146.96</v>
      </c>
      <c r="D908">
        <v>2</v>
      </c>
    </row>
    <row r="909" spans="1:4" x14ac:dyDescent="0.25">
      <c r="A909" t="s">
        <v>2466</v>
      </c>
      <c r="B909" t="s">
        <v>2467</v>
      </c>
      <c r="C909" s="106">
        <v>328.31</v>
      </c>
      <c r="D909">
        <v>1</v>
      </c>
    </row>
    <row r="910" spans="1:4" x14ac:dyDescent="0.25">
      <c r="A910" t="s">
        <v>2468</v>
      </c>
      <c r="B910" t="s">
        <v>2469</v>
      </c>
      <c r="C910" s="106">
        <v>143.07</v>
      </c>
      <c r="D910">
        <v>7</v>
      </c>
    </row>
    <row r="911" spans="1:4" x14ac:dyDescent="0.25">
      <c r="A911" t="s">
        <v>2470</v>
      </c>
      <c r="B911" t="s">
        <v>2471</v>
      </c>
      <c r="C911" s="106">
        <v>64.16</v>
      </c>
      <c r="D911">
        <v>4</v>
      </c>
    </row>
    <row r="912" spans="1:4" x14ac:dyDescent="0.25">
      <c r="A912" t="s">
        <v>2472</v>
      </c>
      <c r="B912" t="s">
        <v>2473</v>
      </c>
      <c r="C912" s="106">
        <v>501.56</v>
      </c>
      <c r="D912">
        <v>22</v>
      </c>
    </row>
    <row r="913" spans="1:4" x14ac:dyDescent="0.25">
      <c r="A913" t="s">
        <v>2474</v>
      </c>
      <c r="B913" t="s">
        <v>2475</v>
      </c>
      <c r="C913" s="106">
        <v>56.6</v>
      </c>
      <c r="D913">
        <v>2</v>
      </c>
    </row>
    <row r="914" spans="1:4" x14ac:dyDescent="0.25">
      <c r="A914" t="s">
        <v>2476</v>
      </c>
      <c r="B914" t="s">
        <v>2477</v>
      </c>
      <c r="C914" s="106">
        <v>88.32</v>
      </c>
      <c r="D914">
        <v>2</v>
      </c>
    </row>
    <row r="915" spans="1:4" x14ac:dyDescent="0.25">
      <c r="A915" t="s">
        <v>2478</v>
      </c>
      <c r="B915" t="s">
        <v>2479</v>
      </c>
      <c r="C915" s="106">
        <v>80.25</v>
      </c>
      <c r="D915">
        <v>3</v>
      </c>
    </row>
    <row r="916" spans="1:4" x14ac:dyDescent="0.25">
      <c r="A916" t="s">
        <v>2480</v>
      </c>
      <c r="B916" t="s">
        <v>2481</v>
      </c>
      <c r="C916" s="106">
        <v>140.66999999999999</v>
      </c>
      <c r="D916">
        <v>1</v>
      </c>
    </row>
    <row r="917" spans="1:4" x14ac:dyDescent="0.25">
      <c r="A917" t="s">
        <v>2482</v>
      </c>
      <c r="B917" t="s">
        <v>2483</v>
      </c>
      <c r="C917" s="106">
        <v>184.71</v>
      </c>
      <c r="D917">
        <v>9</v>
      </c>
    </row>
    <row r="918" spans="1:4" x14ac:dyDescent="0.25">
      <c r="A918" t="s">
        <v>2484</v>
      </c>
      <c r="B918" t="s">
        <v>2485</v>
      </c>
      <c r="C918" s="106">
        <v>143.27000000000001</v>
      </c>
      <c r="D918">
        <v>4</v>
      </c>
    </row>
    <row r="919" spans="1:4" x14ac:dyDescent="0.25">
      <c r="A919" t="s">
        <v>2486</v>
      </c>
      <c r="B919" t="s">
        <v>2487</v>
      </c>
      <c r="C919" s="106">
        <v>27.5</v>
      </c>
      <c r="D919">
        <v>2</v>
      </c>
    </row>
    <row r="920" spans="1:4" x14ac:dyDescent="0.25">
      <c r="A920" t="s">
        <v>2488</v>
      </c>
      <c r="B920" t="s">
        <v>2489</v>
      </c>
      <c r="C920" s="106">
        <v>111.32</v>
      </c>
      <c r="D920">
        <v>3</v>
      </c>
    </row>
    <row r="921" spans="1:4" x14ac:dyDescent="0.25">
      <c r="A921" t="s">
        <v>2490</v>
      </c>
      <c r="B921" t="s">
        <v>2491</v>
      </c>
      <c r="C921" s="106">
        <v>0</v>
      </c>
      <c r="D921">
        <v>0</v>
      </c>
    </row>
    <row r="922" spans="1:4" x14ac:dyDescent="0.25">
      <c r="A922" t="s">
        <v>2492</v>
      </c>
      <c r="B922" t="s">
        <v>2493</v>
      </c>
      <c r="C922" s="106">
        <v>11.12</v>
      </c>
      <c r="D922">
        <v>4</v>
      </c>
    </row>
    <row r="923" spans="1:4" x14ac:dyDescent="0.25">
      <c r="A923" t="s">
        <v>2494</v>
      </c>
      <c r="B923" t="s">
        <v>2495</v>
      </c>
      <c r="C923" s="106">
        <v>28.38</v>
      </c>
      <c r="D923">
        <v>2</v>
      </c>
    </row>
    <row r="924" spans="1:4" x14ac:dyDescent="0.25">
      <c r="A924" t="s">
        <v>2496</v>
      </c>
      <c r="B924" t="s">
        <v>2497</v>
      </c>
      <c r="C924" s="106">
        <v>68.12</v>
      </c>
      <c r="D924">
        <v>4</v>
      </c>
    </row>
    <row r="925" spans="1:4" x14ac:dyDescent="0.25">
      <c r="A925" t="s">
        <v>2498</v>
      </c>
      <c r="B925" t="s">
        <v>2499</v>
      </c>
      <c r="C925" s="106">
        <v>38.72</v>
      </c>
      <c r="D925">
        <v>2</v>
      </c>
    </row>
    <row r="926" spans="1:4" x14ac:dyDescent="0.25">
      <c r="A926" t="s">
        <v>2500</v>
      </c>
      <c r="B926" t="s">
        <v>2501</v>
      </c>
      <c r="C926" s="106">
        <v>46.86</v>
      </c>
      <c r="D926">
        <v>2</v>
      </c>
    </row>
    <row r="927" spans="1:4" x14ac:dyDescent="0.25">
      <c r="A927" t="s">
        <v>2502</v>
      </c>
      <c r="B927" t="s">
        <v>2503</v>
      </c>
      <c r="C927" s="106">
        <v>7.84</v>
      </c>
      <c r="D927">
        <v>0</v>
      </c>
    </row>
    <row r="928" spans="1:4" x14ac:dyDescent="0.25">
      <c r="A928" t="s">
        <v>2504</v>
      </c>
      <c r="B928" t="s">
        <v>2505</v>
      </c>
      <c r="C928" s="106">
        <v>232.4</v>
      </c>
      <c r="D928">
        <v>15</v>
      </c>
    </row>
    <row r="929" spans="1:4" x14ac:dyDescent="0.25">
      <c r="A929" t="s">
        <v>2506</v>
      </c>
      <c r="B929" t="s">
        <v>2507</v>
      </c>
      <c r="C929" s="106">
        <v>109.09</v>
      </c>
      <c r="D929">
        <v>2</v>
      </c>
    </row>
    <row r="930" spans="1:4" x14ac:dyDescent="0.25">
      <c r="A930" t="s">
        <v>2508</v>
      </c>
      <c r="B930" t="s">
        <v>2509</v>
      </c>
      <c r="C930" s="106">
        <v>99.12</v>
      </c>
      <c r="D930">
        <v>1</v>
      </c>
    </row>
    <row r="931" spans="1:4" x14ac:dyDescent="0.25">
      <c r="A931" t="s">
        <v>2510</v>
      </c>
      <c r="B931" t="s">
        <v>2511</v>
      </c>
      <c r="C931" s="106">
        <v>22.39</v>
      </c>
      <c r="D931">
        <v>5</v>
      </c>
    </row>
    <row r="932" spans="1:4" x14ac:dyDescent="0.25">
      <c r="A932" t="s">
        <v>2512</v>
      </c>
      <c r="B932" t="s">
        <v>2513</v>
      </c>
      <c r="C932" s="106">
        <v>67.92</v>
      </c>
      <c r="D932">
        <v>15</v>
      </c>
    </row>
    <row r="933" spans="1:4" x14ac:dyDescent="0.25">
      <c r="A933" t="s">
        <v>2514</v>
      </c>
      <c r="B933" t="s">
        <v>2515</v>
      </c>
      <c r="C933" s="106">
        <v>700.64</v>
      </c>
      <c r="D933">
        <v>57</v>
      </c>
    </row>
    <row r="934" spans="1:4" x14ac:dyDescent="0.25">
      <c r="A934" t="s">
        <v>2516</v>
      </c>
      <c r="B934" t="s">
        <v>2517</v>
      </c>
      <c r="C934" s="106">
        <v>44.51</v>
      </c>
      <c r="D934">
        <v>9</v>
      </c>
    </row>
    <row r="935" spans="1:4" x14ac:dyDescent="0.25">
      <c r="A935" t="s">
        <v>2518</v>
      </c>
      <c r="B935" t="s">
        <v>2519</v>
      </c>
      <c r="C935" s="106">
        <v>74.72</v>
      </c>
      <c r="D935">
        <v>14</v>
      </c>
    </row>
    <row r="936" spans="1:4" x14ac:dyDescent="0.25">
      <c r="A936" t="s">
        <v>2520</v>
      </c>
      <c r="B936" t="s">
        <v>2521</v>
      </c>
      <c r="C936" s="106">
        <v>84.92</v>
      </c>
      <c r="D936">
        <v>5</v>
      </c>
    </row>
    <row r="937" spans="1:4" x14ac:dyDescent="0.25">
      <c r="A937" t="s">
        <v>2522</v>
      </c>
      <c r="B937" t="s">
        <v>2523</v>
      </c>
      <c r="C937" s="106">
        <v>9.7799999999999994</v>
      </c>
      <c r="D937">
        <v>2</v>
      </c>
    </row>
    <row r="938" spans="1:4" x14ac:dyDescent="0.25">
      <c r="A938" t="s">
        <v>2524</v>
      </c>
      <c r="B938" t="s">
        <v>2525</v>
      </c>
      <c r="C938" s="106">
        <v>9.17</v>
      </c>
      <c r="D938">
        <v>6</v>
      </c>
    </row>
    <row r="939" spans="1:4" x14ac:dyDescent="0.25">
      <c r="A939" t="s">
        <v>2526</v>
      </c>
      <c r="B939" t="s">
        <v>2527</v>
      </c>
      <c r="C939" s="106">
        <v>56.36</v>
      </c>
      <c r="D939">
        <v>13</v>
      </c>
    </row>
    <row r="940" spans="1:4" x14ac:dyDescent="0.25">
      <c r="A940" t="s">
        <v>2528</v>
      </c>
      <c r="B940" t="s">
        <v>2529</v>
      </c>
      <c r="C940" s="106">
        <v>224.41</v>
      </c>
      <c r="D940">
        <v>31</v>
      </c>
    </row>
    <row r="941" spans="1:4" x14ac:dyDescent="0.25">
      <c r="A941" t="s">
        <v>2530</v>
      </c>
      <c r="B941" t="s">
        <v>2531</v>
      </c>
      <c r="C941" s="106">
        <v>22.51</v>
      </c>
      <c r="D941">
        <v>5</v>
      </c>
    </row>
    <row r="942" spans="1:4" x14ac:dyDescent="0.25">
      <c r="A942" t="s">
        <v>2532</v>
      </c>
      <c r="B942" t="s">
        <v>2533</v>
      </c>
      <c r="C942" s="106">
        <v>47.02</v>
      </c>
      <c r="D942">
        <v>7</v>
      </c>
    </row>
    <row r="943" spans="1:4" x14ac:dyDescent="0.25">
      <c r="A943" t="s">
        <v>2534</v>
      </c>
      <c r="B943" t="s">
        <v>2535</v>
      </c>
      <c r="C943" s="106">
        <v>49.45</v>
      </c>
      <c r="D943">
        <v>7</v>
      </c>
    </row>
    <row r="944" spans="1:4" x14ac:dyDescent="0.25">
      <c r="A944" t="s">
        <v>2536</v>
      </c>
      <c r="B944" t="s">
        <v>2537</v>
      </c>
      <c r="C944" s="106">
        <v>17.55</v>
      </c>
      <c r="D944">
        <v>2</v>
      </c>
    </row>
    <row r="945" spans="1:4" x14ac:dyDescent="0.25">
      <c r="A945" t="s">
        <v>2538</v>
      </c>
      <c r="B945" t="s">
        <v>2539</v>
      </c>
      <c r="C945" s="106">
        <v>0</v>
      </c>
      <c r="D945">
        <v>0</v>
      </c>
    </row>
    <row r="946" spans="1:4" x14ac:dyDescent="0.25">
      <c r="A946" t="s">
        <v>2540</v>
      </c>
      <c r="B946" t="s">
        <v>2541</v>
      </c>
      <c r="C946" s="106">
        <v>147.26</v>
      </c>
      <c r="D946">
        <v>8</v>
      </c>
    </row>
    <row r="947" spans="1:4" x14ac:dyDescent="0.25">
      <c r="A947" t="s">
        <v>2542</v>
      </c>
      <c r="B947" t="s">
        <v>2543</v>
      </c>
      <c r="C947" s="106">
        <v>56.25</v>
      </c>
      <c r="D947">
        <v>2</v>
      </c>
    </row>
    <row r="948" spans="1:4" x14ac:dyDescent="0.25">
      <c r="A948" t="s">
        <v>2544</v>
      </c>
      <c r="B948" t="s">
        <v>2545</v>
      </c>
      <c r="C948" s="106">
        <v>22.35</v>
      </c>
      <c r="D948">
        <v>13</v>
      </c>
    </row>
    <row r="949" spans="1:4" x14ac:dyDescent="0.25">
      <c r="A949" t="s">
        <v>2546</v>
      </c>
      <c r="B949" t="s">
        <v>2547</v>
      </c>
      <c r="C949" s="106">
        <v>163.79</v>
      </c>
      <c r="D949">
        <v>15</v>
      </c>
    </row>
    <row r="950" spans="1:4" x14ac:dyDescent="0.25">
      <c r="A950" t="s">
        <v>2548</v>
      </c>
      <c r="B950" t="s">
        <v>2549</v>
      </c>
      <c r="C950" s="106">
        <v>276.99</v>
      </c>
      <c r="D950">
        <v>14</v>
      </c>
    </row>
    <row r="951" spans="1:4" x14ac:dyDescent="0.25">
      <c r="A951" t="s">
        <v>2550</v>
      </c>
      <c r="B951" t="s">
        <v>2551</v>
      </c>
      <c r="C951" s="106">
        <v>410.8</v>
      </c>
      <c r="D951">
        <v>26</v>
      </c>
    </row>
    <row r="952" spans="1:4" x14ac:dyDescent="0.25">
      <c r="A952" t="s">
        <v>2552</v>
      </c>
      <c r="B952" t="s">
        <v>2553</v>
      </c>
      <c r="C952" s="106">
        <v>4.41</v>
      </c>
      <c r="D952">
        <v>2</v>
      </c>
    </row>
    <row r="953" spans="1:4" x14ac:dyDescent="0.25">
      <c r="A953" t="s">
        <v>2554</v>
      </c>
      <c r="B953" t="s">
        <v>2555</v>
      </c>
      <c r="C953" s="106">
        <v>4.76</v>
      </c>
      <c r="D953">
        <v>2</v>
      </c>
    </row>
    <row r="954" spans="1:4" x14ac:dyDescent="0.25">
      <c r="A954" t="s">
        <v>2556</v>
      </c>
      <c r="B954" t="s">
        <v>2557</v>
      </c>
      <c r="C954" s="106">
        <v>57.63</v>
      </c>
      <c r="D954">
        <v>17</v>
      </c>
    </row>
    <row r="955" spans="1:4" x14ac:dyDescent="0.25">
      <c r="A955" t="s">
        <v>2558</v>
      </c>
      <c r="B955" t="s">
        <v>2559</v>
      </c>
      <c r="C955" s="106">
        <v>1.02</v>
      </c>
      <c r="D955">
        <v>1</v>
      </c>
    </row>
    <row r="956" spans="1:4" x14ac:dyDescent="0.25">
      <c r="A956" t="s">
        <v>2560</v>
      </c>
      <c r="B956" t="s">
        <v>2561</v>
      </c>
      <c r="C956" s="106">
        <v>2.65</v>
      </c>
      <c r="D956">
        <v>2</v>
      </c>
    </row>
    <row r="957" spans="1:4" x14ac:dyDescent="0.25">
      <c r="A957" t="s">
        <v>2562</v>
      </c>
      <c r="B957" t="s">
        <v>2563</v>
      </c>
      <c r="C957" s="106">
        <v>40.07</v>
      </c>
      <c r="D957">
        <v>19</v>
      </c>
    </row>
    <row r="958" spans="1:4" x14ac:dyDescent="0.25">
      <c r="A958" t="s">
        <v>2564</v>
      </c>
      <c r="B958" t="s">
        <v>2565</v>
      </c>
      <c r="C958" s="106">
        <v>8.5299999999999994</v>
      </c>
      <c r="D958">
        <v>2</v>
      </c>
    </row>
    <row r="959" spans="1:4" x14ac:dyDescent="0.25">
      <c r="A959" t="s">
        <v>2566</v>
      </c>
      <c r="B959" t="s">
        <v>2567</v>
      </c>
      <c r="C959" s="106">
        <v>1.62</v>
      </c>
      <c r="D959">
        <v>2</v>
      </c>
    </row>
    <row r="960" spans="1:4" x14ac:dyDescent="0.25">
      <c r="A960" t="s">
        <v>2568</v>
      </c>
      <c r="B960" t="s">
        <v>2569</v>
      </c>
      <c r="C960" s="106">
        <v>4.62</v>
      </c>
      <c r="D960">
        <v>6</v>
      </c>
    </row>
    <row r="961" spans="1:4" x14ac:dyDescent="0.25">
      <c r="A961" t="s">
        <v>2570</v>
      </c>
      <c r="B961" t="s">
        <v>2571</v>
      </c>
      <c r="C961" s="106">
        <v>6.04</v>
      </c>
      <c r="D961">
        <v>4</v>
      </c>
    </row>
    <row r="962" spans="1:4" x14ac:dyDescent="0.25">
      <c r="A962" t="s">
        <v>2572</v>
      </c>
      <c r="B962" t="s">
        <v>2573</v>
      </c>
      <c r="C962" s="106">
        <v>10.15</v>
      </c>
      <c r="D962">
        <v>5</v>
      </c>
    </row>
    <row r="963" spans="1:4" x14ac:dyDescent="0.25">
      <c r="A963" t="s">
        <v>2574</v>
      </c>
      <c r="B963" t="s">
        <v>2575</v>
      </c>
      <c r="C963" s="106">
        <v>0</v>
      </c>
      <c r="D963">
        <v>0</v>
      </c>
    </row>
    <row r="964" spans="1:4" x14ac:dyDescent="0.25">
      <c r="A964" t="s">
        <v>2576</v>
      </c>
      <c r="B964" t="s">
        <v>2577</v>
      </c>
      <c r="C964" s="106">
        <v>10.01</v>
      </c>
      <c r="D964">
        <v>2</v>
      </c>
    </row>
    <row r="965" spans="1:4" x14ac:dyDescent="0.25">
      <c r="A965" t="s">
        <v>2578</v>
      </c>
      <c r="B965" t="s">
        <v>2579</v>
      </c>
      <c r="C965" s="106">
        <v>3.46</v>
      </c>
      <c r="D965">
        <v>2</v>
      </c>
    </row>
    <row r="966" spans="1:4" x14ac:dyDescent="0.25">
      <c r="A966" t="s">
        <v>2580</v>
      </c>
      <c r="B966" t="s">
        <v>2581</v>
      </c>
      <c r="C966" s="106">
        <v>2.7</v>
      </c>
      <c r="D966">
        <v>2</v>
      </c>
    </row>
    <row r="967" spans="1:4" x14ac:dyDescent="0.25">
      <c r="A967" t="s">
        <v>2582</v>
      </c>
      <c r="B967" t="s">
        <v>2583</v>
      </c>
      <c r="C967" s="106">
        <v>3.3</v>
      </c>
      <c r="D967">
        <v>2</v>
      </c>
    </row>
    <row r="968" spans="1:4" x14ac:dyDescent="0.25">
      <c r="A968" t="s">
        <v>2584</v>
      </c>
      <c r="B968" t="s">
        <v>2585</v>
      </c>
      <c r="C968" s="106">
        <v>36.67</v>
      </c>
      <c r="D968">
        <v>18</v>
      </c>
    </row>
    <row r="969" spans="1:4" x14ac:dyDescent="0.25">
      <c r="A969" t="s">
        <v>2586</v>
      </c>
      <c r="B969" t="s">
        <v>2587</v>
      </c>
      <c r="C969" s="106">
        <v>6.99</v>
      </c>
      <c r="D969">
        <v>2</v>
      </c>
    </row>
    <row r="970" spans="1:4" x14ac:dyDescent="0.25">
      <c r="A970" t="s">
        <v>2588</v>
      </c>
      <c r="B970" t="s">
        <v>2589</v>
      </c>
      <c r="C970" s="106">
        <v>41.2</v>
      </c>
      <c r="D970">
        <v>5</v>
      </c>
    </row>
    <row r="971" spans="1:4" x14ac:dyDescent="0.25">
      <c r="A971" t="s">
        <v>2590</v>
      </c>
      <c r="B971" t="s">
        <v>2591</v>
      </c>
      <c r="C971" s="106">
        <v>1.44</v>
      </c>
      <c r="D971">
        <v>2</v>
      </c>
    </row>
    <row r="972" spans="1:4" x14ac:dyDescent="0.25">
      <c r="A972" t="s">
        <v>2592</v>
      </c>
      <c r="B972" t="s">
        <v>2593</v>
      </c>
      <c r="C972" s="106">
        <v>7.26</v>
      </c>
      <c r="D972">
        <v>2</v>
      </c>
    </row>
    <row r="973" spans="1:4" x14ac:dyDescent="0.25">
      <c r="A973" t="s">
        <v>2594</v>
      </c>
      <c r="B973" t="s">
        <v>2595</v>
      </c>
      <c r="C973" s="106">
        <v>5.22</v>
      </c>
      <c r="D973">
        <v>4</v>
      </c>
    </row>
    <row r="974" spans="1:4" x14ac:dyDescent="0.25">
      <c r="A974" t="s">
        <v>2596</v>
      </c>
      <c r="B974" t="s">
        <v>2597</v>
      </c>
      <c r="C974" s="106">
        <v>37.35</v>
      </c>
      <c r="D974">
        <v>19</v>
      </c>
    </row>
    <row r="975" spans="1:4" x14ac:dyDescent="0.25">
      <c r="A975" t="s">
        <v>2598</v>
      </c>
      <c r="B975" t="s">
        <v>2599</v>
      </c>
      <c r="C975" s="106">
        <v>8.5399999999999991</v>
      </c>
      <c r="D975">
        <v>5</v>
      </c>
    </row>
    <row r="976" spans="1:4" x14ac:dyDescent="0.25">
      <c r="A976" t="s">
        <v>2600</v>
      </c>
      <c r="B976" t="s">
        <v>2601</v>
      </c>
      <c r="C976" s="106">
        <v>16.22</v>
      </c>
      <c r="D976">
        <v>8</v>
      </c>
    </row>
    <row r="977" spans="1:4" x14ac:dyDescent="0.25">
      <c r="A977" t="s">
        <v>2602</v>
      </c>
      <c r="B977" t="s">
        <v>2603</v>
      </c>
      <c r="C977" s="106">
        <v>4.1900000000000004</v>
      </c>
      <c r="D977">
        <v>3</v>
      </c>
    </row>
    <row r="978" spans="1:4" x14ac:dyDescent="0.25">
      <c r="A978" t="s">
        <v>2604</v>
      </c>
      <c r="B978" t="s">
        <v>2605</v>
      </c>
      <c r="C978" s="106">
        <v>12.97</v>
      </c>
      <c r="D978">
        <v>5</v>
      </c>
    </row>
    <row r="979" spans="1:4" x14ac:dyDescent="0.25">
      <c r="A979" t="s">
        <v>2606</v>
      </c>
      <c r="B979" t="s">
        <v>2607</v>
      </c>
      <c r="C979" s="106">
        <v>14.06</v>
      </c>
      <c r="D979">
        <v>2</v>
      </c>
    </row>
    <row r="980" spans="1:4" x14ac:dyDescent="0.25">
      <c r="A980" t="s">
        <v>2608</v>
      </c>
      <c r="B980" t="s">
        <v>2609</v>
      </c>
      <c r="C980" s="106">
        <v>32.49</v>
      </c>
      <c r="D980">
        <v>7</v>
      </c>
    </row>
    <row r="981" spans="1:4" x14ac:dyDescent="0.25">
      <c r="A981" t="s">
        <v>2610</v>
      </c>
      <c r="B981" t="s">
        <v>2611</v>
      </c>
      <c r="C981" s="106">
        <v>32.97</v>
      </c>
      <c r="D981">
        <v>14</v>
      </c>
    </row>
    <row r="982" spans="1:4" x14ac:dyDescent="0.25">
      <c r="A982" t="s">
        <v>2612</v>
      </c>
      <c r="B982" t="s">
        <v>2613</v>
      </c>
      <c r="C982" s="106">
        <v>29.88</v>
      </c>
      <c r="D982">
        <v>11</v>
      </c>
    </row>
    <row r="983" spans="1:4" x14ac:dyDescent="0.25">
      <c r="A983" t="s">
        <v>2614</v>
      </c>
      <c r="B983" t="s">
        <v>2615</v>
      </c>
      <c r="C983" s="106">
        <v>54.59</v>
      </c>
      <c r="D983">
        <v>12</v>
      </c>
    </row>
    <row r="984" spans="1:4" x14ac:dyDescent="0.25">
      <c r="A984" t="s">
        <v>2616</v>
      </c>
      <c r="B984" t="s">
        <v>2617</v>
      </c>
      <c r="C984" s="106">
        <v>5.56</v>
      </c>
      <c r="D984">
        <v>2</v>
      </c>
    </row>
    <row r="985" spans="1:4" x14ac:dyDescent="0.25">
      <c r="A985" t="s">
        <v>2618</v>
      </c>
      <c r="B985" t="s">
        <v>2619</v>
      </c>
      <c r="C985" s="106">
        <v>27.95</v>
      </c>
      <c r="D985">
        <v>3</v>
      </c>
    </row>
    <row r="986" spans="1:4" x14ac:dyDescent="0.25">
      <c r="A986" t="s">
        <v>2620</v>
      </c>
      <c r="B986" t="s">
        <v>2621</v>
      </c>
      <c r="C986" s="106">
        <v>24.19</v>
      </c>
      <c r="D986">
        <v>3</v>
      </c>
    </row>
    <row r="987" spans="1:4" x14ac:dyDescent="0.25">
      <c r="A987" t="s">
        <v>2622</v>
      </c>
      <c r="B987" t="s">
        <v>2623</v>
      </c>
      <c r="C987" s="106">
        <v>101.89</v>
      </c>
      <c r="D987">
        <v>7</v>
      </c>
    </row>
    <row r="988" spans="1:4" x14ac:dyDescent="0.25">
      <c r="A988" t="s">
        <v>2624</v>
      </c>
      <c r="B988" t="s">
        <v>2625</v>
      </c>
      <c r="C988" s="106">
        <v>70.400000000000006</v>
      </c>
      <c r="D988">
        <v>55</v>
      </c>
    </row>
    <row r="989" spans="1:4" x14ac:dyDescent="0.25">
      <c r="A989" t="s">
        <v>2626</v>
      </c>
      <c r="B989" t="s">
        <v>2627</v>
      </c>
      <c r="C989" s="106">
        <v>14.37</v>
      </c>
      <c r="D989">
        <v>9</v>
      </c>
    </row>
    <row r="990" spans="1:4" x14ac:dyDescent="0.25">
      <c r="A990" t="s">
        <v>2628</v>
      </c>
      <c r="B990" t="s">
        <v>2629</v>
      </c>
      <c r="C990" s="106">
        <v>19.829999999999998</v>
      </c>
      <c r="D990">
        <v>3</v>
      </c>
    </row>
    <row r="991" spans="1:4" x14ac:dyDescent="0.25">
      <c r="A991" t="s">
        <v>2630</v>
      </c>
      <c r="B991" t="s">
        <v>2631</v>
      </c>
      <c r="C991" s="106">
        <v>5.14</v>
      </c>
      <c r="D991">
        <v>2</v>
      </c>
    </row>
    <row r="992" spans="1:4" x14ac:dyDescent="0.25">
      <c r="A992" t="s">
        <v>2632</v>
      </c>
      <c r="B992" t="s">
        <v>2633</v>
      </c>
      <c r="C992" s="106">
        <v>27.43</v>
      </c>
      <c r="D992">
        <v>7</v>
      </c>
    </row>
    <row r="993" spans="1:4" x14ac:dyDescent="0.25">
      <c r="A993" t="s">
        <v>2634</v>
      </c>
      <c r="B993" t="s">
        <v>2635</v>
      </c>
      <c r="C993" s="106">
        <v>14.14</v>
      </c>
      <c r="D993">
        <v>1</v>
      </c>
    </row>
    <row r="994" spans="1:4" x14ac:dyDescent="0.25">
      <c r="A994" t="s">
        <v>2636</v>
      </c>
      <c r="B994" t="s">
        <v>2637</v>
      </c>
      <c r="C994" s="106">
        <v>0</v>
      </c>
      <c r="D994">
        <v>0</v>
      </c>
    </row>
    <row r="995" spans="1:4" x14ac:dyDescent="0.25">
      <c r="A995" t="s">
        <v>2638</v>
      </c>
      <c r="B995" t="s">
        <v>2639</v>
      </c>
      <c r="C995" s="106">
        <v>117.65</v>
      </c>
      <c r="D995">
        <v>12</v>
      </c>
    </row>
    <row r="996" spans="1:4" x14ac:dyDescent="0.25">
      <c r="A996" t="s">
        <v>2640</v>
      </c>
      <c r="B996" t="s">
        <v>2641</v>
      </c>
      <c r="C996" s="106">
        <v>15.96</v>
      </c>
      <c r="D996">
        <v>3</v>
      </c>
    </row>
    <row r="997" spans="1:4" x14ac:dyDescent="0.25">
      <c r="A997" t="s">
        <v>2642</v>
      </c>
      <c r="B997" t="s">
        <v>2643</v>
      </c>
      <c r="C997" s="106">
        <v>17.45</v>
      </c>
      <c r="D997">
        <v>4</v>
      </c>
    </row>
    <row r="998" spans="1:4" x14ac:dyDescent="0.25">
      <c r="A998" t="s">
        <v>2644</v>
      </c>
      <c r="B998" t="s">
        <v>2645</v>
      </c>
      <c r="C998" s="106">
        <v>39.71</v>
      </c>
      <c r="D998">
        <v>5</v>
      </c>
    </row>
    <row r="999" spans="1:4" x14ac:dyDescent="0.25">
      <c r="A999" t="s">
        <v>2646</v>
      </c>
      <c r="B999" t="s">
        <v>2647</v>
      </c>
      <c r="C999" s="106">
        <v>31.56</v>
      </c>
      <c r="D999">
        <v>2</v>
      </c>
    </row>
    <row r="1000" spans="1:4" x14ac:dyDescent="0.25">
      <c r="A1000" t="s">
        <v>2648</v>
      </c>
      <c r="B1000" t="s">
        <v>2649</v>
      </c>
      <c r="C1000" s="106">
        <v>71.2</v>
      </c>
      <c r="D1000">
        <v>2</v>
      </c>
    </row>
    <row r="1001" spans="1:4" x14ac:dyDescent="0.25">
      <c r="A1001" t="s">
        <v>2650</v>
      </c>
      <c r="B1001" t="s">
        <v>2651</v>
      </c>
      <c r="C1001" s="106">
        <v>5.03</v>
      </c>
      <c r="D1001">
        <v>2</v>
      </c>
    </row>
    <row r="1002" spans="1:4" x14ac:dyDescent="0.25">
      <c r="A1002" t="s">
        <v>2652</v>
      </c>
      <c r="B1002" t="s">
        <v>2653</v>
      </c>
      <c r="C1002" s="106">
        <v>187.92</v>
      </c>
      <c r="D1002">
        <v>62</v>
      </c>
    </row>
    <row r="1003" spans="1:4" x14ac:dyDescent="0.25">
      <c r="A1003" t="s">
        <v>2654</v>
      </c>
      <c r="B1003" t="s">
        <v>2655</v>
      </c>
      <c r="C1003" s="106">
        <v>37.54</v>
      </c>
      <c r="D1003">
        <v>9</v>
      </c>
    </row>
    <row r="1004" spans="1:4" x14ac:dyDescent="0.25">
      <c r="A1004" t="s">
        <v>2656</v>
      </c>
      <c r="B1004" t="s">
        <v>2657</v>
      </c>
      <c r="C1004" s="106">
        <v>29.74</v>
      </c>
      <c r="D1004">
        <v>10</v>
      </c>
    </row>
    <row r="1005" spans="1:4" x14ac:dyDescent="0.25">
      <c r="A1005" t="s">
        <v>2658</v>
      </c>
      <c r="B1005" t="s">
        <v>2659</v>
      </c>
      <c r="C1005" s="106">
        <v>6.2</v>
      </c>
      <c r="D1005">
        <v>2</v>
      </c>
    </row>
    <row r="1006" spans="1:4" x14ac:dyDescent="0.25">
      <c r="A1006" t="s">
        <v>2660</v>
      </c>
      <c r="B1006" t="s">
        <v>2661</v>
      </c>
      <c r="C1006" s="106">
        <v>37</v>
      </c>
      <c r="D1006">
        <v>4</v>
      </c>
    </row>
    <row r="1007" spans="1:4" x14ac:dyDescent="0.25">
      <c r="A1007" t="s">
        <v>2662</v>
      </c>
      <c r="B1007" t="s">
        <v>2663</v>
      </c>
      <c r="C1007" s="106">
        <v>116.82</v>
      </c>
      <c r="D1007">
        <v>4</v>
      </c>
    </row>
    <row r="1008" spans="1:4" x14ac:dyDescent="0.25">
      <c r="A1008" t="s">
        <v>2664</v>
      </c>
      <c r="B1008" t="s">
        <v>2665</v>
      </c>
      <c r="C1008" s="106">
        <v>6.94</v>
      </c>
      <c r="D1008">
        <v>2</v>
      </c>
    </row>
    <row r="1009" spans="1:4" x14ac:dyDescent="0.25">
      <c r="A1009" t="s">
        <v>2666</v>
      </c>
      <c r="B1009" t="s">
        <v>2667</v>
      </c>
      <c r="C1009" s="106">
        <v>51.38</v>
      </c>
      <c r="D1009">
        <v>2</v>
      </c>
    </row>
    <row r="1010" spans="1:4" x14ac:dyDescent="0.25">
      <c r="A1010" t="s">
        <v>2668</v>
      </c>
      <c r="B1010" t="s">
        <v>2669</v>
      </c>
      <c r="C1010" s="106">
        <v>8.19</v>
      </c>
      <c r="D1010">
        <v>2</v>
      </c>
    </row>
    <row r="1011" spans="1:4" x14ac:dyDescent="0.25">
      <c r="A1011" t="s">
        <v>2670</v>
      </c>
      <c r="B1011" t="s">
        <v>2671</v>
      </c>
      <c r="C1011" s="106">
        <v>3.37</v>
      </c>
      <c r="D1011">
        <v>2</v>
      </c>
    </row>
    <row r="1012" spans="1:4" x14ac:dyDescent="0.25">
      <c r="A1012" t="s">
        <v>2672</v>
      </c>
      <c r="B1012" t="s">
        <v>2673</v>
      </c>
      <c r="C1012" s="106">
        <v>11.38</v>
      </c>
      <c r="D1012">
        <v>3</v>
      </c>
    </row>
    <row r="1013" spans="1:4" x14ac:dyDescent="0.25">
      <c r="A1013" t="s">
        <v>2674</v>
      </c>
      <c r="B1013" t="s">
        <v>2675</v>
      </c>
      <c r="C1013" s="106">
        <v>31.55</v>
      </c>
      <c r="D1013">
        <v>3</v>
      </c>
    </row>
    <row r="1014" spans="1:4" x14ac:dyDescent="0.25">
      <c r="A1014" t="s">
        <v>2676</v>
      </c>
      <c r="B1014" t="s">
        <v>2677</v>
      </c>
      <c r="C1014" s="106">
        <v>73.680000000000007</v>
      </c>
      <c r="D1014">
        <v>3</v>
      </c>
    </row>
    <row r="1015" spans="1:4" x14ac:dyDescent="0.25">
      <c r="A1015" t="s">
        <v>2678</v>
      </c>
      <c r="B1015" t="s">
        <v>2679</v>
      </c>
      <c r="C1015" s="106">
        <v>33.229999999999997</v>
      </c>
      <c r="D1015">
        <v>1</v>
      </c>
    </row>
    <row r="1016" spans="1:4" x14ac:dyDescent="0.25">
      <c r="A1016" t="s">
        <v>2680</v>
      </c>
      <c r="B1016" t="s">
        <v>2681</v>
      </c>
      <c r="C1016" s="106">
        <v>27.94</v>
      </c>
      <c r="D1016">
        <v>3</v>
      </c>
    </row>
    <row r="1017" spans="1:4" x14ac:dyDescent="0.25">
      <c r="A1017" t="s">
        <v>2682</v>
      </c>
      <c r="B1017" t="s">
        <v>2683</v>
      </c>
      <c r="C1017" s="106">
        <v>7</v>
      </c>
      <c r="D1017">
        <v>2</v>
      </c>
    </row>
    <row r="1018" spans="1:4" x14ac:dyDescent="0.25">
      <c r="A1018" t="s">
        <v>2684</v>
      </c>
      <c r="B1018" t="s">
        <v>2685</v>
      </c>
      <c r="C1018" s="106">
        <v>4.32</v>
      </c>
      <c r="D1018">
        <v>2</v>
      </c>
    </row>
    <row r="1019" spans="1:4" x14ac:dyDescent="0.25">
      <c r="A1019" t="s">
        <v>2686</v>
      </c>
      <c r="B1019" t="s">
        <v>2687</v>
      </c>
      <c r="C1019" s="106">
        <v>13.92</v>
      </c>
      <c r="D1019">
        <v>2</v>
      </c>
    </row>
    <row r="1020" spans="1:4" x14ac:dyDescent="0.25">
      <c r="A1020" t="s">
        <v>2688</v>
      </c>
      <c r="B1020" t="s">
        <v>2565</v>
      </c>
      <c r="C1020" s="106">
        <v>89.85</v>
      </c>
      <c r="D1020">
        <v>14</v>
      </c>
    </row>
    <row r="1021" spans="1:4" x14ac:dyDescent="0.25">
      <c r="A1021" t="s">
        <v>2689</v>
      </c>
      <c r="B1021" t="s">
        <v>2690</v>
      </c>
      <c r="C1021" s="106">
        <v>14.99</v>
      </c>
      <c r="D1021">
        <v>1</v>
      </c>
    </row>
    <row r="1022" spans="1:4" x14ac:dyDescent="0.25">
      <c r="A1022" t="s">
        <v>2691</v>
      </c>
      <c r="B1022" t="s">
        <v>2692</v>
      </c>
      <c r="C1022" s="106">
        <v>0</v>
      </c>
      <c r="D1022">
        <v>0</v>
      </c>
    </row>
    <row r="1023" spans="1:4" x14ac:dyDescent="0.25">
      <c r="A1023" t="s">
        <v>2693</v>
      </c>
      <c r="B1023" t="s">
        <v>2694</v>
      </c>
      <c r="C1023" s="106">
        <v>0</v>
      </c>
      <c r="D1023">
        <v>0</v>
      </c>
    </row>
    <row r="1024" spans="1:4" x14ac:dyDescent="0.25">
      <c r="A1024" t="s">
        <v>2695</v>
      </c>
      <c r="B1024" t="s">
        <v>2696</v>
      </c>
      <c r="C1024" s="106">
        <v>4.84</v>
      </c>
      <c r="D1024">
        <v>1</v>
      </c>
    </row>
    <row r="1025" spans="1:4" x14ac:dyDescent="0.25">
      <c r="A1025" t="s">
        <v>2697</v>
      </c>
      <c r="B1025" t="s">
        <v>2698</v>
      </c>
      <c r="C1025" s="106">
        <v>10.31</v>
      </c>
      <c r="D1025">
        <v>2</v>
      </c>
    </row>
    <row r="1026" spans="1:4" x14ac:dyDescent="0.25">
      <c r="A1026" t="s">
        <v>2699</v>
      </c>
      <c r="B1026" t="s">
        <v>2700</v>
      </c>
      <c r="C1026" s="106">
        <v>31.68</v>
      </c>
      <c r="D1026">
        <v>4</v>
      </c>
    </row>
    <row r="1027" spans="1:4" x14ac:dyDescent="0.25">
      <c r="A1027" t="s">
        <v>2701</v>
      </c>
      <c r="B1027" t="s">
        <v>2702</v>
      </c>
      <c r="C1027" s="106">
        <v>5.96</v>
      </c>
      <c r="D1027">
        <v>1</v>
      </c>
    </row>
    <row r="1028" spans="1:4" x14ac:dyDescent="0.25">
      <c r="A1028" t="s">
        <v>2703</v>
      </c>
      <c r="B1028" t="s">
        <v>2704</v>
      </c>
      <c r="C1028" s="106">
        <v>8.94</v>
      </c>
      <c r="D1028">
        <v>2</v>
      </c>
    </row>
    <row r="1029" spans="1:4" x14ac:dyDescent="0.25">
      <c r="A1029" t="s">
        <v>2705</v>
      </c>
      <c r="B1029" t="s">
        <v>2706</v>
      </c>
      <c r="C1029" s="106">
        <v>3.3</v>
      </c>
      <c r="D1029">
        <v>1</v>
      </c>
    </row>
    <row r="1030" spans="1:4" x14ac:dyDescent="0.25">
      <c r="A1030" t="s">
        <v>2707</v>
      </c>
      <c r="B1030" t="s">
        <v>2708</v>
      </c>
      <c r="C1030" s="106">
        <v>16.760000000000002</v>
      </c>
      <c r="D1030">
        <v>2</v>
      </c>
    </row>
    <row r="1031" spans="1:4" x14ac:dyDescent="0.25">
      <c r="A1031" t="s">
        <v>2709</v>
      </c>
      <c r="B1031" t="s">
        <v>2710</v>
      </c>
      <c r="C1031" s="106">
        <v>24.08</v>
      </c>
      <c r="D1031">
        <v>2</v>
      </c>
    </row>
    <row r="1032" spans="1:4" x14ac:dyDescent="0.25">
      <c r="A1032" t="s">
        <v>2711</v>
      </c>
      <c r="B1032" t="s">
        <v>2712</v>
      </c>
      <c r="C1032" s="106">
        <v>4.95</v>
      </c>
      <c r="D1032">
        <v>1</v>
      </c>
    </row>
    <row r="1033" spans="1:4" x14ac:dyDescent="0.25">
      <c r="A1033" t="s">
        <v>2713</v>
      </c>
      <c r="B1033" t="s">
        <v>2714</v>
      </c>
      <c r="C1033" s="106">
        <v>13.06</v>
      </c>
      <c r="D1033">
        <v>1</v>
      </c>
    </row>
    <row r="1034" spans="1:4" x14ac:dyDescent="0.25">
      <c r="A1034" t="s">
        <v>2715</v>
      </c>
      <c r="B1034" t="s">
        <v>2716</v>
      </c>
      <c r="C1034" s="106">
        <v>47.02</v>
      </c>
      <c r="D1034">
        <v>3</v>
      </c>
    </row>
    <row r="1035" spans="1:4" x14ac:dyDescent="0.25">
      <c r="A1035" t="s">
        <v>2717</v>
      </c>
      <c r="B1035" t="s">
        <v>2718</v>
      </c>
      <c r="C1035" s="106">
        <v>14.54</v>
      </c>
      <c r="D1035">
        <v>2</v>
      </c>
    </row>
    <row r="1036" spans="1:4" x14ac:dyDescent="0.25">
      <c r="A1036" t="s">
        <v>2719</v>
      </c>
      <c r="B1036" t="s">
        <v>2720</v>
      </c>
      <c r="C1036" s="106">
        <v>45.2</v>
      </c>
      <c r="D1036">
        <v>4</v>
      </c>
    </row>
    <row r="1037" spans="1:4" x14ac:dyDescent="0.25">
      <c r="A1037" t="s">
        <v>2721</v>
      </c>
      <c r="B1037" t="s">
        <v>2722</v>
      </c>
      <c r="C1037" s="106">
        <v>458.35</v>
      </c>
      <c r="D1037">
        <v>22</v>
      </c>
    </row>
    <row r="1038" spans="1:4" x14ac:dyDescent="0.25">
      <c r="A1038" t="s">
        <v>2723</v>
      </c>
      <c r="B1038" t="s">
        <v>2724</v>
      </c>
      <c r="C1038" s="106">
        <v>20.36</v>
      </c>
      <c r="D1038">
        <v>3</v>
      </c>
    </row>
    <row r="1039" spans="1:4" x14ac:dyDescent="0.25">
      <c r="A1039" t="s">
        <v>2725</v>
      </c>
      <c r="B1039" t="s">
        <v>2726</v>
      </c>
      <c r="C1039" s="106">
        <v>26.04</v>
      </c>
      <c r="D1039">
        <v>3</v>
      </c>
    </row>
    <row r="1040" spans="1:4" x14ac:dyDescent="0.25">
      <c r="A1040" t="s">
        <v>2727</v>
      </c>
      <c r="B1040" t="s">
        <v>2728</v>
      </c>
      <c r="C1040" s="106">
        <v>46.7</v>
      </c>
      <c r="D1040">
        <v>3</v>
      </c>
    </row>
    <row r="1041" spans="1:4" x14ac:dyDescent="0.25">
      <c r="A1041" t="s">
        <v>2729</v>
      </c>
      <c r="B1041" t="s">
        <v>2730</v>
      </c>
      <c r="C1041" s="106">
        <v>65.010000000000005</v>
      </c>
      <c r="D1041">
        <v>2</v>
      </c>
    </row>
    <row r="1042" spans="1:4" x14ac:dyDescent="0.25">
      <c r="A1042" t="s">
        <v>2731</v>
      </c>
      <c r="B1042" t="s">
        <v>2732</v>
      </c>
      <c r="C1042" s="106">
        <v>181.64</v>
      </c>
      <c r="D1042">
        <v>5</v>
      </c>
    </row>
    <row r="1043" spans="1:4" x14ac:dyDescent="0.25">
      <c r="A1043" t="s">
        <v>2733</v>
      </c>
      <c r="B1043" t="s">
        <v>2734</v>
      </c>
      <c r="C1043" s="106">
        <v>643.76</v>
      </c>
      <c r="D1043">
        <v>2</v>
      </c>
    </row>
    <row r="1044" spans="1:4" x14ac:dyDescent="0.25">
      <c r="A1044" t="s">
        <v>2735</v>
      </c>
      <c r="B1044" t="s">
        <v>2736</v>
      </c>
      <c r="C1044" s="106">
        <v>25.5</v>
      </c>
      <c r="D1044">
        <v>9</v>
      </c>
    </row>
    <row r="1045" spans="1:4" x14ac:dyDescent="0.25">
      <c r="A1045" t="s">
        <v>2737</v>
      </c>
      <c r="B1045" t="s">
        <v>2738</v>
      </c>
      <c r="C1045" s="106">
        <v>13.29</v>
      </c>
      <c r="D1045">
        <v>3</v>
      </c>
    </row>
    <row r="1046" spans="1:4" x14ac:dyDescent="0.25">
      <c r="A1046" t="s">
        <v>2739</v>
      </c>
      <c r="B1046" t="s">
        <v>2740</v>
      </c>
      <c r="C1046" s="106">
        <v>9.91</v>
      </c>
      <c r="D1046">
        <v>4</v>
      </c>
    </row>
    <row r="1047" spans="1:4" x14ac:dyDescent="0.25">
      <c r="A1047" t="s">
        <v>2741</v>
      </c>
      <c r="B1047" t="s">
        <v>2742</v>
      </c>
      <c r="C1047" s="106">
        <v>97.65</v>
      </c>
      <c r="D1047">
        <v>9</v>
      </c>
    </row>
    <row r="1048" spans="1:4" x14ac:dyDescent="0.25">
      <c r="A1048" t="s">
        <v>2743</v>
      </c>
      <c r="B1048" t="s">
        <v>2744</v>
      </c>
      <c r="C1048" s="106">
        <v>3.96</v>
      </c>
      <c r="D1048">
        <v>1</v>
      </c>
    </row>
    <row r="1049" spans="1:4" x14ac:dyDescent="0.25">
      <c r="A1049" t="s">
        <v>2745</v>
      </c>
      <c r="B1049" t="s">
        <v>2746</v>
      </c>
      <c r="C1049" s="106">
        <v>24.31</v>
      </c>
      <c r="D1049">
        <v>2</v>
      </c>
    </row>
    <row r="1050" spans="1:4" x14ac:dyDescent="0.25">
      <c r="A1050" t="s">
        <v>2747</v>
      </c>
      <c r="B1050" t="s">
        <v>2748</v>
      </c>
      <c r="C1050" s="106">
        <v>65.47</v>
      </c>
      <c r="D1050">
        <v>2</v>
      </c>
    </row>
    <row r="1051" spans="1:4" x14ac:dyDescent="0.25">
      <c r="A1051" t="s">
        <v>2749</v>
      </c>
      <c r="B1051" t="s">
        <v>2750</v>
      </c>
      <c r="C1051" s="106">
        <v>97.87</v>
      </c>
      <c r="D1051">
        <v>1</v>
      </c>
    </row>
    <row r="1052" spans="1:4" x14ac:dyDescent="0.25">
      <c r="A1052" t="s">
        <v>2751</v>
      </c>
      <c r="B1052" t="s">
        <v>2752</v>
      </c>
      <c r="C1052" s="106">
        <v>310.97000000000003</v>
      </c>
      <c r="D1052">
        <v>19</v>
      </c>
    </row>
    <row r="1053" spans="1:4" x14ac:dyDescent="0.25">
      <c r="A1053" t="s">
        <v>2753</v>
      </c>
      <c r="B1053" t="s">
        <v>2754</v>
      </c>
      <c r="C1053" s="106">
        <v>77.959999999999994</v>
      </c>
      <c r="D1053">
        <v>5</v>
      </c>
    </row>
    <row r="1054" spans="1:4" x14ac:dyDescent="0.25">
      <c r="A1054" t="s">
        <v>2755</v>
      </c>
      <c r="B1054" t="s">
        <v>2756</v>
      </c>
      <c r="C1054" s="106">
        <v>293.27999999999997</v>
      </c>
      <c r="D1054">
        <v>5</v>
      </c>
    </row>
    <row r="1055" spans="1:4" x14ac:dyDescent="0.25">
      <c r="A1055" t="s">
        <v>2757</v>
      </c>
      <c r="B1055" t="s">
        <v>2758</v>
      </c>
      <c r="C1055" s="106">
        <v>24.28</v>
      </c>
      <c r="D1055">
        <v>14</v>
      </c>
    </row>
    <row r="1056" spans="1:4" x14ac:dyDescent="0.25">
      <c r="A1056" t="s">
        <v>2759</v>
      </c>
      <c r="B1056" t="s">
        <v>2760</v>
      </c>
      <c r="C1056" s="106">
        <v>8.83</v>
      </c>
      <c r="D1056">
        <v>4</v>
      </c>
    </row>
    <row r="1057" spans="1:4" x14ac:dyDescent="0.25">
      <c r="A1057" t="s">
        <v>2761</v>
      </c>
      <c r="B1057" t="s">
        <v>2762</v>
      </c>
      <c r="C1057" s="106">
        <v>15.1</v>
      </c>
      <c r="D1057">
        <v>12</v>
      </c>
    </row>
    <row r="1058" spans="1:4" x14ac:dyDescent="0.25">
      <c r="A1058" t="s">
        <v>2763</v>
      </c>
      <c r="B1058" t="s">
        <v>2764</v>
      </c>
      <c r="C1058" s="106">
        <v>4.8600000000000003</v>
      </c>
      <c r="D1058">
        <v>3</v>
      </c>
    </row>
    <row r="1059" spans="1:4" x14ac:dyDescent="0.25">
      <c r="A1059" t="s">
        <v>2765</v>
      </c>
      <c r="B1059" t="s">
        <v>2766</v>
      </c>
      <c r="C1059" s="106">
        <v>18.63</v>
      </c>
      <c r="D1059">
        <v>6</v>
      </c>
    </row>
    <row r="1060" spans="1:4" x14ac:dyDescent="0.25">
      <c r="A1060" t="s">
        <v>2767</v>
      </c>
      <c r="B1060" t="s">
        <v>2768</v>
      </c>
      <c r="C1060" s="106">
        <v>67.37</v>
      </c>
      <c r="D1060">
        <v>42</v>
      </c>
    </row>
    <row r="1061" spans="1:4" x14ac:dyDescent="0.25">
      <c r="A1061" t="s">
        <v>2769</v>
      </c>
      <c r="B1061" t="s">
        <v>2770</v>
      </c>
      <c r="C1061" s="106">
        <v>11.07</v>
      </c>
      <c r="D1061">
        <v>4</v>
      </c>
    </row>
    <row r="1062" spans="1:4" x14ac:dyDescent="0.25">
      <c r="A1062" t="s">
        <v>2771</v>
      </c>
      <c r="B1062" t="s">
        <v>2772</v>
      </c>
      <c r="C1062" s="106">
        <v>13.17</v>
      </c>
      <c r="D1062">
        <v>6</v>
      </c>
    </row>
    <row r="1063" spans="1:4" x14ac:dyDescent="0.25">
      <c r="A1063" t="s">
        <v>2773</v>
      </c>
      <c r="B1063" t="s">
        <v>2774</v>
      </c>
      <c r="C1063" s="106">
        <v>0</v>
      </c>
      <c r="D1063">
        <v>0</v>
      </c>
    </row>
    <row r="1064" spans="1:4" x14ac:dyDescent="0.25">
      <c r="A1064" t="s">
        <v>2775</v>
      </c>
      <c r="B1064" t="s">
        <v>2776</v>
      </c>
      <c r="C1064" s="106">
        <v>13.61</v>
      </c>
      <c r="D1064">
        <v>2</v>
      </c>
    </row>
    <row r="1065" spans="1:4" x14ac:dyDescent="0.25">
      <c r="A1065" t="s">
        <v>2777</v>
      </c>
      <c r="B1065" t="s">
        <v>2778</v>
      </c>
      <c r="C1065" s="106">
        <v>0</v>
      </c>
      <c r="D1065">
        <v>0</v>
      </c>
    </row>
    <row r="1066" spans="1:4" x14ac:dyDescent="0.25">
      <c r="A1066" t="s">
        <v>2779</v>
      </c>
      <c r="B1066" t="s">
        <v>2780</v>
      </c>
      <c r="C1066" s="106">
        <v>0</v>
      </c>
      <c r="D1066">
        <v>0</v>
      </c>
    </row>
    <row r="1067" spans="1:4" x14ac:dyDescent="0.25">
      <c r="A1067" t="s">
        <v>2781</v>
      </c>
      <c r="B1067" t="s">
        <v>2782</v>
      </c>
      <c r="C1067" s="106">
        <v>0</v>
      </c>
      <c r="D1067">
        <v>0</v>
      </c>
    </row>
    <row r="1068" spans="1:4" x14ac:dyDescent="0.25">
      <c r="A1068" t="s">
        <v>2783</v>
      </c>
      <c r="B1068" t="s">
        <v>2784</v>
      </c>
      <c r="C1068" s="106">
        <v>0</v>
      </c>
      <c r="D1068">
        <v>0</v>
      </c>
    </row>
    <row r="1069" spans="1:4" x14ac:dyDescent="0.25">
      <c r="A1069" t="s">
        <v>2785</v>
      </c>
      <c r="B1069" t="s">
        <v>2786</v>
      </c>
      <c r="C1069" s="106">
        <v>0</v>
      </c>
      <c r="D1069">
        <v>0</v>
      </c>
    </row>
    <row r="1070" spans="1:4" x14ac:dyDescent="0.25">
      <c r="A1070" t="s">
        <v>2787</v>
      </c>
      <c r="B1070" t="s">
        <v>2788</v>
      </c>
      <c r="C1070" s="106">
        <v>0</v>
      </c>
      <c r="D1070">
        <v>0</v>
      </c>
    </row>
    <row r="1071" spans="1:4" x14ac:dyDescent="0.25">
      <c r="A1071" t="s">
        <v>2789</v>
      </c>
      <c r="B1071" t="s">
        <v>2790</v>
      </c>
      <c r="C1071" s="106">
        <v>0</v>
      </c>
      <c r="D1071">
        <v>0</v>
      </c>
    </row>
    <row r="1072" spans="1:4" x14ac:dyDescent="0.25">
      <c r="A1072" t="s">
        <v>2791</v>
      </c>
      <c r="B1072" t="s">
        <v>2792</v>
      </c>
      <c r="C1072" s="106">
        <v>22.26</v>
      </c>
      <c r="D1072">
        <v>4</v>
      </c>
    </row>
    <row r="1073" spans="1:4" x14ac:dyDescent="0.25">
      <c r="A1073" t="s">
        <v>2793</v>
      </c>
      <c r="B1073" t="s">
        <v>2794</v>
      </c>
      <c r="C1073" s="106">
        <v>34.21</v>
      </c>
      <c r="D1073">
        <v>21</v>
      </c>
    </row>
    <row r="1074" spans="1:4" x14ac:dyDescent="0.25">
      <c r="A1074" t="s">
        <v>2795</v>
      </c>
      <c r="B1074" t="s">
        <v>2796</v>
      </c>
      <c r="C1074" s="106">
        <v>36.869999999999997</v>
      </c>
      <c r="D1074">
        <v>10</v>
      </c>
    </row>
    <row r="1075" spans="1:4" x14ac:dyDescent="0.25">
      <c r="A1075" t="s">
        <v>2797</v>
      </c>
      <c r="B1075" t="s">
        <v>2798</v>
      </c>
      <c r="C1075" s="106">
        <v>63.36</v>
      </c>
      <c r="D1075">
        <v>12</v>
      </c>
    </row>
    <row r="1076" spans="1:4" x14ac:dyDescent="0.25">
      <c r="A1076" t="s">
        <v>2799</v>
      </c>
      <c r="B1076" t="s">
        <v>2800</v>
      </c>
      <c r="C1076" s="106">
        <v>20.96</v>
      </c>
      <c r="D1076">
        <v>3</v>
      </c>
    </row>
    <row r="1077" spans="1:4" x14ac:dyDescent="0.25">
      <c r="A1077" t="s">
        <v>2801</v>
      </c>
      <c r="B1077" t="s">
        <v>2802</v>
      </c>
      <c r="C1077" s="106">
        <v>10.6</v>
      </c>
      <c r="D1077">
        <v>4</v>
      </c>
    </row>
    <row r="1078" spans="1:4" x14ac:dyDescent="0.25">
      <c r="A1078" t="s">
        <v>2803</v>
      </c>
      <c r="B1078" t="s">
        <v>2804</v>
      </c>
      <c r="C1078" s="106">
        <v>0</v>
      </c>
      <c r="D1078">
        <v>0</v>
      </c>
    </row>
    <row r="1079" spans="1:4" x14ac:dyDescent="0.25">
      <c r="A1079" t="s">
        <v>2805</v>
      </c>
      <c r="B1079" t="s">
        <v>2806</v>
      </c>
      <c r="C1079" s="106">
        <v>87.7</v>
      </c>
      <c r="D1079">
        <v>2</v>
      </c>
    </row>
    <row r="1080" spans="1:4" x14ac:dyDescent="0.25">
      <c r="A1080" t="s">
        <v>2807</v>
      </c>
      <c r="B1080" t="s">
        <v>2808</v>
      </c>
      <c r="C1080" s="106">
        <v>5.76</v>
      </c>
      <c r="D1080">
        <v>2</v>
      </c>
    </row>
    <row r="1081" spans="1:4" x14ac:dyDescent="0.25">
      <c r="A1081" t="s">
        <v>2809</v>
      </c>
      <c r="B1081" t="s">
        <v>2810</v>
      </c>
      <c r="C1081" s="106">
        <v>45.98</v>
      </c>
      <c r="D1081">
        <v>23</v>
      </c>
    </row>
    <row r="1082" spans="1:4" x14ac:dyDescent="0.25">
      <c r="A1082" t="s">
        <v>2811</v>
      </c>
      <c r="B1082" t="s">
        <v>2812</v>
      </c>
      <c r="C1082" s="106">
        <v>36.630000000000003</v>
      </c>
      <c r="D1082">
        <v>3</v>
      </c>
    </row>
    <row r="1083" spans="1:4" x14ac:dyDescent="0.25">
      <c r="A1083" t="s">
        <v>2813</v>
      </c>
      <c r="B1083" t="s">
        <v>2814</v>
      </c>
      <c r="C1083" s="106">
        <v>0</v>
      </c>
      <c r="D1083">
        <v>0</v>
      </c>
    </row>
    <row r="1084" spans="1:4" x14ac:dyDescent="0.25">
      <c r="A1084" t="s">
        <v>2815</v>
      </c>
      <c r="B1084" t="s">
        <v>2816</v>
      </c>
      <c r="C1084" s="106">
        <v>8.75</v>
      </c>
      <c r="D1084">
        <v>1</v>
      </c>
    </row>
    <row r="1085" spans="1:4" x14ac:dyDescent="0.25">
      <c r="A1085" t="s">
        <v>2817</v>
      </c>
      <c r="B1085" t="s">
        <v>2818</v>
      </c>
      <c r="C1085" s="106">
        <v>49.77</v>
      </c>
      <c r="D1085">
        <v>10</v>
      </c>
    </row>
    <row r="1086" spans="1:4" x14ac:dyDescent="0.25">
      <c r="A1086" t="s">
        <v>2819</v>
      </c>
      <c r="B1086" t="s">
        <v>2820</v>
      </c>
      <c r="C1086" s="106">
        <v>295.74</v>
      </c>
      <c r="D1086">
        <v>4</v>
      </c>
    </row>
    <row r="1087" spans="1:4" x14ac:dyDescent="0.25">
      <c r="A1087" t="s">
        <v>2821</v>
      </c>
      <c r="B1087" t="s">
        <v>2822</v>
      </c>
      <c r="C1087" s="106">
        <v>480</v>
      </c>
      <c r="D1087">
        <v>2</v>
      </c>
    </row>
    <row r="1088" spans="1:4" x14ac:dyDescent="0.25">
      <c r="A1088" t="s">
        <v>2823</v>
      </c>
      <c r="B1088" t="s">
        <v>2824</v>
      </c>
      <c r="C1088" s="106">
        <v>1.86</v>
      </c>
      <c r="D1088">
        <v>2</v>
      </c>
    </row>
    <row r="1089" spans="1:4" x14ac:dyDescent="0.25">
      <c r="A1089" t="s">
        <v>2825</v>
      </c>
      <c r="B1089" t="s">
        <v>2826</v>
      </c>
      <c r="C1089" s="106">
        <v>22.66</v>
      </c>
      <c r="D1089">
        <v>5</v>
      </c>
    </row>
    <row r="1090" spans="1:4" x14ac:dyDescent="0.25">
      <c r="A1090" t="s">
        <v>2827</v>
      </c>
      <c r="B1090" t="s">
        <v>2828</v>
      </c>
      <c r="C1090" s="106">
        <v>0</v>
      </c>
      <c r="D1090">
        <v>0</v>
      </c>
    </row>
    <row r="1091" spans="1:4" x14ac:dyDescent="0.25">
      <c r="A1091" t="s">
        <v>2829</v>
      </c>
      <c r="B1091" t="s">
        <v>2830</v>
      </c>
      <c r="C1091" s="106">
        <v>33.01</v>
      </c>
      <c r="D1091">
        <v>23</v>
      </c>
    </row>
    <row r="1092" spans="1:4" x14ac:dyDescent="0.25">
      <c r="A1092" t="s">
        <v>2831</v>
      </c>
      <c r="B1092" t="s">
        <v>2832</v>
      </c>
      <c r="C1092" s="106">
        <v>1.31</v>
      </c>
      <c r="D1092">
        <v>1</v>
      </c>
    </row>
    <row r="1093" spans="1:4" x14ac:dyDescent="0.25">
      <c r="A1093" t="s">
        <v>2833</v>
      </c>
      <c r="B1093" t="s">
        <v>2834</v>
      </c>
      <c r="C1093" s="106">
        <v>4.46</v>
      </c>
      <c r="D1093">
        <v>2</v>
      </c>
    </row>
    <row r="1094" spans="1:4" x14ac:dyDescent="0.25">
      <c r="A1094" t="s">
        <v>2835</v>
      </c>
      <c r="B1094" t="s">
        <v>2836</v>
      </c>
      <c r="C1094" s="106">
        <v>2.42</v>
      </c>
      <c r="D1094">
        <v>1</v>
      </c>
    </row>
    <row r="1095" spans="1:4" x14ac:dyDescent="0.25">
      <c r="A1095" t="s">
        <v>2837</v>
      </c>
      <c r="B1095" t="s">
        <v>2838</v>
      </c>
      <c r="C1095" s="106">
        <v>15.38</v>
      </c>
      <c r="D1095">
        <v>9</v>
      </c>
    </row>
    <row r="1096" spans="1:4" x14ac:dyDescent="0.25">
      <c r="A1096" t="s">
        <v>2839</v>
      </c>
      <c r="B1096" t="s">
        <v>2419</v>
      </c>
      <c r="C1096" s="106">
        <v>42.14</v>
      </c>
      <c r="D1096">
        <v>8</v>
      </c>
    </row>
    <row r="1097" spans="1:4" x14ac:dyDescent="0.25">
      <c r="A1097" t="s">
        <v>2840</v>
      </c>
      <c r="B1097" t="s">
        <v>2561</v>
      </c>
      <c r="C1097" s="106">
        <v>6.34</v>
      </c>
      <c r="D1097">
        <v>3</v>
      </c>
    </row>
    <row r="1098" spans="1:4" x14ac:dyDescent="0.25">
      <c r="A1098" t="s">
        <v>2841</v>
      </c>
      <c r="B1098" t="s">
        <v>2842</v>
      </c>
      <c r="C1098" s="106">
        <v>1.73</v>
      </c>
      <c r="D1098">
        <v>2</v>
      </c>
    </row>
    <row r="1099" spans="1:4" x14ac:dyDescent="0.25">
      <c r="A1099" t="s">
        <v>2843</v>
      </c>
      <c r="B1099" t="s">
        <v>2844</v>
      </c>
      <c r="C1099" s="106">
        <v>3.72</v>
      </c>
      <c r="D1099">
        <v>3</v>
      </c>
    </row>
    <row r="1100" spans="1:4" x14ac:dyDescent="0.25">
      <c r="A1100" t="s">
        <v>2845</v>
      </c>
      <c r="B1100" t="s">
        <v>2846</v>
      </c>
      <c r="C1100" s="106">
        <v>4.63</v>
      </c>
      <c r="D1100">
        <v>2</v>
      </c>
    </row>
    <row r="1101" spans="1:4" x14ac:dyDescent="0.25">
      <c r="A1101" t="s">
        <v>2847</v>
      </c>
      <c r="B1101" t="s">
        <v>2848</v>
      </c>
      <c r="C1101" s="106">
        <v>4.5599999999999996</v>
      </c>
      <c r="D1101">
        <v>2</v>
      </c>
    </row>
    <row r="1102" spans="1:4" x14ac:dyDescent="0.25">
      <c r="A1102" t="s">
        <v>2849</v>
      </c>
      <c r="B1102" t="s">
        <v>2850</v>
      </c>
      <c r="C1102" s="106">
        <v>16.05</v>
      </c>
      <c r="D1102">
        <v>7</v>
      </c>
    </row>
    <row r="1103" spans="1:4" x14ac:dyDescent="0.25">
      <c r="A1103" t="s">
        <v>2851</v>
      </c>
      <c r="B1103" t="s">
        <v>2852</v>
      </c>
      <c r="C1103" s="106">
        <v>4.1100000000000003</v>
      </c>
      <c r="D1103">
        <v>2</v>
      </c>
    </row>
    <row r="1104" spans="1:4" x14ac:dyDescent="0.25">
      <c r="A1104" t="s">
        <v>2853</v>
      </c>
      <c r="B1104" t="s">
        <v>2854</v>
      </c>
      <c r="C1104" s="106">
        <v>12.1</v>
      </c>
      <c r="D1104">
        <v>8</v>
      </c>
    </row>
    <row r="1105" spans="1:4" x14ac:dyDescent="0.25">
      <c r="A1105" t="s">
        <v>2855</v>
      </c>
      <c r="B1105" t="s">
        <v>2856</v>
      </c>
      <c r="C1105" s="106">
        <v>27.92</v>
      </c>
      <c r="D1105">
        <v>12</v>
      </c>
    </row>
    <row r="1106" spans="1:4" x14ac:dyDescent="0.25">
      <c r="A1106" t="s">
        <v>2857</v>
      </c>
      <c r="B1106" t="s">
        <v>2858</v>
      </c>
      <c r="C1106" s="106">
        <v>9.91</v>
      </c>
      <c r="D1106">
        <v>4</v>
      </c>
    </row>
    <row r="1107" spans="1:4" x14ac:dyDescent="0.25">
      <c r="A1107" t="s">
        <v>2859</v>
      </c>
      <c r="B1107" t="s">
        <v>2860</v>
      </c>
      <c r="C1107" s="106">
        <v>13.07</v>
      </c>
      <c r="D1107">
        <v>4</v>
      </c>
    </row>
    <row r="1108" spans="1:4" x14ac:dyDescent="0.25">
      <c r="A1108" t="s">
        <v>2861</v>
      </c>
      <c r="B1108" t="s">
        <v>2862</v>
      </c>
      <c r="C1108" s="106">
        <v>12.86</v>
      </c>
      <c r="D1108">
        <v>5</v>
      </c>
    </row>
    <row r="1109" spans="1:4" x14ac:dyDescent="0.25">
      <c r="A1109" t="s">
        <v>2863</v>
      </c>
      <c r="B1109" t="s">
        <v>2864</v>
      </c>
      <c r="C1109" s="106">
        <v>60.01</v>
      </c>
      <c r="D1109">
        <v>11</v>
      </c>
    </row>
    <row r="1110" spans="1:4" x14ac:dyDescent="0.25">
      <c r="A1110" t="s">
        <v>2865</v>
      </c>
      <c r="B1110" t="s">
        <v>2866</v>
      </c>
      <c r="C1110" s="106">
        <v>69.61</v>
      </c>
      <c r="D1110">
        <v>11</v>
      </c>
    </row>
    <row r="1111" spans="1:4" x14ac:dyDescent="0.25">
      <c r="A1111" t="s">
        <v>2867</v>
      </c>
      <c r="B1111" t="s">
        <v>2868</v>
      </c>
      <c r="C1111" s="106">
        <v>91.05</v>
      </c>
      <c r="D1111">
        <v>10</v>
      </c>
    </row>
    <row r="1112" spans="1:4" x14ac:dyDescent="0.25">
      <c r="A1112" t="s">
        <v>2869</v>
      </c>
      <c r="B1112" t="s">
        <v>2870</v>
      </c>
      <c r="C1112" s="106">
        <v>21.83</v>
      </c>
      <c r="D1112">
        <v>6</v>
      </c>
    </row>
    <row r="1113" spans="1:4" x14ac:dyDescent="0.25">
      <c r="A1113" t="s">
        <v>2871</v>
      </c>
      <c r="B1113" t="s">
        <v>2872</v>
      </c>
      <c r="C1113" s="106">
        <v>63.79</v>
      </c>
      <c r="D1113">
        <v>16</v>
      </c>
    </row>
    <row r="1114" spans="1:4" x14ac:dyDescent="0.25">
      <c r="A1114" t="s">
        <v>2873</v>
      </c>
      <c r="B1114" t="s">
        <v>2874</v>
      </c>
      <c r="C1114" s="106">
        <v>64.849999999999994</v>
      </c>
      <c r="D1114">
        <v>15</v>
      </c>
    </row>
    <row r="1115" spans="1:4" x14ac:dyDescent="0.25">
      <c r="A1115" t="s">
        <v>2875</v>
      </c>
      <c r="B1115" t="s">
        <v>2876</v>
      </c>
      <c r="C1115" s="106">
        <v>20</v>
      </c>
      <c r="D1115">
        <v>3</v>
      </c>
    </row>
    <row r="1116" spans="1:4" x14ac:dyDescent="0.25">
      <c r="A1116" t="s">
        <v>2877</v>
      </c>
      <c r="B1116" t="s">
        <v>2878</v>
      </c>
      <c r="C1116" s="106">
        <v>135.5</v>
      </c>
      <c r="D1116">
        <v>16</v>
      </c>
    </row>
    <row r="1117" spans="1:4" x14ac:dyDescent="0.25">
      <c r="A1117" t="s">
        <v>2879</v>
      </c>
      <c r="B1117" t="s">
        <v>2880</v>
      </c>
      <c r="C1117" s="106">
        <v>0</v>
      </c>
      <c r="D1117">
        <v>0</v>
      </c>
    </row>
    <row r="1118" spans="1:4" x14ac:dyDescent="0.25">
      <c r="A1118" t="s">
        <v>2881</v>
      </c>
      <c r="B1118" t="s">
        <v>2882</v>
      </c>
      <c r="C1118" s="106">
        <v>105.85</v>
      </c>
      <c r="D1118">
        <v>11</v>
      </c>
    </row>
    <row r="1119" spans="1:4" x14ac:dyDescent="0.25">
      <c r="A1119" t="s">
        <v>2883</v>
      </c>
      <c r="B1119" t="s">
        <v>2884</v>
      </c>
      <c r="C1119" s="106">
        <v>180.04</v>
      </c>
      <c r="D1119">
        <v>19</v>
      </c>
    </row>
    <row r="1120" spans="1:4" x14ac:dyDescent="0.25">
      <c r="A1120" t="s">
        <v>2885</v>
      </c>
      <c r="B1120" t="s">
        <v>2886</v>
      </c>
      <c r="C1120" s="106">
        <v>34.93</v>
      </c>
      <c r="D1120">
        <v>14</v>
      </c>
    </row>
    <row r="1121" spans="1:4" x14ac:dyDescent="0.25">
      <c r="A1121" t="s">
        <v>2887</v>
      </c>
      <c r="B1121" t="s">
        <v>2888</v>
      </c>
      <c r="C1121" s="106">
        <v>11.58</v>
      </c>
      <c r="D1121">
        <v>5</v>
      </c>
    </row>
    <row r="1122" spans="1:4" x14ac:dyDescent="0.25">
      <c r="A1122" t="s">
        <v>2889</v>
      </c>
      <c r="B1122" t="s">
        <v>2890</v>
      </c>
      <c r="C1122" s="106">
        <v>65.72</v>
      </c>
      <c r="D1122">
        <v>25</v>
      </c>
    </row>
    <row r="1123" spans="1:4" x14ac:dyDescent="0.25">
      <c r="A1123" t="s">
        <v>2891</v>
      </c>
      <c r="B1123" t="s">
        <v>2892</v>
      </c>
      <c r="C1123" s="106">
        <v>88.05</v>
      </c>
      <c r="D1123">
        <v>25</v>
      </c>
    </row>
    <row r="1124" spans="1:4" x14ac:dyDescent="0.25">
      <c r="A1124" t="s">
        <v>2893</v>
      </c>
      <c r="B1124" t="s">
        <v>2894</v>
      </c>
      <c r="C1124" s="106">
        <v>0</v>
      </c>
      <c r="D1124">
        <v>0</v>
      </c>
    </row>
    <row r="1125" spans="1:4" x14ac:dyDescent="0.25">
      <c r="A1125" t="s">
        <v>2895</v>
      </c>
      <c r="B1125" t="s">
        <v>2896</v>
      </c>
      <c r="C1125" s="106">
        <v>30.92</v>
      </c>
      <c r="D1125">
        <v>8</v>
      </c>
    </row>
    <row r="1126" spans="1:4" x14ac:dyDescent="0.25">
      <c r="A1126" t="s">
        <v>2897</v>
      </c>
      <c r="B1126" t="s">
        <v>2898</v>
      </c>
      <c r="C1126" s="106">
        <v>143.68</v>
      </c>
      <c r="D1126">
        <v>10</v>
      </c>
    </row>
    <row r="1127" spans="1:4" x14ac:dyDescent="0.25">
      <c r="A1127" t="s">
        <v>2899</v>
      </c>
      <c r="B1127" t="s">
        <v>2900</v>
      </c>
      <c r="C1127" s="106">
        <v>171.29</v>
      </c>
      <c r="D1127">
        <v>10</v>
      </c>
    </row>
    <row r="1128" spans="1:4" x14ac:dyDescent="0.25">
      <c r="A1128" t="s">
        <v>2901</v>
      </c>
      <c r="B1128" t="s">
        <v>2902</v>
      </c>
      <c r="C1128" s="106">
        <v>74.87</v>
      </c>
      <c r="D1128">
        <v>4</v>
      </c>
    </row>
    <row r="1129" spans="1:4" x14ac:dyDescent="0.25">
      <c r="A1129" t="s">
        <v>2903</v>
      </c>
      <c r="B1129" t="s">
        <v>2904</v>
      </c>
      <c r="C1129" s="106">
        <v>67.25</v>
      </c>
      <c r="D1129">
        <v>5</v>
      </c>
    </row>
    <row r="1130" spans="1:4" x14ac:dyDescent="0.25">
      <c r="A1130" t="s">
        <v>2905</v>
      </c>
      <c r="B1130" t="s">
        <v>2906</v>
      </c>
      <c r="C1130" s="106">
        <v>70.430000000000007</v>
      </c>
      <c r="D1130">
        <v>13</v>
      </c>
    </row>
    <row r="1131" spans="1:4" x14ac:dyDescent="0.25">
      <c r="A1131" t="s">
        <v>2907</v>
      </c>
      <c r="B1131" t="s">
        <v>2908</v>
      </c>
      <c r="C1131" s="106">
        <v>179.24</v>
      </c>
      <c r="D1131">
        <v>8</v>
      </c>
    </row>
    <row r="1132" spans="1:4" x14ac:dyDescent="0.25">
      <c r="A1132" t="s">
        <v>2909</v>
      </c>
      <c r="B1132" t="s">
        <v>2910</v>
      </c>
      <c r="C1132" s="106">
        <v>5.47</v>
      </c>
      <c r="D1132">
        <v>2</v>
      </c>
    </row>
    <row r="1133" spans="1:4" x14ac:dyDescent="0.25">
      <c r="A1133" t="s">
        <v>2911</v>
      </c>
      <c r="B1133" t="s">
        <v>2912</v>
      </c>
      <c r="C1133" s="106">
        <v>7.35</v>
      </c>
      <c r="D1133">
        <v>3</v>
      </c>
    </row>
    <row r="1134" spans="1:4" x14ac:dyDescent="0.25">
      <c r="A1134" t="s">
        <v>2913</v>
      </c>
      <c r="B1134" t="s">
        <v>2914</v>
      </c>
      <c r="C1134" s="106">
        <v>7.42</v>
      </c>
      <c r="D1134">
        <v>7</v>
      </c>
    </row>
    <row r="1135" spans="1:4" x14ac:dyDescent="0.25">
      <c r="A1135" t="s">
        <v>2915</v>
      </c>
      <c r="B1135" t="s">
        <v>2916</v>
      </c>
      <c r="C1135" s="106">
        <v>9.6999999999999993</v>
      </c>
      <c r="D1135">
        <v>5</v>
      </c>
    </row>
    <row r="1136" spans="1:4" x14ac:dyDescent="0.25">
      <c r="A1136" t="s">
        <v>2917</v>
      </c>
      <c r="B1136" t="s">
        <v>2918</v>
      </c>
      <c r="C1136" s="106">
        <v>105.46</v>
      </c>
      <c r="D1136">
        <v>15</v>
      </c>
    </row>
    <row r="1137" spans="1:4" x14ac:dyDescent="0.25">
      <c r="A1137" t="s">
        <v>2919</v>
      </c>
      <c r="B1137" t="s">
        <v>2920</v>
      </c>
      <c r="C1137" s="106">
        <v>199.15</v>
      </c>
      <c r="D1137">
        <v>8</v>
      </c>
    </row>
    <row r="1138" spans="1:4" x14ac:dyDescent="0.25">
      <c r="A1138" t="s">
        <v>2921</v>
      </c>
      <c r="B1138" t="s">
        <v>2922</v>
      </c>
      <c r="C1138" s="106">
        <v>134.74</v>
      </c>
      <c r="D1138">
        <v>6</v>
      </c>
    </row>
    <row r="1139" spans="1:4" x14ac:dyDescent="0.25">
      <c r="A1139" t="s">
        <v>2923</v>
      </c>
      <c r="B1139" t="s">
        <v>2924</v>
      </c>
      <c r="C1139" s="106">
        <v>18.36</v>
      </c>
      <c r="D1139">
        <v>20</v>
      </c>
    </row>
    <row r="1140" spans="1:4" x14ac:dyDescent="0.25">
      <c r="A1140" t="s">
        <v>2925</v>
      </c>
      <c r="B1140" t="s">
        <v>2926</v>
      </c>
      <c r="C1140" s="106">
        <v>17.8</v>
      </c>
      <c r="D1140">
        <v>10</v>
      </c>
    </row>
    <row r="1141" spans="1:4" x14ac:dyDescent="0.25">
      <c r="A1141" t="s">
        <v>2927</v>
      </c>
      <c r="B1141" t="s">
        <v>2928</v>
      </c>
      <c r="C1141" s="106">
        <v>70.28</v>
      </c>
      <c r="D1141">
        <v>19</v>
      </c>
    </row>
    <row r="1142" spans="1:4" x14ac:dyDescent="0.25">
      <c r="A1142" t="s">
        <v>2929</v>
      </c>
      <c r="B1142" t="s">
        <v>2930</v>
      </c>
      <c r="C1142" s="106">
        <v>59.32</v>
      </c>
      <c r="D1142">
        <v>11</v>
      </c>
    </row>
    <row r="1143" spans="1:4" x14ac:dyDescent="0.25">
      <c r="A1143" t="s">
        <v>2931</v>
      </c>
      <c r="B1143" t="s">
        <v>2932</v>
      </c>
      <c r="C1143" s="106">
        <v>100.39</v>
      </c>
      <c r="D1143">
        <v>12</v>
      </c>
    </row>
    <row r="1144" spans="1:4" x14ac:dyDescent="0.25">
      <c r="A1144" t="s">
        <v>2933</v>
      </c>
      <c r="B1144" t="s">
        <v>2934</v>
      </c>
      <c r="C1144" s="106">
        <v>9.66</v>
      </c>
      <c r="D1144">
        <v>3</v>
      </c>
    </row>
    <row r="1145" spans="1:4" x14ac:dyDescent="0.25">
      <c r="A1145" t="s">
        <v>2935</v>
      </c>
      <c r="B1145" t="s">
        <v>2936</v>
      </c>
      <c r="C1145" s="106">
        <v>101.54</v>
      </c>
      <c r="D1145">
        <v>17</v>
      </c>
    </row>
    <row r="1146" spans="1:4" x14ac:dyDescent="0.25">
      <c r="A1146" t="s">
        <v>2937</v>
      </c>
      <c r="B1146" t="s">
        <v>2938</v>
      </c>
      <c r="C1146" s="106">
        <v>75.92</v>
      </c>
      <c r="D1146">
        <v>14</v>
      </c>
    </row>
    <row r="1147" spans="1:4" x14ac:dyDescent="0.25">
      <c r="A1147" t="s">
        <v>2939</v>
      </c>
      <c r="B1147" t="s">
        <v>2940</v>
      </c>
      <c r="C1147" s="106">
        <v>172.88</v>
      </c>
      <c r="D1147">
        <v>16</v>
      </c>
    </row>
    <row r="1148" spans="1:4" x14ac:dyDescent="0.25">
      <c r="A1148" t="s">
        <v>2941</v>
      </c>
      <c r="B1148" t="s">
        <v>2942</v>
      </c>
      <c r="C1148" s="106">
        <v>0</v>
      </c>
      <c r="D1148">
        <v>0</v>
      </c>
    </row>
    <row r="1149" spans="1:4" x14ac:dyDescent="0.25">
      <c r="A1149" t="s">
        <v>2943</v>
      </c>
      <c r="B1149" t="s">
        <v>2944</v>
      </c>
      <c r="C1149" s="106">
        <v>0</v>
      </c>
      <c r="D1149">
        <v>0</v>
      </c>
    </row>
    <row r="1150" spans="1:4" x14ac:dyDescent="0.25">
      <c r="A1150" t="s">
        <v>2945</v>
      </c>
      <c r="B1150" t="s">
        <v>2946</v>
      </c>
      <c r="C1150" s="106">
        <v>131.9</v>
      </c>
      <c r="D1150">
        <v>45</v>
      </c>
    </row>
    <row r="1151" spans="1:4" x14ac:dyDescent="0.25">
      <c r="A1151" t="s">
        <v>2947</v>
      </c>
      <c r="B1151" t="s">
        <v>2948</v>
      </c>
      <c r="C1151" s="106">
        <v>12.9</v>
      </c>
      <c r="D1151">
        <v>3</v>
      </c>
    </row>
    <row r="1152" spans="1:4" x14ac:dyDescent="0.25">
      <c r="A1152" t="s">
        <v>2949</v>
      </c>
      <c r="B1152" t="s">
        <v>2950</v>
      </c>
      <c r="C1152" s="106">
        <v>17.899999999999999</v>
      </c>
      <c r="D1152">
        <v>4</v>
      </c>
    </row>
    <row r="1153" spans="1:4" x14ac:dyDescent="0.25">
      <c r="A1153" t="s">
        <v>2951</v>
      </c>
      <c r="B1153" t="s">
        <v>2952</v>
      </c>
      <c r="C1153" s="106">
        <v>106.08</v>
      </c>
      <c r="D1153">
        <v>10</v>
      </c>
    </row>
    <row r="1154" spans="1:4" x14ac:dyDescent="0.25">
      <c r="A1154" t="s">
        <v>2953</v>
      </c>
      <c r="B1154" t="s">
        <v>2954</v>
      </c>
      <c r="C1154" s="106">
        <v>74.69</v>
      </c>
      <c r="D1154">
        <v>11</v>
      </c>
    </row>
    <row r="1155" spans="1:4" x14ac:dyDescent="0.25">
      <c r="A1155" t="s">
        <v>2955</v>
      </c>
      <c r="B1155" t="s">
        <v>2956</v>
      </c>
      <c r="C1155" s="106">
        <v>32.729999999999997</v>
      </c>
      <c r="D1155">
        <v>3</v>
      </c>
    </row>
    <row r="1156" spans="1:4" x14ac:dyDescent="0.25">
      <c r="A1156" t="s">
        <v>2957</v>
      </c>
      <c r="B1156" t="s">
        <v>2958</v>
      </c>
      <c r="C1156" s="106">
        <v>163.22999999999999</v>
      </c>
      <c r="D1156">
        <v>23</v>
      </c>
    </row>
    <row r="1157" spans="1:4" x14ac:dyDescent="0.25">
      <c r="A1157" t="s">
        <v>2959</v>
      </c>
      <c r="B1157" t="s">
        <v>2960</v>
      </c>
      <c r="C1157" s="106">
        <v>93.07</v>
      </c>
      <c r="D1157">
        <v>12</v>
      </c>
    </row>
    <row r="1158" spans="1:4" x14ac:dyDescent="0.25">
      <c r="A1158" t="s">
        <v>2961</v>
      </c>
      <c r="B1158" t="s">
        <v>2962</v>
      </c>
      <c r="C1158" s="106">
        <v>41.12</v>
      </c>
      <c r="D1158">
        <v>7</v>
      </c>
    </row>
    <row r="1159" spans="1:4" x14ac:dyDescent="0.25">
      <c r="A1159" t="s">
        <v>2963</v>
      </c>
      <c r="B1159" t="s">
        <v>2964</v>
      </c>
      <c r="C1159" s="106">
        <v>36.28</v>
      </c>
      <c r="D1159">
        <v>2</v>
      </c>
    </row>
    <row r="1160" spans="1:4" x14ac:dyDescent="0.25">
      <c r="A1160" t="s">
        <v>2965</v>
      </c>
      <c r="B1160" t="s">
        <v>2966</v>
      </c>
      <c r="C1160" s="106">
        <v>29.53</v>
      </c>
      <c r="D1160">
        <v>6</v>
      </c>
    </row>
    <row r="1161" spans="1:4" x14ac:dyDescent="0.25">
      <c r="A1161" t="s">
        <v>2967</v>
      </c>
      <c r="B1161" t="s">
        <v>2968</v>
      </c>
      <c r="C1161" s="106">
        <v>30.37</v>
      </c>
      <c r="D1161">
        <v>10</v>
      </c>
    </row>
    <row r="1162" spans="1:4" x14ac:dyDescent="0.25">
      <c r="A1162" t="s">
        <v>2969</v>
      </c>
      <c r="B1162" t="s">
        <v>2970</v>
      </c>
      <c r="C1162" s="106">
        <v>14.29</v>
      </c>
      <c r="D1162">
        <v>5</v>
      </c>
    </row>
    <row r="1163" spans="1:4" x14ac:dyDescent="0.25">
      <c r="A1163" t="s">
        <v>2971</v>
      </c>
      <c r="B1163" t="s">
        <v>2972</v>
      </c>
      <c r="C1163" s="106">
        <v>41.44</v>
      </c>
      <c r="D1163">
        <v>10</v>
      </c>
    </row>
    <row r="1164" spans="1:4" x14ac:dyDescent="0.25">
      <c r="A1164" t="s">
        <v>2973</v>
      </c>
      <c r="B1164" t="s">
        <v>2974</v>
      </c>
      <c r="C1164" s="106">
        <v>220.52</v>
      </c>
      <c r="D1164">
        <v>34</v>
      </c>
    </row>
    <row r="1165" spans="1:4" x14ac:dyDescent="0.25">
      <c r="A1165" t="s">
        <v>2975</v>
      </c>
      <c r="B1165" t="s">
        <v>2976</v>
      </c>
      <c r="C1165" s="106">
        <v>77.16</v>
      </c>
      <c r="D1165">
        <v>17</v>
      </c>
    </row>
    <row r="1166" spans="1:4" x14ac:dyDescent="0.25">
      <c r="A1166" t="s">
        <v>2977</v>
      </c>
      <c r="B1166" t="s">
        <v>2978</v>
      </c>
      <c r="C1166" s="106">
        <v>0</v>
      </c>
      <c r="D1166">
        <v>0</v>
      </c>
    </row>
    <row r="1167" spans="1:4" x14ac:dyDescent="0.25">
      <c r="A1167" t="s">
        <v>2979</v>
      </c>
      <c r="B1167" t="s">
        <v>2980</v>
      </c>
      <c r="C1167" s="106">
        <v>149.99</v>
      </c>
      <c r="D1167">
        <v>19</v>
      </c>
    </row>
    <row r="1168" spans="1:4" x14ac:dyDescent="0.25">
      <c r="A1168" t="s">
        <v>2981</v>
      </c>
      <c r="B1168" t="s">
        <v>2982</v>
      </c>
      <c r="C1168" s="106">
        <v>168.45</v>
      </c>
      <c r="D1168">
        <v>15</v>
      </c>
    </row>
    <row r="1169" spans="1:4" x14ac:dyDescent="0.25">
      <c r="A1169" t="s">
        <v>2983</v>
      </c>
      <c r="B1169" t="s">
        <v>2984</v>
      </c>
      <c r="C1169" s="106">
        <v>265.89999999999998</v>
      </c>
      <c r="D1169">
        <v>24</v>
      </c>
    </row>
    <row r="1170" spans="1:4" x14ac:dyDescent="0.25">
      <c r="A1170" t="s">
        <v>2985</v>
      </c>
      <c r="B1170" t="s">
        <v>2986</v>
      </c>
      <c r="C1170" s="106">
        <v>20.43</v>
      </c>
      <c r="D1170">
        <v>1</v>
      </c>
    </row>
    <row r="1171" spans="1:4" x14ac:dyDescent="0.25">
      <c r="A1171" t="s">
        <v>2987</v>
      </c>
      <c r="B1171" t="s">
        <v>2988</v>
      </c>
      <c r="C1171" s="106">
        <v>74.760000000000005</v>
      </c>
      <c r="D1171">
        <v>20</v>
      </c>
    </row>
    <row r="1172" spans="1:4" x14ac:dyDescent="0.25">
      <c r="A1172" t="s">
        <v>2989</v>
      </c>
      <c r="B1172" t="s">
        <v>2990</v>
      </c>
      <c r="C1172" s="106">
        <v>7.21</v>
      </c>
      <c r="D1172">
        <v>12</v>
      </c>
    </row>
    <row r="1173" spans="1:4" x14ac:dyDescent="0.25">
      <c r="A1173" t="s">
        <v>2991</v>
      </c>
      <c r="B1173" t="s">
        <v>2992</v>
      </c>
      <c r="C1173" s="106">
        <v>135</v>
      </c>
      <c r="D1173">
        <v>500</v>
      </c>
    </row>
    <row r="1174" spans="1:4" x14ac:dyDescent="0.25">
      <c r="A1174" t="s">
        <v>2993</v>
      </c>
      <c r="B1174" t="s">
        <v>2994</v>
      </c>
      <c r="C1174" s="106">
        <v>6.91</v>
      </c>
      <c r="D1174">
        <v>4</v>
      </c>
    </row>
    <row r="1175" spans="1:4" x14ac:dyDescent="0.25">
      <c r="A1175" t="s">
        <v>2995</v>
      </c>
      <c r="B1175" t="s">
        <v>2996</v>
      </c>
      <c r="C1175" s="106">
        <v>7.2</v>
      </c>
      <c r="D1175">
        <v>4</v>
      </c>
    </row>
    <row r="1176" spans="1:4" x14ac:dyDescent="0.25">
      <c r="A1176" t="s">
        <v>2997</v>
      </c>
      <c r="B1176" t="s">
        <v>2998</v>
      </c>
      <c r="C1176" s="106">
        <v>200.97</v>
      </c>
      <c r="D1176">
        <v>87</v>
      </c>
    </row>
    <row r="1177" spans="1:4" x14ac:dyDescent="0.25">
      <c r="A1177" t="s">
        <v>2999</v>
      </c>
      <c r="B1177" t="s">
        <v>3000</v>
      </c>
      <c r="C1177" s="106">
        <v>3.09</v>
      </c>
      <c r="D1177">
        <v>2</v>
      </c>
    </row>
    <row r="1178" spans="1:4" x14ac:dyDescent="0.25">
      <c r="A1178" t="s">
        <v>3001</v>
      </c>
      <c r="B1178" t="s">
        <v>3002</v>
      </c>
      <c r="C1178" s="106">
        <v>3.38</v>
      </c>
      <c r="D1178">
        <v>3</v>
      </c>
    </row>
    <row r="1179" spans="1:4" x14ac:dyDescent="0.25">
      <c r="A1179" t="s">
        <v>3003</v>
      </c>
      <c r="B1179" t="s">
        <v>3004</v>
      </c>
      <c r="C1179" s="106">
        <v>2.63</v>
      </c>
      <c r="D1179">
        <v>2</v>
      </c>
    </row>
    <row r="1180" spans="1:4" x14ac:dyDescent="0.25">
      <c r="A1180" t="s">
        <v>3005</v>
      </c>
      <c r="B1180" t="s">
        <v>3006</v>
      </c>
      <c r="C1180" s="106">
        <v>1.75</v>
      </c>
      <c r="D1180">
        <v>2</v>
      </c>
    </row>
    <row r="1181" spans="1:4" x14ac:dyDescent="0.25">
      <c r="A1181" t="s">
        <v>3007</v>
      </c>
      <c r="B1181" t="s">
        <v>3008</v>
      </c>
      <c r="C1181" s="106">
        <v>3.01</v>
      </c>
      <c r="D1181">
        <v>3</v>
      </c>
    </row>
    <row r="1182" spans="1:4" x14ac:dyDescent="0.25">
      <c r="A1182" t="s">
        <v>3009</v>
      </c>
      <c r="B1182" t="s">
        <v>3010</v>
      </c>
      <c r="C1182" s="106">
        <v>2.67</v>
      </c>
      <c r="D1182">
        <v>2</v>
      </c>
    </row>
    <row r="1183" spans="1:4" x14ac:dyDescent="0.25">
      <c r="A1183" t="s">
        <v>3011</v>
      </c>
      <c r="B1183" t="s">
        <v>3012</v>
      </c>
      <c r="C1183" s="106">
        <v>0</v>
      </c>
      <c r="D1183">
        <v>0</v>
      </c>
    </row>
    <row r="1184" spans="1:4" x14ac:dyDescent="0.25">
      <c r="A1184" t="s">
        <v>3013</v>
      </c>
      <c r="B1184" t="s">
        <v>3014</v>
      </c>
      <c r="C1184" s="106">
        <v>2.58</v>
      </c>
      <c r="D1184">
        <v>1</v>
      </c>
    </row>
    <row r="1185" spans="1:4" x14ac:dyDescent="0.25">
      <c r="A1185" t="s">
        <v>3015</v>
      </c>
      <c r="B1185" t="s">
        <v>3016</v>
      </c>
      <c r="C1185" s="106">
        <v>50.27</v>
      </c>
      <c r="D1185">
        <v>32</v>
      </c>
    </row>
    <row r="1186" spans="1:4" x14ac:dyDescent="0.25">
      <c r="A1186" t="s">
        <v>3017</v>
      </c>
      <c r="B1186" t="s">
        <v>3018</v>
      </c>
      <c r="C1186" s="106">
        <v>7.69</v>
      </c>
      <c r="D1186">
        <v>5</v>
      </c>
    </row>
    <row r="1187" spans="1:4" x14ac:dyDescent="0.25">
      <c r="A1187" t="s">
        <v>3019</v>
      </c>
      <c r="B1187" t="s">
        <v>3020</v>
      </c>
      <c r="C1187" s="106">
        <v>3.28</v>
      </c>
      <c r="D1187">
        <v>2</v>
      </c>
    </row>
    <row r="1188" spans="1:4" x14ac:dyDescent="0.25">
      <c r="A1188" t="s">
        <v>3021</v>
      </c>
      <c r="B1188" t="s">
        <v>3022</v>
      </c>
      <c r="C1188" s="106">
        <v>47.29</v>
      </c>
      <c r="D1188">
        <v>7</v>
      </c>
    </row>
    <row r="1189" spans="1:4" x14ac:dyDescent="0.25">
      <c r="A1189" t="s">
        <v>3023</v>
      </c>
      <c r="B1189" t="s">
        <v>3024</v>
      </c>
      <c r="C1189" s="106">
        <v>50.96</v>
      </c>
      <c r="D1189">
        <v>9</v>
      </c>
    </row>
    <row r="1190" spans="1:4" x14ac:dyDescent="0.25">
      <c r="A1190" t="s">
        <v>3025</v>
      </c>
      <c r="B1190" t="s">
        <v>3026</v>
      </c>
      <c r="C1190" s="106">
        <v>2.74</v>
      </c>
      <c r="D1190">
        <v>1</v>
      </c>
    </row>
    <row r="1191" spans="1:4" x14ac:dyDescent="0.25">
      <c r="A1191" t="s">
        <v>3027</v>
      </c>
      <c r="B1191" t="s">
        <v>3028</v>
      </c>
      <c r="C1191" s="106">
        <v>13.31</v>
      </c>
      <c r="D1191">
        <v>4</v>
      </c>
    </row>
    <row r="1192" spans="1:4" x14ac:dyDescent="0.25">
      <c r="A1192" t="s">
        <v>3029</v>
      </c>
      <c r="B1192" t="s">
        <v>3030</v>
      </c>
      <c r="C1192" s="106">
        <v>7.76</v>
      </c>
      <c r="D1192">
        <v>2</v>
      </c>
    </row>
    <row r="1193" spans="1:4" x14ac:dyDescent="0.25">
      <c r="A1193" t="s">
        <v>3031</v>
      </c>
      <c r="B1193" t="s">
        <v>3032</v>
      </c>
      <c r="C1193" s="106">
        <v>5.88</v>
      </c>
      <c r="D1193">
        <v>7</v>
      </c>
    </row>
    <row r="1194" spans="1:4" x14ac:dyDescent="0.25">
      <c r="A1194" t="s">
        <v>3033</v>
      </c>
      <c r="B1194" t="s">
        <v>3034</v>
      </c>
      <c r="C1194" s="106">
        <v>18.12</v>
      </c>
      <c r="D1194">
        <v>7</v>
      </c>
    </row>
    <row r="1195" spans="1:4" x14ac:dyDescent="0.25">
      <c r="A1195" t="s">
        <v>3035</v>
      </c>
      <c r="B1195" t="s">
        <v>3036</v>
      </c>
      <c r="C1195" s="106">
        <v>7.34</v>
      </c>
      <c r="D1195">
        <v>6</v>
      </c>
    </row>
    <row r="1196" spans="1:4" x14ac:dyDescent="0.25">
      <c r="A1196" t="s">
        <v>3037</v>
      </c>
      <c r="B1196" t="s">
        <v>3038</v>
      </c>
      <c r="C1196" s="106">
        <v>4.71</v>
      </c>
      <c r="D1196">
        <v>3</v>
      </c>
    </row>
    <row r="1197" spans="1:4" x14ac:dyDescent="0.25">
      <c r="A1197" t="s">
        <v>3039</v>
      </c>
      <c r="B1197" t="s">
        <v>3040</v>
      </c>
      <c r="C1197" s="106">
        <v>10.5</v>
      </c>
      <c r="D1197">
        <v>3</v>
      </c>
    </row>
    <row r="1198" spans="1:4" x14ac:dyDescent="0.25">
      <c r="A1198" t="s">
        <v>3041</v>
      </c>
      <c r="B1198" t="s">
        <v>3042</v>
      </c>
      <c r="C1198" s="106">
        <v>40.6</v>
      </c>
      <c r="D1198">
        <v>20</v>
      </c>
    </row>
    <row r="1199" spans="1:4" x14ac:dyDescent="0.25">
      <c r="A1199" t="s">
        <v>3043</v>
      </c>
      <c r="B1199" t="s">
        <v>3044</v>
      </c>
      <c r="C1199" s="106">
        <v>8</v>
      </c>
      <c r="D1199">
        <v>3</v>
      </c>
    </row>
    <row r="1200" spans="1:4" x14ac:dyDescent="0.25">
      <c r="A1200" t="s">
        <v>3045</v>
      </c>
      <c r="B1200" t="s">
        <v>3046</v>
      </c>
      <c r="C1200" s="106">
        <v>5.44</v>
      </c>
      <c r="D1200">
        <v>2</v>
      </c>
    </row>
    <row r="1201" spans="1:4" x14ac:dyDescent="0.25">
      <c r="A1201" t="s">
        <v>3047</v>
      </c>
      <c r="B1201" t="s">
        <v>3048</v>
      </c>
      <c r="C1201" s="106">
        <v>13.81</v>
      </c>
      <c r="D1201">
        <v>4</v>
      </c>
    </row>
    <row r="1202" spans="1:4" x14ac:dyDescent="0.25">
      <c r="A1202" t="s">
        <v>3049</v>
      </c>
      <c r="B1202" t="s">
        <v>3050</v>
      </c>
      <c r="C1202" s="106">
        <v>6.71</v>
      </c>
      <c r="D1202">
        <v>2</v>
      </c>
    </row>
    <row r="1203" spans="1:4" x14ac:dyDescent="0.25">
      <c r="A1203" t="s">
        <v>3051</v>
      </c>
      <c r="B1203" t="s">
        <v>3052</v>
      </c>
      <c r="C1203" s="106">
        <v>5.53</v>
      </c>
      <c r="D1203">
        <v>2</v>
      </c>
    </row>
    <row r="1204" spans="1:4" x14ac:dyDescent="0.25">
      <c r="A1204" t="s">
        <v>3053</v>
      </c>
      <c r="B1204" t="s">
        <v>3054</v>
      </c>
      <c r="C1204" s="106">
        <v>7.29</v>
      </c>
      <c r="D1204">
        <v>2</v>
      </c>
    </row>
    <row r="1205" spans="1:4" x14ac:dyDescent="0.25">
      <c r="A1205" t="s">
        <v>3055</v>
      </c>
      <c r="B1205" t="s">
        <v>3056</v>
      </c>
      <c r="C1205" s="106">
        <v>6.94</v>
      </c>
      <c r="D1205">
        <v>2</v>
      </c>
    </row>
    <row r="1206" spans="1:4" x14ac:dyDescent="0.25">
      <c r="A1206" t="s">
        <v>3057</v>
      </c>
      <c r="B1206" t="s">
        <v>3058</v>
      </c>
      <c r="C1206" s="106">
        <v>10.52</v>
      </c>
      <c r="D1206">
        <v>2</v>
      </c>
    </row>
    <row r="1207" spans="1:4" x14ac:dyDescent="0.25">
      <c r="A1207" t="s">
        <v>3059</v>
      </c>
      <c r="B1207" t="s">
        <v>3060</v>
      </c>
      <c r="C1207" s="106">
        <v>32.78</v>
      </c>
      <c r="D1207">
        <v>7</v>
      </c>
    </row>
    <row r="1208" spans="1:4" x14ac:dyDescent="0.25">
      <c r="A1208" t="s">
        <v>3061</v>
      </c>
      <c r="B1208" t="s">
        <v>3062</v>
      </c>
      <c r="C1208" s="106">
        <v>6.06</v>
      </c>
      <c r="D1208">
        <v>2</v>
      </c>
    </row>
    <row r="1209" spans="1:4" x14ac:dyDescent="0.25">
      <c r="A1209" t="s">
        <v>3063</v>
      </c>
      <c r="B1209" t="s">
        <v>3064</v>
      </c>
      <c r="C1209" s="106">
        <v>9.81</v>
      </c>
      <c r="D1209">
        <v>2</v>
      </c>
    </row>
    <row r="1210" spans="1:4" x14ac:dyDescent="0.25">
      <c r="A1210" t="s">
        <v>3065</v>
      </c>
      <c r="B1210" t="s">
        <v>3066</v>
      </c>
      <c r="C1210" s="106">
        <v>17.62</v>
      </c>
      <c r="D1210">
        <v>2</v>
      </c>
    </row>
    <row r="1211" spans="1:4" x14ac:dyDescent="0.25">
      <c r="A1211" t="s">
        <v>3067</v>
      </c>
      <c r="B1211" t="s">
        <v>3068</v>
      </c>
      <c r="C1211" s="106">
        <v>7.43</v>
      </c>
      <c r="D1211">
        <v>1</v>
      </c>
    </row>
    <row r="1212" spans="1:4" x14ac:dyDescent="0.25">
      <c r="A1212" t="s">
        <v>3069</v>
      </c>
      <c r="B1212" t="s">
        <v>3070</v>
      </c>
      <c r="C1212" s="106">
        <v>13.41</v>
      </c>
      <c r="D1212">
        <v>2</v>
      </c>
    </row>
    <row r="1213" spans="1:4" x14ac:dyDescent="0.25">
      <c r="A1213" t="s">
        <v>3071</v>
      </c>
      <c r="B1213" t="s">
        <v>3072</v>
      </c>
      <c r="C1213" s="106">
        <v>23.21</v>
      </c>
      <c r="D1213">
        <v>2</v>
      </c>
    </row>
    <row r="1214" spans="1:4" x14ac:dyDescent="0.25">
      <c r="A1214" t="s">
        <v>3073</v>
      </c>
      <c r="B1214" t="s">
        <v>3074</v>
      </c>
      <c r="C1214" s="106">
        <v>24.46</v>
      </c>
      <c r="D1214">
        <v>3</v>
      </c>
    </row>
    <row r="1215" spans="1:4" x14ac:dyDescent="0.25">
      <c r="A1215" t="s">
        <v>3075</v>
      </c>
      <c r="B1215" t="s">
        <v>3076</v>
      </c>
      <c r="C1215" s="106">
        <v>50.09</v>
      </c>
      <c r="D1215">
        <v>6</v>
      </c>
    </row>
    <row r="1216" spans="1:4" x14ac:dyDescent="0.25">
      <c r="A1216" t="s">
        <v>3077</v>
      </c>
      <c r="B1216" t="s">
        <v>3078</v>
      </c>
      <c r="C1216" s="106">
        <v>11.11</v>
      </c>
      <c r="D1216">
        <v>1</v>
      </c>
    </row>
    <row r="1217" spans="1:4" x14ac:dyDescent="0.25">
      <c r="A1217" t="s">
        <v>3079</v>
      </c>
      <c r="B1217" t="s">
        <v>3080</v>
      </c>
      <c r="C1217" s="106">
        <v>49.66</v>
      </c>
      <c r="D1217">
        <v>6</v>
      </c>
    </row>
    <row r="1218" spans="1:4" x14ac:dyDescent="0.25">
      <c r="A1218" t="s">
        <v>3081</v>
      </c>
      <c r="B1218" t="s">
        <v>3082</v>
      </c>
      <c r="C1218" s="106">
        <v>138.88</v>
      </c>
      <c r="D1218">
        <v>14</v>
      </c>
    </row>
    <row r="1219" spans="1:4" x14ac:dyDescent="0.25">
      <c r="A1219" t="s">
        <v>3083</v>
      </c>
      <c r="B1219" t="s">
        <v>3084</v>
      </c>
      <c r="C1219" s="106">
        <v>47.31</v>
      </c>
      <c r="D1219">
        <v>19</v>
      </c>
    </row>
    <row r="1220" spans="1:4" x14ac:dyDescent="0.25">
      <c r="A1220" t="s">
        <v>3085</v>
      </c>
      <c r="B1220" t="s">
        <v>3086</v>
      </c>
      <c r="C1220" s="106">
        <v>26.58</v>
      </c>
      <c r="D1220">
        <v>10</v>
      </c>
    </row>
    <row r="1221" spans="1:4" x14ac:dyDescent="0.25">
      <c r="A1221" t="s">
        <v>3087</v>
      </c>
      <c r="B1221" t="s">
        <v>3088</v>
      </c>
      <c r="C1221" s="106">
        <v>4.17</v>
      </c>
      <c r="D1221">
        <v>0</v>
      </c>
    </row>
    <row r="1222" spans="1:4" x14ac:dyDescent="0.25">
      <c r="A1222" t="s">
        <v>3089</v>
      </c>
      <c r="B1222" t="s">
        <v>3090</v>
      </c>
      <c r="C1222" s="106">
        <v>42.29</v>
      </c>
      <c r="D1222">
        <v>5</v>
      </c>
    </row>
    <row r="1223" spans="1:4" x14ac:dyDescent="0.25">
      <c r="A1223" t="s">
        <v>3091</v>
      </c>
      <c r="B1223" t="s">
        <v>3092</v>
      </c>
      <c r="C1223" s="106">
        <v>5.34</v>
      </c>
      <c r="D1223">
        <v>0</v>
      </c>
    </row>
    <row r="1224" spans="1:4" x14ac:dyDescent="0.25">
      <c r="A1224" t="s">
        <v>3093</v>
      </c>
      <c r="B1224" t="s">
        <v>3094</v>
      </c>
      <c r="C1224" s="106">
        <v>315.06</v>
      </c>
      <c r="D1224">
        <v>13</v>
      </c>
    </row>
    <row r="1225" spans="1:4" x14ac:dyDescent="0.25">
      <c r="A1225" t="s">
        <v>3095</v>
      </c>
      <c r="B1225" t="s">
        <v>3096</v>
      </c>
      <c r="C1225" s="106">
        <v>19.28</v>
      </c>
      <c r="D1225">
        <v>2</v>
      </c>
    </row>
    <row r="1226" spans="1:4" x14ac:dyDescent="0.25">
      <c r="A1226" t="s">
        <v>3097</v>
      </c>
      <c r="B1226" t="s">
        <v>3098</v>
      </c>
      <c r="C1226" s="106">
        <v>0</v>
      </c>
      <c r="D1226">
        <v>0</v>
      </c>
    </row>
    <row r="1227" spans="1:4" x14ac:dyDescent="0.25">
      <c r="A1227" t="s">
        <v>3099</v>
      </c>
      <c r="B1227" t="s">
        <v>3100</v>
      </c>
      <c r="C1227" s="106">
        <v>22.12</v>
      </c>
      <c r="D1227">
        <v>2</v>
      </c>
    </row>
    <row r="1228" spans="1:4" x14ac:dyDescent="0.25">
      <c r="A1228" t="s">
        <v>3101</v>
      </c>
      <c r="B1228" t="s">
        <v>3102</v>
      </c>
      <c r="C1228" s="106">
        <v>16.760000000000002</v>
      </c>
      <c r="D1228">
        <v>2</v>
      </c>
    </row>
    <row r="1229" spans="1:4" x14ac:dyDescent="0.25">
      <c r="A1229" t="s">
        <v>3103</v>
      </c>
      <c r="B1229" t="s">
        <v>3104</v>
      </c>
      <c r="C1229" s="106">
        <v>82.31</v>
      </c>
      <c r="D1229">
        <v>7</v>
      </c>
    </row>
    <row r="1230" spans="1:4" x14ac:dyDescent="0.25">
      <c r="A1230" t="s">
        <v>3105</v>
      </c>
      <c r="B1230" t="s">
        <v>3106</v>
      </c>
      <c r="C1230" s="106">
        <v>225.37</v>
      </c>
      <c r="D1230">
        <v>27</v>
      </c>
    </row>
    <row r="1231" spans="1:4" x14ac:dyDescent="0.25">
      <c r="A1231" t="s">
        <v>3107</v>
      </c>
      <c r="B1231" t="s">
        <v>3108</v>
      </c>
      <c r="C1231" s="106">
        <v>0</v>
      </c>
      <c r="D1231">
        <v>0</v>
      </c>
    </row>
    <row r="1232" spans="1:4" x14ac:dyDescent="0.25">
      <c r="A1232" t="s">
        <v>3109</v>
      </c>
      <c r="B1232" t="s">
        <v>3110</v>
      </c>
      <c r="C1232" s="106">
        <v>61.58</v>
      </c>
      <c r="D1232">
        <v>5</v>
      </c>
    </row>
    <row r="1233" spans="1:4" x14ac:dyDescent="0.25">
      <c r="A1233" t="s">
        <v>3111</v>
      </c>
      <c r="B1233" t="s">
        <v>3112</v>
      </c>
      <c r="C1233" s="106">
        <v>34.56</v>
      </c>
      <c r="D1233">
        <v>2</v>
      </c>
    </row>
    <row r="1234" spans="1:4" x14ac:dyDescent="0.25">
      <c r="A1234" t="s">
        <v>3113</v>
      </c>
      <c r="B1234" t="s">
        <v>3114</v>
      </c>
      <c r="C1234" s="106">
        <v>139.69</v>
      </c>
      <c r="D1234">
        <v>9</v>
      </c>
    </row>
    <row r="1235" spans="1:4" x14ac:dyDescent="0.25">
      <c r="A1235" t="s">
        <v>3115</v>
      </c>
      <c r="B1235" t="s">
        <v>3116</v>
      </c>
      <c r="C1235" s="106">
        <v>0</v>
      </c>
      <c r="D1235">
        <v>0</v>
      </c>
    </row>
    <row r="1236" spans="1:4" x14ac:dyDescent="0.25">
      <c r="A1236" t="s">
        <v>3117</v>
      </c>
      <c r="B1236" t="s">
        <v>3118</v>
      </c>
      <c r="C1236" s="106">
        <v>37.479999999999997</v>
      </c>
      <c r="D1236">
        <v>3</v>
      </c>
    </row>
    <row r="1237" spans="1:4" x14ac:dyDescent="0.25">
      <c r="A1237" t="s">
        <v>3119</v>
      </c>
      <c r="B1237" t="s">
        <v>3120</v>
      </c>
      <c r="C1237" s="106">
        <v>69.31</v>
      </c>
      <c r="D1237">
        <v>5</v>
      </c>
    </row>
    <row r="1238" spans="1:4" x14ac:dyDescent="0.25">
      <c r="A1238" t="s">
        <v>3121</v>
      </c>
      <c r="B1238" t="s">
        <v>3122</v>
      </c>
      <c r="C1238" s="106">
        <v>0.68</v>
      </c>
      <c r="D1238">
        <v>1</v>
      </c>
    </row>
    <row r="1239" spans="1:4" x14ac:dyDescent="0.25">
      <c r="A1239" t="s">
        <v>3123</v>
      </c>
      <c r="B1239" t="s">
        <v>3124</v>
      </c>
      <c r="C1239" s="106">
        <v>103.1</v>
      </c>
      <c r="D1239">
        <v>9</v>
      </c>
    </row>
    <row r="1240" spans="1:4" x14ac:dyDescent="0.25">
      <c r="A1240" t="s">
        <v>3125</v>
      </c>
      <c r="B1240" t="s">
        <v>3126</v>
      </c>
      <c r="C1240" s="106">
        <v>20.13</v>
      </c>
      <c r="D1240">
        <v>9</v>
      </c>
    </row>
    <row r="1241" spans="1:4" x14ac:dyDescent="0.25">
      <c r="A1241" t="s">
        <v>3127</v>
      </c>
      <c r="B1241" t="s">
        <v>3128</v>
      </c>
      <c r="C1241" s="106">
        <v>31.08</v>
      </c>
      <c r="D1241">
        <v>4</v>
      </c>
    </row>
    <row r="1242" spans="1:4" x14ac:dyDescent="0.25">
      <c r="A1242" t="s">
        <v>3129</v>
      </c>
      <c r="B1242" t="s">
        <v>3130</v>
      </c>
      <c r="C1242" s="106">
        <v>0</v>
      </c>
      <c r="D1242">
        <v>0</v>
      </c>
    </row>
    <row r="1243" spans="1:4" x14ac:dyDescent="0.25">
      <c r="A1243" t="s">
        <v>3131</v>
      </c>
      <c r="B1243" t="s">
        <v>3132</v>
      </c>
      <c r="C1243" s="106">
        <v>33.270000000000003</v>
      </c>
      <c r="D1243">
        <v>7</v>
      </c>
    </row>
    <row r="1244" spans="1:4" x14ac:dyDescent="0.25">
      <c r="A1244" t="s">
        <v>3133</v>
      </c>
      <c r="B1244" t="s">
        <v>3134</v>
      </c>
      <c r="C1244" s="106">
        <v>0</v>
      </c>
      <c r="D1244">
        <v>0</v>
      </c>
    </row>
    <row r="1245" spans="1:4" x14ac:dyDescent="0.25">
      <c r="A1245" t="s">
        <v>3135</v>
      </c>
      <c r="B1245" t="s">
        <v>3136</v>
      </c>
      <c r="C1245" s="106">
        <v>20.6</v>
      </c>
      <c r="D1245">
        <v>9</v>
      </c>
    </row>
    <row r="1246" spans="1:4" x14ac:dyDescent="0.25">
      <c r="A1246" t="s">
        <v>3137</v>
      </c>
      <c r="B1246" t="s">
        <v>3138</v>
      </c>
      <c r="C1246" s="106">
        <v>24.42</v>
      </c>
      <c r="D1246">
        <v>6</v>
      </c>
    </row>
    <row r="1247" spans="1:4" x14ac:dyDescent="0.25">
      <c r="A1247" t="s">
        <v>3139</v>
      </c>
      <c r="B1247" t="s">
        <v>3140</v>
      </c>
      <c r="C1247" s="106">
        <v>46</v>
      </c>
      <c r="D1247">
        <v>8</v>
      </c>
    </row>
    <row r="1248" spans="1:4" x14ac:dyDescent="0.25">
      <c r="A1248" t="s">
        <v>3141</v>
      </c>
      <c r="B1248" t="s">
        <v>3142</v>
      </c>
      <c r="C1248" s="106">
        <v>53.25</v>
      </c>
      <c r="D1248">
        <v>8</v>
      </c>
    </row>
    <row r="1249" spans="1:4" x14ac:dyDescent="0.25">
      <c r="A1249" t="s">
        <v>3143</v>
      </c>
      <c r="B1249" t="s">
        <v>3144</v>
      </c>
      <c r="C1249" s="106">
        <v>36.14</v>
      </c>
      <c r="D1249">
        <v>5</v>
      </c>
    </row>
    <row r="1250" spans="1:4" x14ac:dyDescent="0.25">
      <c r="A1250" t="s">
        <v>3145</v>
      </c>
      <c r="B1250" t="s">
        <v>3146</v>
      </c>
      <c r="C1250" s="106">
        <v>34.35</v>
      </c>
      <c r="D1250">
        <v>10</v>
      </c>
    </row>
    <row r="1251" spans="1:4" x14ac:dyDescent="0.25">
      <c r="A1251" t="s">
        <v>3147</v>
      </c>
      <c r="B1251" t="s">
        <v>3148</v>
      </c>
      <c r="C1251" s="106">
        <v>15.31</v>
      </c>
      <c r="D1251">
        <v>4</v>
      </c>
    </row>
    <row r="1252" spans="1:4" x14ac:dyDescent="0.25">
      <c r="A1252" t="s">
        <v>3149</v>
      </c>
      <c r="B1252" t="s">
        <v>3150</v>
      </c>
      <c r="C1252" s="106">
        <v>0</v>
      </c>
      <c r="D1252">
        <v>0</v>
      </c>
    </row>
    <row r="1253" spans="1:4" x14ac:dyDescent="0.25">
      <c r="A1253" t="s">
        <v>3151</v>
      </c>
      <c r="B1253" t="s">
        <v>3152</v>
      </c>
      <c r="C1253" s="106">
        <v>15.15</v>
      </c>
      <c r="D1253">
        <v>5</v>
      </c>
    </row>
    <row r="1254" spans="1:4" x14ac:dyDescent="0.25">
      <c r="A1254" t="s">
        <v>3153</v>
      </c>
      <c r="B1254" t="s">
        <v>3154</v>
      </c>
      <c r="C1254" s="106">
        <v>0</v>
      </c>
      <c r="D1254">
        <v>0</v>
      </c>
    </row>
    <row r="1255" spans="1:4" x14ac:dyDescent="0.25">
      <c r="A1255" t="s">
        <v>3155</v>
      </c>
      <c r="B1255" t="s">
        <v>3156</v>
      </c>
      <c r="C1255" s="106">
        <v>26.04</v>
      </c>
      <c r="D1255">
        <v>3</v>
      </c>
    </row>
    <row r="1256" spans="1:4" x14ac:dyDescent="0.25">
      <c r="A1256" t="s">
        <v>3157</v>
      </c>
      <c r="B1256" t="s">
        <v>3158</v>
      </c>
      <c r="C1256" s="106">
        <v>268.14</v>
      </c>
      <c r="D1256">
        <v>22</v>
      </c>
    </row>
    <row r="1257" spans="1:4" x14ac:dyDescent="0.25">
      <c r="A1257" t="s">
        <v>3159</v>
      </c>
      <c r="B1257" t="s">
        <v>3160</v>
      </c>
      <c r="C1257" s="106">
        <v>139.59</v>
      </c>
      <c r="D1257">
        <v>11</v>
      </c>
    </row>
    <row r="1258" spans="1:4" x14ac:dyDescent="0.25">
      <c r="A1258" t="s">
        <v>3161</v>
      </c>
      <c r="B1258" t="s">
        <v>3162</v>
      </c>
      <c r="C1258" s="106">
        <v>28.01</v>
      </c>
      <c r="D1258">
        <v>2</v>
      </c>
    </row>
    <row r="1259" spans="1:4" x14ac:dyDescent="0.25">
      <c r="A1259" t="s">
        <v>3163</v>
      </c>
      <c r="B1259" t="s">
        <v>3164</v>
      </c>
      <c r="C1259" s="106">
        <v>20.64</v>
      </c>
      <c r="D1259">
        <v>3</v>
      </c>
    </row>
    <row r="1260" spans="1:4" x14ac:dyDescent="0.25">
      <c r="A1260" t="s">
        <v>3165</v>
      </c>
      <c r="B1260" t="s">
        <v>3166</v>
      </c>
      <c r="C1260" s="106">
        <v>15.43</v>
      </c>
      <c r="D1260">
        <v>3</v>
      </c>
    </row>
    <row r="1261" spans="1:4" x14ac:dyDescent="0.25">
      <c r="A1261" t="s">
        <v>3167</v>
      </c>
      <c r="B1261" t="s">
        <v>3168</v>
      </c>
      <c r="C1261" s="106">
        <v>92.66</v>
      </c>
      <c r="D1261">
        <v>9</v>
      </c>
    </row>
    <row r="1262" spans="1:4" x14ac:dyDescent="0.25">
      <c r="A1262" t="s">
        <v>3169</v>
      </c>
      <c r="B1262" t="s">
        <v>3170</v>
      </c>
      <c r="C1262" s="106">
        <v>22.41</v>
      </c>
      <c r="D1262">
        <v>2</v>
      </c>
    </row>
    <row r="1263" spans="1:4" x14ac:dyDescent="0.25">
      <c r="A1263" t="s">
        <v>3171</v>
      </c>
      <c r="B1263" t="s">
        <v>3172</v>
      </c>
      <c r="C1263" s="106">
        <v>35.97</v>
      </c>
      <c r="D1263">
        <v>13</v>
      </c>
    </row>
    <row r="1264" spans="1:4" x14ac:dyDescent="0.25">
      <c r="A1264" t="s">
        <v>3173</v>
      </c>
      <c r="B1264" t="s">
        <v>3174</v>
      </c>
      <c r="C1264" s="106">
        <v>25.9</v>
      </c>
      <c r="D1264">
        <v>9</v>
      </c>
    </row>
    <row r="1265" spans="1:4" x14ac:dyDescent="0.25">
      <c r="A1265" t="s">
        <v>3175</v>
      </c>
      <c r="B1265" t="s">
        <v>3176</v>
      </c>
      <c r="C1265" s="106">
        <v>54.48</v>
      </c>
      <c r="D1265">
        <v>13</v>
      </c>
    </row>
    <row r="1266" spans="1:4" x14ac:dyDescent="0.25">
      <c r="A1266" t="s">
        <v>3177</v>
      </c>
      <c r="B1266" t="s">
        <v>3178</v>
      </c>
      <c r="C1266" s="106">
        <v>0</v>
      </c>
      <c r="D1266">
        <v>0</v>
      </c>
    </row>
    <row r="1267" spans="1:4" x14ac:dyDescent="0.25">
      <c r="A1267" t="s">
        <v>3179</v>
      </c>
      <c r="B1267" t="s">
        <v>3180</v>
      </c>
      <c r="C1267" s="106">
        <v>2.14</v>
      </c>
      <c r="D1267">
        <v>0</v>
      </c>
    </row>
    <row r="1268" spans="1:4" x14ac:dyDescent="0.25">
      <c r="A1268" t="s">
        <v>3181</v>
      </c>
      <c r="B1268" t="s">
        <v>3182</v>
      </c>
      <c r="C1268" s="106">
        <v>0</v>
      </c>
      <c r="D1268">
        <v>0</v>
      </c>
    </row>
    <row r="1269" spans="1:4" x14ac:dyDescent="0.25">
      <c r="A1269" t="s">
        <v>3183</v>
      </c>
      <c r="B1269" t="s">
        <v>3184</v>
      </c>
      <c r="C1269" s="106">
        <v>0</v>
      </c>
      <c r="D1269">
        <v>0</v>
      </c>
    </row>
    <row r="1270" spans="1:4" x14ac:dyDescent="0.25">
      <c r="A1270" t="s">
        <v>3185</v>
      </c>
      <c r="B1270" t="s">
        <v>3186</v>
      </c>
      <c r="C1270" s="106">
        <v>13.31</v>
      </c>
      <c r="D1270">
        <v>4</v>
      </c>
    </row>
    <row r="1271" spans="1:4" x14ac:dyDescent="0.25">
      <c r="A1271" t="s">
        <v>3187</v>
      </c>
      <c r="B1271" t="s">
        <v>3188</v>
      </c>
      <c r="C1271" s="106">
        <v>11.9</v>
      </c>
      <c r="D1271">
        <v>5</v>
      </c>
    </row>
    <row r="1272" spans="1:4" x14ac:dyDescent="0.25">
      <c r="A1272" t="s">
        <v>3189</v>
      </c>
      <c r="B1272" t="s">
        <v>3190</v>
      </c>
      <c r="C1272" s="106">
        <v>63.34</v>
      </c>
      <c r="D1272">
        <v>14</v>
      </c>
    </row>
    <row r="1273" spans="1:4" x14ac:dyDescent="0.25">
      <c r="A1273" t="s">
        <v>3191</v>
      </c>
      <c r="B1273" t="s">
        <v>3192</v>
      </c>
      <c r="C1273" s="106">
        <v>0</v>
      </c>
      <c r="D1273">
        <v>0</v>
      </c>
    </row>
    <row r="1274" spans="1:4" x14ac:dyDescent="0.25">
      <c r="A1274" t="s">
        <v>3193</v>
      </c>
      <c r="B1274" t="s">
        <v>3194</v>
      </c>
      <c r="C1274" s="106">
        <v>0</v>
      </c>
      <c r="D1274">
        <v>0</v>
      </c>
    </row>
    <row r="1275" spans="1:4" x14ac:dyDescent="0.25">
      <c r="A1275" t="s">
        <v>3195</v>
      </c>
      <c r="B1275" t="s">
        <v>3196</v>
      </c>
      <c r="C1275" s="106">
        <v>16.399999999999999</v>
      </c>
      <c r="D1275">
        <v>5</v>
      </c>
    </row>
    <row r="1276" spans="1:4" x14ac:dyDescent="0.25">
      <c r="A1276" t="s">
        <v>3197</v>
      </c>
      <c r="B1276" t="s">
        <v>3198</v>
      </c>
      <c r="C1276" s="106">
        <v>16.07</v>
      </c>
      <c r="D1276">
        <v>6</v>
      </c>
    </row>
    <row r="1277" spans="1:4" x14ac:dyDescent="0.25">
      <c r="A1277" t="s">
        <v>3199</v>
      </c>
      <c r="B1277" t="s">
        <v>3200</v>
      </c>
      <c r="C1277" s="106">
        <v>25.53</v>
      </c>
      <c r="D1277">
        <v>5</v>
      </c>
    </row>
    <row r="1278" spans="1:4" x14ac:dyDescent="0.25">
      <c r="A1278" t="s">
        <v>3201</v>
      </c>
      <c r="B1278" t="s">
        <v>3202</v>
      </c>
      <c r="C1278" s="106">
        <v>10.48</v>
      </c>
      <c r="D1278">
        <v>3</v>
      </c>
    </row>
    <row r="1279" spans="1:4" x14ac:dyDescent="0.25">
      <c r="A1279" t="s">
        <v>3203</v>
      </c>
      <c r="B1279" t="s">
        <v>3204</v>
      </c>
      <c r="C1279" s="106">
        <v>84.15</v>
      </c>
      <c r="D1279">
        <v>25</v>
      </c>
    </row>
    <row r="1280" spans="1:4" x14ac:dyDescent="0.25">
      <c r="A1280" t="s">
        <v>3205</v>
      </c>
      <c r="B1280" t="s">
        <v>3206</v>
      </c>
      <c r="C1280" s="106">
        <v>31.28</v>
      </c>
      <c r="D1280">
        <v>4</v>
      </c>
    </row>
    <row r="1281" spans="1:4" x14ac:dyDescent="0.25">
      <c r="A1281" t="s">
        <v>3207</v>
      </c>
      <c r="B1281" t="s">
        <v>3208</v>
      </c>
      <c r="C1281" s="106">
        <v>69.19</v>
      </c>
      <c r="D1281">
        <v>10</v>
      </c>
    </row>
    <row r="1282" spans="1:4" x14ac:dyDescent="0.25">
      <c r="A1282" t="s">
        <v>3209</v>
      </c>
      <c r="B1282" t="s">
        <v>3210</v>
      </c>
      <c r="C1282" s="106">
        <v>38.86</v>
      </c>
      <c r="D1282">
        <v>4</v>
      </c>
    </row>
    <row r="1283" spans="1:4" x14ac:dyDescent="0.25">
      <c r="A1283" t="s">
        <v>3211</v>
      </c>
      <c r="B1283" t="s">
        <v>3212</v>
      </c>
      <c r="C1283" s="106">
        <v>16.989999999999998</v>
      </c>
      <c r="D1283">
        <v>3</v>
      </c>
    </row>
    <row r="1284" spans="1:4" x14ac:dyDescent="0.25">
      <c r="A1284" t="s">
        <v>3213</v>
      </c>
      <c r="B1284" t="s">
        <v>3214</v>
      </c>
      <c r="C1284" s="106">
        <v>59.44</v>
      </c>
      <c r="D1284">
        <v>5</v>
      </c>
    </row>
    <row r="1285" spans="1:4" x14ac:dyDescent="0.25">
      <c r="A1285" t="s">
        <v>3215</v>
      </c>
      <c r="B1285" t="s">
        <v>3216</v>
      </c>
      <c r="C1285" s="106">
        <v>0</v>
      </c>
      <c r="D1285">
        <v>0</v>
      </c>
    </row>
    <row r="1286" spans="1:4" x14ac:dyDescent="0.25">
      <c r="A1286" t="s">
        <v>3217</v>
      </c>
      <c r="B1286" t="s">
        <v>3218</v>
      </c>
      <c r="C1286" s="106">
        <v>17.7</v>
      </c>
      <c r="D1286">
        <v>0</v>
      </c>
    </row>
    <row r="1287" spans="1:4" x14ac:dyDescent="0.25">
      <c r="A1287" t="s">
        <v>3219</v>
      </c>
      <c r="B1287" t="s">
        <v>3220</v>
      </c>
      <c r="C1287" s="106">
        <v>14.85</v>
      </c>
      <c r="D1287">
        <v>5</v>
      </c>
    </row>
    <row r="1288" spans="1:4" x14ac:dyDescent="0.25">
      <c r="A1288" t="s">
        <v>3221</v>
      </c>
      <c r="B1288" t="s">
        <v>3222</v>
      </c>
      <c r="C1288" s="106">
        <v>18.61</v>
      </c>
      <c r="D1288">
        <v>4</v>
      </c>
    </row>
    <row r="1289" spans="1:4" x14ac:dyDescent="0.25">
      <c r="A1289" t="s">
        <v>3223</v>
      </c>
      <c r="B1289" t="s">
        <v>3224</v>
      </c>
      <c r="C1289" s="106">
        <v>6.76</v>
      </c>
      <c r="D1289">
        <v>20</v>
      </c>
    </row>
    <row r="1290" spans="1:4" x14ac:dyDescent="0.25">
      <c r="A1290" t="s">
        <v>3225</v>
      </c>
      <c r="B1290" t="s">
        <v>3226</v>
      </c>
      <c r="C1290" s="106">
        <v>13.6</v>
      </c>
      <c r="D1290">
        <v>10</v>
      </c>
    </row>
    <row r="1291" spans="1:4" x14ac:dyDescent="0.25">
      <c r="A1291" t="s">
        <v>3227</v>
      </c>
      <c r="B1291" t="s">
        <v>3228</v>
      </c>
      <c r="C1291" s="106">
        <v>43.26</v>
      </c>
      <c r="D1291">
        <v>14</v>
      </c>
    </row>
    <row r="1292" spans="1:4" x14ac:dyDescent="0.25">
      <c r="A1292" t="s">
        <v>3229</v>
      </c>
      <c r="B1292" t="s">
        <v>3230</v>
      </c>
      <c r="C1292" s="106">
        <v>39.409999999999997</v>
      </c>
      <c r="D1292">
        <v>9</v>
      </c>
    </row>
    <row r="1293" spans="1:4" x14ac:dyDescent="0.25">
      <c r="A1293" t="s">
        <v>3231</v>
      </c>
      <c r="B1293" t="s">
        <v>3232</v>
      </c>
      <c r="C1293" s="106">
        <v>21.55</v>
      </c>
      <c r="D1293">
        <v>5</v>
      </c>
    </row>
    <row r="1294" spans="1:4" x14ac:dyDescent="0.25">
      <c r="A1294" t="s">
        <v>3233</v>
      </c>
      <c r="B1294" t="s">
        <v>3234</v>
      </c>
      <c r="C1294" s="106">
        <v>39.6</v>
      </c>
      <c r="D1294">
        <v>10</v>
      </c>
    </row>
    <row r="1295" spans="1:4" x14ac:dyDescent="0.25">
      <c r="A1295" t="s">
        <v>3235</v>
      </c>
      <c r="B1295" t="s">
        <v>3236</v>
      </c>
      <c r="C1295" s="106">
        <v>108.61</v>
      </c>
      <c r="D1295">
        <v>17</v>
      </c>
    </row>
    <row r="1296" spans="1:4" x14ac:dyDescent="0.25">
      <c r="A1296" t="s">
        <v>3237</v>
      </c>
      <c r="B1296" t="s">
        <v>3238</v>
      </c>
      <c r="C1296" s="106">
        <v>55.91</v>
      </c>
      <c r="D1296">
        <v>8</v>
      </c>
    </row>
    <row r="1297" spans="1:4" x14ac:dyDescent="0.25">
      <c r="A1297" t="s">
        <v>3239</v>
      </c>
      <c r="B1297" t="s">
        <v>3240</v>
      </c>
      <c r="C1297" s="106">
        <v>59.4</v>
      </c>
      <c r="D1297">
        <v>10</v>
      </c>
    </row>
    <row r="1298" spans="1:4" x14ac:dyDescent="0.25">
      <c r="A1298" t="s">
        <v>3241</v>
      </c>
      <c r="B1298" t="s">
        <v>3242</v>
      </c>
      <c r="C1298" s="106">
        <v>72.92</v>
      </c>
      <c r="D1298">
        <v>20</v>
      </c>
    </row>
    <row r="1299" spans="1:4" x14ac:dyDescent="0.25">
      <c r="A1299" t="s">
        <v>3243</v>
      </c>
      <c r="B1299" t="s">
        <v>3244</v>
      </c>
      <c r="C1299" s="106">
        <v>25.2</v>
      </c>
      <c r="D1299">
        <v>8</v>
      </c>
    </row>
    <row r="1300" spans="1:4" x14ac:dyDescent="0.25">
      <c r="A1300" t="s">
        <v>3245</v>
      </c>
      <c r="B1300" t="s">
        <v>3246</v>
      </c>
      <c r="C1300" s="106">
        <v>0</v>
      </c>
      <c r="D1300">
        <v>0</v>
      </c>
    </row>
    <row r="1301" spans="1:4" x14ac:dyDescent="0.25">
      <c r="A1301" t="s">
        <v>3247</v>
      </c>
      <c r="B1301" t="s">
        <v>3248</v>
      </c>
      <c r="C1301" s="106">
        <v>0</v>
      </c>
      <c r="D1301">
        <v>0</v>
      </c>
    </row>
    <row r="1302" spans="1:4" x14ac:dyDescent="0.25">
      <c r="A1302" t="s">
        <v>3249</v>
      </c>
      <c r="B1302" t="s">
        <v>3250</v>
      </c>
      <c r="C1302" s="106">
        <v>0</v>
      </c>
      <c r="D1302">
        <v>0</v>
      </c>
    </row>
    <row r="1303" spans="1:4" x14ac:dyDescent="0.25">
      <c r="A1303" t="s">
        <v>3251</v>
      </c>
      <c r="B1303" t="s">
        <v>3252</v>
      </c>
      <c r="C1303" s="106">
        <v>0</v>
      </c>
      <c r="D1303">
        <v>0</v>
      </c>
    </row>
    <row r="1304" spans="1:4" x14ac:dyDescent="0.25">
      <c r="A1304" t="s">
        <v>3253</v>
      </c>
      <c r="B1304" t="s">
        <v>3254</v>
      </c>
      <c r="C1304" s="106">
        <v>0</v>
      </c>
      <c r="D1304">
        <v>0</v>
      </c>
    </row>
    <row r="1305" spans="1:4" x14ac:dyDescent="0.25">
      <c r="A1305" t="s">
        <v>3255</v>
      </c>
      <c r="B1305" t="s">
        <v>3256</v>
      </c>
      <c r="C1305" s="106">
        <v>19.05</v>
      </c>
      <c r="D1305">
        <v>4</v>
      </c>
    </row>
    <row r="1306" spans="1:4" x14ac:dyDescent="0.25">
      <c r="A1306" t="s">
        <v>3257</v>
      </c>
      <c r="B1306" t="s">
        <v>3258</v>
      </c>
      <c r="C1306" s="106">
        <v>34.159999999999997</v>
      </c>
      <c r="D1306">
        <v>11</v>
      </c>
    </row>
    <row r="1307" spans="1:4" x14ac:dyDescent="0.25">
      <c r="A1307" t="s">
        <v>3259</v>
      </c>
      <c r="B1307" t="s">
        <v>3260</v>
      </c>
      <c r="C1307" s="106">
        <v>3.05</v>
      </c>
      <c r="D1307">
        <v>10</v>
      </c>
    </row>
    <row r="1308" spans="1:4" x14ac:dyDescent="0.25">
      <c r="A1308" t="s">
        <v>3261</v>
      </c>
      <c r="B1308" t="s">
        <v>3262</v>
      </c>
      <c r="C1308" s="106">
        <v>72.510000000000005</v>
      </c>
      <c r="D1308">
        <v>5</v>
      </c>
    </row>
    <row r="1309" spans="1:4" x14ac:dyDescent="0.25">
      <c r="A1309" t="s">
        <v>3263</v>
      </c>
      <c r="B1309" t="s">
        <v>3264</v>
      </c>
      <c r="C1309" s="106">
        <v>17.559999999999999</v>
      </c>
      <c r="D1309">
        <v>5</v>
      </c>
    </row>
    <row r="1310" spans="1:4" x14ac:dyDescent="0.25">
      <c r="A1310" t="s">
        <v>3265</v>
      </c>
      <c r="B1310" t="s">
        <v>3266</v>
      </c>
      <c r="C1310" s="106">
        <v>12.86</v>
      </c>
      <c r="D1310">
        <v>2</v>
      </c>
    </row>
    <row r="1311" spans="1:4" x14ac:dyDescent="0.25">
      <c r="A1311" t="s">
        <v>3267</v>
      </c>
      <c r="B1311" t="s">
        <v>3268</v>
      </c>
      <c r="C1311" s="106">
        <v>11.97</v>
      </c>
      <c r="D1311">
        <v>2</v>
      </c>
    </row>
    <row r="1312" spans="1:4" x14ac:dyDescent="0.25">
      <c r="A1312" t="s">
        <v>3269</v>
      </c>
      <c r="B1312" t="s">
        <v>3270</v>
      </c>
      <c r="C1312" s="106">
        <v>11.3</v>
      </c>
      <c r="D1312">
        <v>3</v>
      </c>
    </row>
    <row r="1313" spans="1:4" x14ac:dyDescent="0.25">
      <c r="A1313" t="s">
        <v>3271</v>
      </c>
      <c r="B1313" t="s">
        <v>3272</v>
      </c>
      <c r="C1313" s="106">
        <v>17.45</v>
      </c>
      <c r="D1313">
        <v>4</v>
      </c>
    </row>
    <row r="1314" spans="1:4" x14ac:dyDescent="0.25">
      <c r="A1314" t="s">
        <v>3273</v>
      </c>
      <c r="B1314" t="s">
        <v>3274</v>
      </c>
      <c r="C1314" s="106">
        <v>0</v>
      </c>
      <c r="D1314">
        <v>0</v>
      </c>
    </row>
    <row r="1315" spans="1:4" x14ac:dyDescent="0.25">
      <c r="A1315" t="s">
        <v>3275</v>
      </c>
      <c r="B1315" t="s">
        <v>3276</v>
      </c>
      <c r="C1315" s="106">
        <v>63.99</v>
      </c>
      <c r="D1315">
        <v>14</v>
      </c>
    </row>
    <row r="1316" spans="1:4" x14ac:dyDescent="0.25">
      <c r="A1316" t="s">
        <v>3277</v>
      </c>
      <c r="B1316" t="s">
        <v>3278</v>
      </c>
      <c r="C1316" s="106">
        <v>57.8</v>
      </c>
      <c r="D1316">
        <v>3</v>
      </c>
    </row>
    <row r="1317" spans="1:4" x14ac:dyDescent="0.25">
      <c r="A1317" t="s">
        <v>3279</v>
      </c>
      <c r="B1317" t="s">
        <v>3280</v>
      </c>
      <c r="C1317" s="106">
        <v>240.1</v>
      </c>
      <c r="D1317">
        <v>6</v>
      </c>
    </row>
    <row r="1318" spans="1:4" x14ac:dyDescent="0.25">
      <c r="A1318" t="s">
        <v>3281</v>
      </c>
      <c r="B1318" t="s">
        <v>3282</v>
      </c>
      <c r="C1318" s="106">
        <v>163.69999999999999</v>
      </c>
      <c r="D1318">
        <v>7</v>
      </c>
    </row>
    <row r="1319" spans="1:4" x14ac:dyDescent="0.25">
      <c r="A1319" t="s">
        <v>3283</v>
      </c>
      <c r="B1319" t="s">
        <v>3284</v>
      </c>
      <c r="C1319" s="106">
        <v>58.35</v>
      </c>
      <c r="D1319">
        <v>2</v>
      </c>
    </row>
    <row r="1320" spans="1:4" x14ac:dyDescent="0.25">
      <c r="A1320" t="s">
        <v>3285</v>
      </c>
      <c r="B1320" t="s">
        <v>3286</v>
      </c>
      <c r="C1320" s="106">
        <v>0</v>
      </c>
      <c r="D1320">
        <v>0</v>
      </c>
    </row>
    <row r="1321" spans="1:4" x14ac:dyDescent="0.25">
      <c r="A1321" t="s">
        <v>3287</v>
      </c>
      <c r="B1321" t="s">
        <v>3288</v>
      </c>
      <c r="C1321" s="106">
        <v>69</v>
      </c>
      <c r="D1321">
        <v>4</v>
      </c>
    </row>
    <row r="1322" spans="1:4" x14ac:dyDescent="0.25">
      <c r="A1322" t="s">
        <v>3289</v>
      </c>
      <c r="B1322" t="s">
        <v>3290</v>
      </c>
      <c r="C1322" s="106">
        <v>0</v>
      </c>
      <c r="D1322">
        <v>0</v>
      </c>
    </row>
    <row r="1323" spans="1:4" x14ac:dyDescent="0.25">
      <c r="A1323" t="s">
        <v>3291</v>
      </c>
      <c r="B1323" t="s">
        <v>3292</v>
      </c>
      <c r="C1323" s="106">
        <v>81.260000000000005</v>
      </c>
      <c r="D1323">
        <v>8</v>
      </c>
    </row>
    <row r="1324" spans="1:4" x14ac:dyDescent="0.25">
      <c r="A1324" t="s">
        <v>3293</v>
      </c>
      <c r="B1324" t="s">
        <v>3294</v>
      </c>
      <c r="C1324" s="106">
        <v>16.100000000000001</v>
      </c>
      <c r="D1324">
        <v>5</v>
      </c>
    </row>
    <row r="1325" spans="1:4" x14ac:dyDescent="0.25">
      <c r="A1325" t="s">
        <v>3295</v>
      </c>
      <c r="B1325" t="s">
        <v>3296</v>
      </c>
      <c r="C1325" s="106">
        <v>29.4</v>
      </c>
      <c r="D1325">
        <v>3</v>
      </c>
    </row>
    <row r="1326" spans="1:4" x14ac:dyDescent="0.25">
      <c r="A1326" t="s">
        <v>3297</v>
      </c>
      <c r="B1326" t="s">
        <v>3298</v>
      </c>
      <c r="C1326" s="106">
        <v>26.99</v>
      </c>
      <c r="D1326">
        <v>3</v>
      </c>
    </row>
    <row r="1327" spans="1:4" x14ac:dyDescent="0.25">
      <c r="A1327" t="s">
        <v>3299</v>
      </c>
      <c r="B1327" t="s">
        <v>3300</v>
      </c>
      <c r="C1327" s="106">
        <v>15.1</v>
      </c>
      <c r="D1327">
        <v>5</v>
      </c>
    </row>
    <row r="1328" spans="1:4" x14ac:dyDescent="0.25">
      <c r="A1328" t="s">
        <v>3301</v>
      </c>
      <c r="B1328" t="s">
        <v>3302</v>
      </c>
      <c r="C1328" s="106">
        <v>20.399999999999999</v>
      </c>
      <c r="D1328">
        <v>3</v>
      </c>
    </row>
    <row r="1329" spans="1:4" x14ac:dyDescent="0.25">
      <c r="A1329" t="s">
        <v>3303</v>
      </c>
      <c r="B1329" t="s">
        <v>3078</v>
      </c>
      <c r="C1329" s="106">
        <v>0</v>
      </c>
      <c r="D1329">
        <v>0</v>
      </c>
    </row>
    <row r="1330" spans="1:4" x14ac:dyDescent="0.25">
      <c r="A1330" t="s">
        <v>3304</v>
      </c>
      <c r="B1330" t="s">
        <v>3305</v>
      </c>
      <c r="C1330" s="106">
        <v>48.34</v>
      </c>
      <c r="D1330">
        <v>3</v>
      </c>
    </row>
    <row r="1331" spans="1:4" x14ac:dyDescent="0.25">
      <c r="A1331" t="s">
        <v>3306</v>
      </c>
      <c r="B1331" t="s">
        <v>3307</v>
      </c>
      <c r="C1331" s="106">
        <v>0</v>
      </c>
      <c r="D1331">
        <v>0</v>
      </c>
    </row>
    <row r="1332" spans="1:4" x14ac:dyDescent="0.25">
      <c r="A1332" t="s">
        <v>3308</v>
      </c>
      <c r="B1332" t="s">
        <v>3309</v>
      </c>
      <c r="C1332" s="106">
        <v>40.200000000000003</v>
      </c>
      <c r="D1332">
        <v>3</v>
      </c>
    </row>
    <row r="1333" spans="1:4" x14ac:dyDescent="0.25">
      <c r="A1333" t="s">
        <v>3310</v>
      </c>
      <c r="B1333" t="s">
        <v>3311</v>
      </c>
      <c r="C1333" s="106">
        <v>18.920000000000002</v>
      </c>
      <c r="D1333">
        <v>3</v>
      </c>
    </row>
    <row r="1334" spans="1:4" x14ac:dyDescent="0.25">
      <c r="A1334" t="s">
        <v>3312</v>
      </c>
      <c r="B1334" t="s">
        <v>3313</v>
      </c>
      <c r="C1334" s="106">
        <v>40.99</v>
      </c>
      <c r="D1334">
        <v>1</v>
      </c>
    </row>
    <row r="1335" spans="1:4" x14ac:dyDescent="0.25">
      <c r="A1335" t="s">
        <v>3314</v>
      </c>
      <c r="B1335" t="s">
        <v>3315</v>
      </c>
      <c r="C1335" s="106">
        <v>16.52</v>
      </c>
      <c r="D1335">
        <v>2</v>
      </c>
    </row>
    <row r="1336" spans="1:4" x14ac:dyDescent="0.25">
      <c r="A1336" t="s">
        <v>3316</v>
      </c>
      <c r="B1336" t="s">
        <v>3317</v>
      </c>
      <c r="C1336" s="106">
        <v>119.06</v>
      </c>
      <c r="D1336">
        <v>24</v>
      </c>
    </row>
    <row r="1337" spans="1:4" x14ac:dyDescent="0.25">
      <c r="A1337" t="s">
        <v>3318</v>
      </c>
      <c r="B1337" t="s">
        <v>3319</v>
      </c>
      <c r="C1337" s="106">
        <v>3.63</v>
      </c>
      <c r="D1337">
        <v>6</v>
      </c>
    </row>
    <row r="1338" spans="1:4" x14ac:dyDescent="0.25">
      <c r="A1338" t="s">
        <v>3320</v>
      </c>
      <c r="B1338" t="s">
        <v>3321</v>
      </c>
      <c r="C1338" s="106">
        <v>5.1100000000000003</v>
      </c>
      <c r="D1338">
        <v>4</v>
      </c>
    </row>
    <row r="1339" spans="1:4" x14ac:dyDescent="0.25">
      <c r="A1339" t="s">
        <v>3322</v>
      </c>
      <c r="B1339" t="s">
        <v>3323</v>
      </c>
      <c r="C1339" s="106">
        <v>15.72</v>
      </c>
      <c r="D1339">
        <v>12</v>
      </c>
    </row>
    <row r="1340" spans="1:4" x14ac:dyDescent="0.25">
      <c r="A1340" t="s">
        <v>3324</v>
      </c>
      <c r="B1340" t="s">
        <v>3325</v>
      </c>
      <c r="C1340" s="106">
        <v>13.64</v>
      </c>
      <c r="D1340">
        <v>2</v>
      </c>
    </row>
    <row r="1341" spans="1:4" x14ac:dyDescent="0.25">
      <c r="A1341" t="s">
        <v>3326</v>
      </c>
      <c r="B1341" t="s">
        <v>3327</v>
      </c>
      <c r="C1341" s="106">
        <v>3.26</v>
      </c>
      <c r="D1341">
        <v>6</v>
      </c>
    </row>
    <row r="1342" spans="1:4" x14ac:dyDescent="0.25">
      <c r="A1342" t="s">
        <v>3328</v>
      </c>
      <c r="B1342" t="s">
        <v>3329</v>
      </c>
      <c r="C1342" s="106">
        <v>31.08</v>
      </c>
      <c r="D1342">
        <v>15</v>
      </c>
    </row>
    <row r="1343" spans="1:4" x14ac:dyDescent="0.25">
      <c r="A1343" t="s">
        <v>3330</v>
      </c>
      <c r="B1343" t="s">
        <v>3331</v>
      </c>
      <c r="C1343" s="106">
        <v>36.36</v>
      </c>
      <c r="D1343">
        <v>13</v>
      </c>
    </row>
    <row r="1344" spans="1:4" x14ac:dyDescent="0.25">
      <c r="A1344" t="s">
        <v>3332</v>
      </c>
      <c r="B1344" t="s">
        <v>3333</v>
      </c>
      <c r="C1344" s="106">
        <v>97.92</v>
      </c>
      <c r="D1344">
        <v>36</v>
      </c>
    </row>
    <row r="1345" spans="1:4" x14ac:dyDescent="0.25">
      <c r="A1345" t="s">
        <v>3334</v>
      </c>
      <c r="B1345" t="s">
        <v>3335</v>
      </c>
      <c r="C1345" s="106">
        <v>141.1</v>
      </c>
      <c r="D1345">
        <v>81</v>
      </c>
    </row>
    <row r="1346" spans="1:4" x14ac:dyDescent="0.25">
      <c r="A1346" t="s">
        <v>3336</v>
      </c>
      <c r="B1346" t="s">
        <v>3337</v>
      </c>
      <c r="C1346" s="106">
        <v>381.94</v>
      </c>
      <c r="D1346">
        <v>66</v>
      </c>
    </row>
    <row r="1347" spans="1:4" x14ac:dyDescent="0.25">
      <c r="A1347" t="s">
        <v>3338</v>
      </c>
      <c r="B1347" t="s">
        <v>3339</v>
      </c>
      <c r="C1347" s="106">
        <v>125.91</v>
      </c>
      <c r="D1347">
        <v>5</v>
      </c>
    </row>
    <row r="1348" spans="1:4" x14ac:dyDescent="0.25">
      <c r="A1348" t="s">
        <v>3340</v>
      </c>
      <c r="B1348" t="s">
        <v>3341</v>
      </c>
      <c r="C1348" s="106">
        <v>38.58</v>
      </c>
      <c r="D1348">
        <v>4</v>
      </c>
    </row>
    <row r="1349" spans="1:4" x14ac:dyDescent="0.25">
      <c r="A1349" t="s">
        <v>3342</v>
      </c>
      <c r="B1349" t="s">
        <v>3343</v>
      </c>
      <c r="C1349" s="106">
        <v>5.37</v>
      </c>
      <c r="D1349">
        <v>3</v>
      </c>
    </row>
    <row r="1350" spans="1:4" x14ac:dyDescent="0.25">
      <c r="A1350" t="s">
        <v>3344</v>
      </c>
      <c r="B1350" t="s">
        <v>3345</v>
      </c>
      <c r="C1350" s="106">
        <v>33.299999999999997</v>
      </c>
      <c r="D1350">
        <v>4</v>
      </c>
    </row>
    <row r="1351" spans="1:4" x14ac:dyDescent="0.25">
      <c r="A1351" t="s">
        <v>3346</v>
      </c>
      <c r="B1351" t="s">
        <v>3347</v>
      </c>
      <c r="C1351" s="106">
        <v>88.68</v>
      </c>
      <c r="D1351">
        <v>5</v>
      </c>
    </row>
    <row r="1352" spans="1:4" x14ac:dyDescent="0.25">
      <c r="A1352" t="s">
        <v>3348</v>
      </c>
      <c r="B1352" t="s">
        <v>3349</v>
      </c>
      <c r="C1352" s="106">
        <v>71.98</v>
      </c>
      <c r="D1352">
        <v>3</v>
      </c>
    </row>
    <row r="1353" spans="1:4" x14ac:dyDescent="0.25">
      <c r="A1353" t="s">
        <v>3350</v>
      </c>
      <c r="B1353" t="s">
        <v>3351</v>
      </c>
      <c r="C1353" s="106">
        <v>140.83000000000001</v>
      </c>
      <c r="D1353">
        <v>4</v>
      </c>
    </row>
    <row r="1354" spans="1:4" x14ac:dyDescent="0.25">
      <c r="A1354" t="s">
        <v>3352</v>
      </c>
      <c r="B1354" t="s">
        <v>3353</v>
      </c>
      <c r="C1354" s="106">
        <v>126.6</v>
      </c>
      <c r="D1354">
        <v>3</v>
      </c>
    </row>
    <row r="1355" spans="1:4" x14ac:dyDescent="0.25">
      <c r="A1355" t="s">
        <v>3354</v>
      </c>
      <c r="B1355" t="s">
        <v>3355</v>
      </c>
      <c r="C1355" s="106">
        <v>67.28</v>
      </c>
      <c r="D1355">
        <v>2</v>
      </c>
    </row>
    <row r="1356" spans="1:4" x14ac:dyDescent="0.25">
      <c r="A1356" t="s">
        <v>3356</v>
      </c>
      <c r="B1356" t="s">
        <v>3357</v>
      </c>
      <c r="C1356" s="106">
        <v>122.12</v>
      </c>
      <c r="D1356">
        <v>3</v>
      </c>
    </row>
    <row r="1357" spans="1:4" x14ac:dyDescent="0.25">
      <c r="A1357" t="s">
        <v>3358</v>
      </c>
      <c r="B1357" t="s">
        <v>3359</v>
      </c>
      <c r="C1357" s="106">
        <v>310.27999999999997</v>
      </c>
      <c r="D1357">
        <v>4</v>
      </c>
    </row>
    <row r="1358" spans="1:4" x14ac:dyDescent="0.25">
      <c r="A1358" t="s">
        <v>3360</v>
      </c>
      <c r="B1358" t="s">
        <v>3361</v>
      </c>
      <c r="C1358" s="106">
        <v>0</v>
      </c>
      <c r="D1358">
        <v>0</v>
      </c>
    </row>
    <row r="1359" spans="1:4" x14ac:dyDescent="0.25">
      <c r="A1359" t="s">
        <v>3362</v>
      </c>
      <c r="B1359" t="s">
        <v>3363</v>
      </c>
      <c r="C1359" s="106">
        <v>0</v>
      </c>
      <c r="D1359">
        <v>0</v>
      </c>
    </row>
    <row r="1360" spans="1:4" x14ac:dyDescent="0.25">
      <c r="A1360" t="s">
        <v>3364</v>
      </c>
      <c r="B1360" t="s">
        <v>3365</v>
      </c>
      <c r="C1360" s="106">
        <v>396.72</v>
      </c>
      <c r="D1360">
        <v>3</v>
      </c>
    </row>
    <row r="1361" spans="1:4" x14ac:dyDescent="0.25">
      <c r="A1361" t="s">
        <v>3366</v>
      </c>
      <c r="B1361" t="s">
        <v>3367</v>
      </c>
      <c r="C1361" s="106">
        <v>653.04</v>
      </c>
      <c r="D1361">
        <v>4</v>
      </c>
    </row>
    <row r="1362" spans="1:4" x14ac:dyDescent="0.25">
      <c r="A1362" t="s">
        <v>3368</v>
      </c>
      <c r="B1362" t="s">
        <v>3369</v>
      </c>
      <c r="C1362" s="106">
        <v>1083.05</v>
      </c>
      <c r="D1362">
        <v>6</v>
      </c>
    </row>
    <row r="1363" spans="1:4" x14ac:dyDescent="0.25">
      <c r="A1363" t="s">
        <v>3370</v>
      </c>
      <c r="B1363" t="s">
        <v>3371</v>
      </c>
      <c r="C1363" s="106">
        <v>509.56</v>
      </c>
      <c r="D1363">
        <v>3</v>
      </c>
    </row>
    <row r="1364" spans="1:4" x14ac:dyDescent="0.25">
      <c r="A1364" t="s">
        <v>3372</v>
      </c>
      <c r="B1364" t="s">
        <v>3373</v>
      </c>
      <c r="C1364" s="106">
        <v>411.24</v>
      </c>
      <c r="D1364">
        <v>3</v>
      </c>
    </row>
    <row r="1365" spans="1:4" x14ac:dyDescent="0.25">
      <c r="A1365" t="s">
        <v>3374</v>
      </c>
      <c r="B1365" t="s">
        <v>3375</v>
      </c>
      <c r="C1365" s="106">
        <v>771.87</v>
      </c>
      <c r="D1365">
        <v>3</v>
      </c>
    </row>
    <row r="1366" spans="1:4" x14ac:dyDescent="0.25">
      <c r="A1366" t="s">
        <v>3376</v>
      </c>
      <c r="B1366" t="s">
        <v>3377</v>
      </c>
      <c r="C1366" s="106">
        <v>957.99</v>
      </c>
      <c r="D1366">
        <v>3</v>
      </c>
    </row>
    <row r="1367" spans="1:4" x14ac:dyDescent="0.25">
      <c r="A1367" t="s">
        <v>3378</v>
      </c>
      <c r="B1367" t="s">
        <v>3379</v>
      </c>
      <c r="C1367" s="106">
        <v>252.18</v>
      </c>
      <c r="D1367">
        <v>3</v>
      </c>
    </row>
    <row r="1368" spans="1:4" x14ac:dyDescent="0.25">
      <c r="A1368" t="s">
        <v>3380</v>
      </c>
      <c r="B1368" t="s">
        <v>3381</v>
      </c>
      <c r="C1368" s="106">
        <v>28.81</v>
      </c>
      <c r="D1368">
        <v>4</v>
      </c>
    </row>
    <row r="1369" spans="1:4" x14ac:dyDescent="0.25">
      <c r="A1369" t="s">
        <v>3382</v>
      </c>
      <c r="B1369" t="s">
        <v>3383</v>
      </c>
      <c r="C1369" s="106">
        <v>44.22</v>
      </c>
      <c r="D1369">
        <v>6</v>
      </c>
    </row>
    <row r="1370" spans="1:4" x14ac:dyDescent="0.25">
      <c r="A1370" t="s">
        <v>3384</v>
      </c>
      <c r="B1370" t="s">
        <v>3385</v>
      </c>
      <c r="C1370" s="106">
        <v>53.33</v>
      </c>
      <c r="D1370">
        <v>1</v>
      </c>
    </row>
    <row r="1371" spans="1:4" x14ac:dyDescent="0.25">
      <c r="A1371" t="s">
        <v>3386</v>
      </c>
      <c r="B1371" t="s">
        <v>3387</v>
      </c>
      <c r="C1371" s="106">
        <v>0</v>
      </c>
      <c r="D1371">
        <v>0</v>
      </c>
    </row>
    <row r="1372" spans="1:4" x14ac:dyDescent="0.25">
      <c r="A1372" t="s">
        <v>3388</v>
      </c>
      <c r="B1372" t="s">
        <v>3389</v>
      </c>
      <c r="C1372" s="106">
        <v>34.39</v>
      </c>
      <c r="D1372">
        <v>3</v>
      </c>
    </row>
    <row r="1373" spans="1:4" x14ac:dyDescent="0.25">
      <c r="A1373" t="s">
        <v>3390</v>
      </c>
      <c r="B1373" t="s">
        <v>3391</v>
      </c>
      <c r="C1373" s="106">
        <v>211.44</v>
      </c>
      <c r="D1373">
        <v>6</v>
      </c>
    </row>
    <row r="1374" spans="1:4" x14ac:dyDescent="0.25">
      <c r="A1374" t="s">
        <v>3392</v>
      </c>
      <c r="B1374" t="s">
        <v>3393</v>
      </c>
      <c r="C1374" s="106">
        <v>114.79</v>
      </c>
      <c r="D1374">
        <v>4</v>
      </c>
    </row>
    <row r="1375" spans="1:4" x14ac:dyDescent="0.25">
      <c r="A1375" t="s">
        <v>3394</v>
      </c>
      <c r="B1375" t="s">
        <v>3395</v>
      </c>
      <c r="C1375" s="106">
        <v>21.64</v>
      </c>
      <c r="D1375">
        <v>4</v>
      </c>
    </row>
    <row r="1376" spans="1:4" x14ac:dyDescent="0.25">
      <c r="A1376" t="s">
        <v>3396</v>
      </c>
      <c r="B1376" t="s">
        <v>3397</v>
      </c>
      <c r="C1376" s="106">
        <v>21.2</v>
      </c>
      <c r="D1376">
        <v>4</v>
      </c>
    </row>
    <row r="1377" spans="1:4" x14ac:dyDescent="0.25">
      <c r="A1377" t="s">
        <v>3398</v>
      </c>
      <c r="B1377" t="s">
        <v>3399</v>
      </c>
      <c r="C1377" s="106">
        <v>77.64</v>
      </c>
      <c r="D1377">
        <v>4</v>
      </c>
    </row>
    <row r="1378" spans="1:4" x14ac:dyDescent="0.25">
      <c r="A1378" t="s">
        <v>3400</v>
      </c>
      <c r="B1378" t="s">
        <v>3401</v>
      </c>
      <c r="C1378" s="106">
        <v>41.64</v>
      </c>
      <c r="D1378">
        <v>4</v>
      </c>
    </row>
    <row r="1379" spans="1:4" x14ac:dyDescent="0.25">
      <c r="A1379" t="s">
        <v>3402</v>
      </c>
      <c r="B1379" t="s">
        <v>3403</v>
      </c>
      <c r="C1379" s="106">
        <v>89.12</v>
      </c>
      <c r="D1379">
        <v>2</v>
      </c>
    </row>
    <row r="1380" spans="1:4" x14ac:dyDescent="0.25">
      <c r="A1380" t="s">
        <v>3404</v>
      </c>
      <c r="B1380" t="s">
        <v>3405</v>
      </c>
      <c r="C1380" s="106">
        <v>19.78</v>
      </c>
      <c r="D1380">
        <v>7</v>
      </c>
    </row>
    <row r="1381" spans="1:4" x14ac:dyDescent="0.25">
      <c r="A1381" t="s">
        <v>3406</v>
      </c>
      <c r="B1381" t="s">
        <v>3407</v>
      </c>
      <c r="C1381" s="106">
        <v>55.97</v>
      </c>
      <c r="D1381">
        <v>5</v>
      </c>
    </row>
    <row r="1382" spans="1:4" x14ac:dyDescent="0.25">
      <c r="A1382" t="s">
        <v>3408</v>
      </c>
      <c r="B1382" t="s">
        <v>3409</v>
      </c>
      <c r="C1382" s="106">
        <v>88.16</v>
      </c>
      <c r="D1382">
        <v>6</v>
      </c>
    </row>
    <row r="1383" spans="1:4" x14ac:dyDescent="0.25">
      <c r="A1383" t="s">
        <v>3410</v>
      </c>
      <c r="B1383" t="s">
        <v>3411</v>
      </c>
      <c r="C1383" s="106">
        <v>29.87</v>
      </c>
      <c r="D1383">
        <v>1</v>
      </c>
    </row>
    <row r="1384" spans="1:4" x14ac:dyDescent="0.25">
      <c r="A1384" t="s">
        <v>3412</v>
      </c>
      <c r="B1384" t="s">
        <v>3413</v>
      </c>
      <c r="C1384" s="106">
        <v>370.94</v>
      </c>
      <c r="D1384">
        <v>13</v>
      </c>
    </row>
    <row r="1385" spans="1:4" x14ac:dyDescent="0.25">
      <c r="A1385" t="s">
        <v>3414</v>
      </c>
      <c r="B1385" t="s">
        <v>3415</v>
      </c>
      <c r="C1385" s="106">
        <v>44.05</v>
      </c>
      <c r="D1385">
        <v>4</v>
      </c>
    </row>
    <row r="1386" spans="1:4" x14ac:dyDescent="0.25">
      <c r="A1386" t="s">
        <v>3416</v>
      </c>
      <c r="B1386" t="s">
        <v>3417</v>
      </c>
      <c r="C1386" s="106">
        <v>223.72</v>
      </c>
      <c r="D1386">
        <v>9</v>
      </c>
    </row>
    <row r="1387" spans="1:4" x14ac:dyDescent="0.25">
      <c r="A1387" t="s">
        <v>3418</v>
      </c>
      <c r="B1387" t="s">
        <v>3419</v>
      </c>
      <c r="C1387" s="106">
        <v>1335.27</v>
      </c>
      <c r="D1387">
        <v>94</v>
      </c>
    </row>
    <row r="1388" spans="1:4" x14ac:dyDescent="0.25">
      <c r="A1388" t="s">
        <v>3420</v>
      </c>
      <c r="B1388" t="s">
        <v>3417</v>
      </c>
      <c r="C1388" s="106">
        <v>141.25</v>
      </c>
      <c r="D1388">
        <v>11</v>
      </c>
    </row>
    <row r="1389" spans="1:4" x14ac:dyDescent="0.25">
      <c r="A1389" t="s">
        <v>3421</v>
      </c>
      <c r="B1389" t="s">
        <v>3422</v>
      </c>
      <c r="C1389" s="106">
        <v>26.26</v>
      </c>
      <c r="D1389">
        <v>4</v>
      </c>
    </row>
    <row r="1390" spans="1:4" x14ac:dyDescent="0.25">
      <c r="A1390" t="s">
        <v>3423</v>
      </c>
      <c r="B1390" t="s">
        <v>3424</v>
      </c>
      <c r="C1390" s="106">
        <v>152.12</v>
      </c>
      <c r="D1390">
        <v>11</v>
      </c>
    </row>
    <row r="1391" spans="1:4" x14ac:dyDescent="0.25">
      <c r="A1391" t="s">
        <v>3425</v>
      </c>
      <c r="B1391" t="s">
        <v>3426</v>
      </c>
      <c r="C1391" s="106">
        <v>0</v>
      </c>
      <c r="D1391">
        <v>0</v>
      </c>
    </row>
    <row r="1392" spans="1:4" x14ac:dyDescent="0.25">
      <c r="A1392" t="s">
        <v>3427</v>
      </c>
      <c r="B1392" t="s">
        <v>3428</v>
      </c>
      <c r="C1392" s="106">
        <v>0</v>
      </c>
      <c r="D1392">
        <v>0</v>
      </c>
    </row>
    <row r="1393" spans="1:4" x14ac:dyDescent="0.25">
      <c r="A1393" t="s">
        <v>3429</v>
      </c>
      <c r="B1393" t="s">
        <v>3430</v>
      </c>
      <c r="C1393" s="106">
        <v>60</v>
      </c>
      <c r="D1393">
        <v>2</v>
      </c>
    </row>
    <row r="1394" spans="1:4" x14ac:dyDescent="0.25">
      <c r="A1394" t="s">
        <v>3431</v>
      </c>
      <c r="B1394" t="s">
        <v>3428</v>
      </c>
      <c r="C1394" s="106">
        <v>0</v>
      </c>
      <c r="D1394">
        <v>0</v>
      </c>
    </row>
    <row r="1395" spans="1:4" x14ac:dyDescent="0.25">
      <c r="A1395" t="s">
        <v>3432</v>
      </c>
      <c r="B1395" t="s">
        <v>3433</v>
      </c>
      <c r="C1395" s="106">
        <v>-25.86</v>
      </c>
      <c r="D1395">
        <v>0</v>
      </c>
    </row>
    <row r="1396" spans="1:4" x14ac:dyDescent="0.25">
      <c r="A1396" t="s">
        <v>3434</v>
      </c>
      <c r="B1396" t="s">
        <v>3435</v>
      </c>
      <c r="C1396" s="106">
        <v>20.8</v>
      </c>
      <c r="D1396">
        <v>2</v>
      </c>
    </row>
    <row r="1397" spans="1:4" x14ac:dyDescent="0.25">
      <c r="A1397" t="s">
        <v>3436</v>
      </c>
      <c r="B1397" t="s">
        <v>3437</v>
      </c>
      <c r="C1397" s="106">
        <v>8.5399999999999991</v>
      </c>
      <c r="D1397">
        <v>1</v>
      </c>
    </row>
    <row r="1398" spans="1:4" x14ac:dyDescent="0.25">
      <c r="A1398" t="s">
        <v>3438</v>
      </c>
      <c r="B1398" t="s">
        <v>3439</v>
      </c>
      <c r="C1398" s="106">
        <v>0</v>
      </c>
      <c r="D1398">
        <v>0</v>
      </c>
    </row>
    <row r="1399" spans="1:4" x14ac:dyDescent="0.25">
      <c r="A1399" t="s">
        <v>3440</v>
      </c>
      <c r="B1399" t="s">
        <v>3441</v>
      </c>
      <c r="C1399" s="106">
        <v>0</v>
      </c>
      <c r="D1399">
        <v>0</v>
      </c>
    </row>
    <row r="1400" spans="1:4" x14ac:dyDescent="0.25">
      <c r="A1400" t="s">
        <v>3442</v>
      </c>
      <c r="B1400" t="s">
        <v>3194</v>
      </c>
      <c r="C1400" s="106">
        <v>165.42</v>
      </c>
      <c r="D1400">
        <v>10</v>
      </c>
    </row>
    <row r="1401" spans="1:4" x14ac:dyDescent="0.25">
      <c r="A1401" t="s">
        <v>3443</v>
      </c>
      <c r="B1401" t="s">
        <v>3444</v>
      </c>
      <c r="C1401" s="106">
        <v>96.08</v>
      </c>
      <c r="D1401">
        <v>9</v>
      </c>
    </row>
    <row r="1402" spans="1:4" x14ac:dyDescent="0.25">
      <c r="A1402" t="s">
        <v>3445</v>
      </c>
      <c r="B1402" t="s">
        <v>3446</v>
      </c>
      <c r="C1402" s="106">
        <v>81.83</v>
      </c>
      <c r="D1402">
        <v>5</v>
      </c>
    </row>
    <row r="1403" spans="1:4" x14ac:dyDescent="0.25">
      <c r="A1403" t="s">
        <v>3447</v>
      </c>
      <c r="B1403" t="s">
        <v>3448</v>
      </c>
      <c r="C1403" s="106">
        <v>0</v>
      </c>
      <c r="D1403">
        <v>0</v>
      </c>
    </row>
    <row r="1404" spans="1:4" x14ac:dyDescent="0.25">
      <c r="A1404" t="s">
        <v>3449</v>
      </c>
      <c r="B1404" t="s">
        <v>3450</v>
      </c>
      <c r="C1404" s="106">
        <v>2.85</v>
      </c>
      <c r="D1404">
        <v>4</v>
      </c>
    </row>
    <row r="1405" spans="1:4" x14ac:dyDescent="0.25">
      <c r="A1405" t="s">
        <v>3451</v>
      </c>
      <c r="B1405" t="s">
        <v>3452</v>
      </c>
      <c r="C1405" s="106">
        <v>36.68</v>
      </c>
      <c r="D1405">
        <v>9</v>
      </c>
    </row>
    <row r="1406" spans="1:4" x14ac:dyDescent="0.25">
      <c r="A1406" t="s">
        <v>3453</v>
      </c>
      <c r="B1406" t="s">
        <v>3454</v>
      </c>
      <c r="C1406" s="106">
        <v>0</v>
      </c>
      <c r="D1406">
        <v>0</v>
      </c>
    </row>
    <row r="1407" spans="1:4" x14ac:dyDescent="0.25">
      <c r="A1407" t="s">
        <v>3455</v>
      </c>
      <c r="B1407" t="s">
        <v>3456</v>
      </c>
      <c r="C1407" s="106">
        <v>55.32</v>
      </c>
      <c r="D1407">
        <v>5</v>
      </c>
    </row>
    <row r="1408" spans="1:4" x14ac:dyDescent="0.25">
      <c r="A1408" t="s">
        <v>3457</v>
      </c>
      <c r="B1408" t="s">
        <v>3458</v>
      </c>
      <c r="C1408" s="106">
        <v>68.8</v>
      </c>
      <c r="D1408">
        <v>17</v>
      </c>
    </row>
    <row r="1409" spans="1:4" x14ac:dyDescent="0.25">
      <c r="A1409" t="s">
        <v>3459</v>
      </c>
      <c r="B1409" t="s">
        <v>3460</v>
      </c>
      <c r="C1409" s="106">
        <v>25.15</v>
      </c>
      <c r="D1409">
        <v>4</v>
      </c>
    </row>
    <row r="1410" spans="1:4" x14ac:dyDescent="0.25">
      <c r="A1410" t="s">
        <v>3461</v>
      </c>
      <c r="B1410" t="s">
        <v>3462</v>
      </c>
      <c r="C1410" s="106">
        <v>17.63</v>
      </c>
      <c r="D1410">
        <v>3</v>
      </c>
    </row>
    <row r="1411" spans="1:4" x14ac:dyDescent="0.25">
      <c r="A1411" t="s">
        <v>3463</v>
      </c>
      <c r="B1411" t="s">
        <v>3464</v>
      </c>
      <c r="C1411" s="106">
        <v>61.77</v>
      </c>
      <c r="D1411">
        <v>14</v>
      </c>
    </row>
    <row r="1412" spans="1:4" x14ac:dyDescent="0.25">
      <c r="A1412" t="s">
        <v>3465</v>
      </c>
      <c r="B1412" t="s">
        <v>3466</v>
      </c>
      <c r="C1412" s="106">
        <v>93.64</v>
      </c>
      <c r="D1412">
        <v>9</v>
      </c>
    </row>
    <row r="1413" spans="1:4" x14ac:dyDescent="0.25">
      <c r="A1413" t="s">
        <v>3467</v>
      </c>
      <c r="B1413" t="s">
        <v>3468</v>
      </c>
      <c r="C1413" s="106">
        <v>31.25</v>
      </c>
      <c r="D1413">
        <v>2</v>
      </c>
    </row>
    <row r="1414" spans="1:4" x14ac:dyDescent="0.25">
      <c r="A1414" t="s">
        <v>3469</v>
      </c>
      <c r="B1414" t="s">
        <v>3470</v>
      </c>
      <c r="C1414" s="106">
        <v>94.09</v>
      </c>
      <c r="D1414">
        <v>10</v>
      </c>
    </row>
    <row r="1415" spans="1:4" x14ac:dyDescent="0.25">
      <c r="A1415" t="s">
        <v>3471</v>
      </c>
      <c r="B1415" t="s">
        <v>3472</v>
      </c>
      <c r="C1415" s="106">
        <v>104.78</v>
      </c>
      <c r="D1415">
        <v>16</v>
      </c>
    </row>
    <row r="1416" spans="1:4" x14ac:dyDescent="0.25">
      <c r="A1416" t="s">
        <v>3473</v>
      </c>
      <c r="B1416" t="s">
        <v>3474</v>
      </c>
      <c r="C1416" s="106">
        <v>31.16</v>
      </c>
      <c r="D1416">
        <v>4</v>
      </c>
    </row>
    <row r="1417" spans="1:4" x14ac:dyDescent="0.25">
      <c r="A1417" t="s">
        <v>3475</v>
      </c>
      <c r="B1417" t="s">
        <v>3476</v>
      </c>
      <c r="C1417" s="106">
        <v>21.88</v>
      </c>
      <c r="D1417">
        <v>2</v>
      </c>
    </row>
    <row r="1418" spans="1:4" x14ac:dyDescent="0.25">
      <c r="A1418" t="s">
        <v>3477</v>
      </c>
      <c r="B1418" t="s">
        <v>3464</v>
      </c>
      <c r="C1418" s="106">
        <v>27.74</v>
      </c>
      <c r="D1418">
        <v>5</v>
      </c>
    </row>
    <row r="1419" spans="1:4" x14ac:dyDescent="0.25">
      <c r="A1419" t="s">
        <v>3478</v>
      </c>
      <c r="B1419" t="s">
        <v>3479</v>
      </c>
      <c r="C1419" s="106">
        <v>61.88</v>
      </c>
      <c r="D1419">
        <v>36</v>
      </c>
    </row>
    <row r="1420" spans="1:4" x14ac:dyDescent="0.25">
      <c r="A1420" t="s">
        <v>3480</v>
      </c>
      <c r="B1420" t="s">
        <v>3481</v>
      </c>
      <c r="C1420" s="106">
        <v>59.15</v>
      </c>
      <c r="D1420">
        <v>6</v>
      </c>
    </row>
    <row r="1421" spans="1:4" x14ac:dyDescent="0.25">
      <c r="A1421" t="s">
        <v>3482</v>
      </c>
      <c r="B1421" t="s">
        <v>3460</v>
      </c>
      <c r="C1421" s="106">
        <v>30.13</v>
      </c>
      <c r="D1421">
        <v>6</v>
      </c>
    </row>
    <row r="1422" spans="1:4" x14ac:dyDescent="0.25">
      <c r="A1422" t="s">
        <v>3483</v>
      </c>
      <c r="B1422" t="s">
        <v>3484</v>
      </c>
      <c r="C1422" s="106">
        <v>52.8</v>
      </c>
      <c r="D1422">
        <v>2</v>
      </c>
    </row>
    <row r="1423" spans="1:4" x14ac:dyDescent="0.25">
      <c r="A1423" t="s">
        <v>3485</v>
      </c>
      <c r="B1423" t="s">
        <v>3486</v>
      </c>
      <c r="C1423" s="106">
        <v>61.53</v>
      </c>
      <c r="D1423">
        <v>9</v>
      </c>
    </row>
    <row r="1424" spans="1:4" x14ac:dyDescent="0.25">
      <c r="A1424" t="s">
        <v>3487</v>
      </c>
      <c r="B1424" t="s">
        <v>3488</v>
      </c>
      <c r="C1424" s="106">
        <v>129.13999999999999</v>
      </c>
      <c r="D1424">
        <v>4</v>
      </c>
    </row>
    <row r="1425" spans="1:4" x14ac:dyDescent="0.25">
      <c r="A1425" t="s">
        <v>3489</v>
      </c>
      <c r="B1425" t="s">
        <v>3490</v>
      </c>
      <c r="C1425" s="106">
        <v>0</v>
      </c>
      <c r="D1425">
        <v>0</v>
      </c>
    </row>
    <row r="1426" spans="1:4" x14ac:dyDescent="0.25">
      <c r="A1426" t="s">
        <v>3491</v>
      </c>
      <c r="B1426" t="s">
        <v>3492</v>
      </c>
      <c r="C1426" s="106">
        <v>51.95</v>
      </c>
      <c r="D1426">
        <v>6</v>
      </c>
    </row>
    <row r="1427" spans="1:4" x14ac:dyDescent="0.25">
      <c r="A1427" t="s">
        <v>3493</v>
      </c>
      <c r="B1427" t="s">
        <v>3494</v>
      </c>
      <c r="C1427" s="106">
        <v>164.97</v>
      </c>
      <c r="D1427">
        <v>5</v>
      </c>
    </row>
    <row r="1428" spans="1:4" x14ac:dyDescent="0.25">
      <c r="A1428" t="s">
        <v>3495</v>
      </c>
      <c r="B1428" t="s">
        <v>3496</v>
      </c>
      <c r="C1428" s="106">
        <v>81.45</v>
      </c>
      <c r="D1428">
        <v>2</v>
      </c>
    </row>
    <row r="1429" spans="1:4" x14ac:dyDescent="0.25">
      <c r="A1429" t="s">
        <v>3497</v>
      </c>
      <c r="B1429" t="s">
        <v>3496</v>
      </c>
      <c r="C1429" s="106">
        <v>140.6</v>
      </c>
      <c r="D1429">
        <v>3</v>
      </c>
    </row>
    <row r="1430" spans="1:4" x14ac:dyDescent="0.25">
      <c r="A1430" t="s">
        <v>3498</v>
      </c>
      <c r="B1430" t="s">
        <v>3492</v>
      </c>
      <c r="C1430" s="106">
        <v>64.78</v>
      </c>
      <c r="D1430">
        <v>2</v>
      </c>
    </row>
    <row r="1431" spans="1:4" x14ac:dyDescent="0.25">
      <c r="A1431" t="s">
        <v>3499</v>
      </c>
      <c r="B1431" t="s">
        <v>3492</v>
      </c>
      <c r="C1431" s="106">
        <v>44.58</v>
      </c>
      <c r="D1431">
        <v>2</v>
      </c>
    </row>
    <row r="1432" spans="1:4" x14ac:dyDescent="0.25">
      <c r="A1432" t="s">
        <v>3500</v>
      </c>
      <c r="B1432" t="s">
        <v>3492</v>
      </c>
      <c r="C1432" s="106">
        <v>64.78</v>
      </c>
      <c r="D1432">
        <v>2</v>
      </c>
    </row>
    <row r="1433" spans="1:4" x14ac:dyDescent="0.25">
      <c r="A1433" t="s">
        <v>3501</v>
      </c>
      <c r="B1433" t="s">
        <v>3492</v>
      </c>
      <c r="C1433" s="106">
        <v>62.37</v>
      </c>
      <c r="D1433">
        <v>2</v>
      </c>
    </row>
    <row r="1434" spans="1:4" x14ac:dyDescent="0.25">
      <c r="A1434" t="s">
        <v>3502</v>
      </c>
      <c r="B1434" t="s">
        <v>3503</v>
      </c>
      <c r="C1434" s="106">
        <v>218.65</v>
      </c>
      <c r="D1434">
        <v>54</v>
      </c>
    </row>
    <row r="1435" spans="1:4" x14ac:dyDescent="0.25">
      <c r="A1435" t="s">
        <v>3504</v>
      </c>
      <c r="B1435" t="s">
        <v>3505</v>
      </c>
      <c r="C1435" s="106">
        <v>92.19</v>
      </c>
      <c r="D1435">
        <v>21</v>
      </c>
    </row>
    <row r="1436" spans="1:4" x14ac:dyDescent="0.25">
      <c r="A1436" t="s">
        <v>3506</v>
      </c>
      <c r="B1436" t="s">
        <v>3507</v>
      </c>
      <c r="C1436" s="106">
        <v>89.28</v>
      </c>
      <c r="D1436">
        <v>3</v>
      </c>
    </row>
    <row r="1437" spans="1:4" x14ac:dyDescent="0.25">
      <c r="A1437" t="s">
        <v>3508</v>
      </c>
      <c r="B1437" t="s">
        <v>3509</v>
      </c>
      <c r="C1437" s="106">
        <v>216.89</v>
      </c>
      <c r="D1437">
        <v>21</v>
      </c>
    </row>
    <row r="1438" spans="1:4" x14ac:dyDescent="0.25">
      <c r="A1438" t="s">
        <v>3510</v>
      </c>
      <c r="B1438" t="s">
        <v>3511</v>
      </c>
      <c r="C1438" s="106">
        <v>31.86</v>
      </c>
      <c r="D1438">
        <v>3</v>
      </c>
    </row>
    <row r="1439" spans="1:4" x14ac:dyDescent="0.25">
      <c r="A1439" t="s">
        <v>3512</v>
      </c>
      <c r="B1439" t="s">
        <v>3513</v>
      </c>
      <c r="C1439" s="106">
        <v>48.13</v>
      </c>
      <c r="D1439">
        <v>10</v>
      </c>
    </row>
    <row r="1440" spans="1:4" x14ac:dyDescent="0.25">
      <c r="A1440" t="s">
        <v>3514</v>
      </c>
      <c r="B1440" t="s">
        <v>3515</v>
      </c>
      <c r="C1440" s="106">
        <v>52.83</v>
      </c>
      <c r="D1440">
        <v>4</v>
      </c>
    </row>
    <row r="1441" spans="1:4" x14ac:dyDescent="0.25">
      <c r="A1441" t="s">
        <v>3516</v>
      </c>
      <c r="B1441" t="s">
        <v>3517</v>
      </c>
      <c r="C1441" s="106">
        <v>154.28</v>
      </c>
      <c r="D1441">
        <v>33</v>
      </c>
    </row>
    <row r="1442" spans="1:4" x14ac:dyDescent="0.25">
      <c r="A1442" t="s">
        <v>3518</v>
      </c>
      <c r="B1442" t="s">
        <v>3519</v>
      </c>
      <c r="C1442" s="106">
        <v>150.82</v>
      </c>
      <c r="D1442">
        <v>9</v>
      </c>
    </row>
    <row r="1443" spans="1:4" x14ac:dyDescent="0.25">
      <c r="A1443" t="s">
        <v>3520</v>
      </c>
      <c r="B1443" t="s">
        <v>3521</v>
      </c>
      <c r="C1443" s="106">
        <v>39.57</v>
      </c>
      <c r="D1443">
        <v>7</v>
      </c>
    </row>
    <row r="1444" spans="1:4" x14ac:dyDescent="0.25">
      <c r="A1444" t="s">
        <v>3522</v>
      </c>
      <c r="B1444" t="s">
        <v>3523</v>
      </c>
      <c r="C1444" s="106">
        <v>46.56</v>
      </c>
      <c r="D1444">
        <v>6</v>
      </c>
    </row>
    <row r="1445" spans="1:4" x14ac:dyDescent="0.25">
      <c r="A1445" t="s">
        <v>3524</v>
      </c>
      <c r="B1445" t="s">
        <v>3525</v>
      </c>
      <c r="C1445" s="106">
        <v>60.78</v>
      </c>
      <c r="D1445">
        <v>2</v>
      </c>
    </row>
    <row r="1446" spans="1:4" x14ac:dyDescent="0.25">
      <c r="A1446" t="s">
        <v>3526</v>
      </c>
      <c r="B1446" t="s">
        <v>3525</v>
      </c>
      <c r="C1446" s="106">
        <v>464.04</v>
      </c>
      <c r="D1446">
        <v>6</v>
      </c>
    </row>
    <row r="1447" spans="1:4" x14ac:dyDescent="0.25">
      <c r="A1447" t="s">
        <v>3527</v>
      </c>
      <c r="B1447" t="s">
        <v>3525</v>
      </c>
      <c r="C1447" s="106">
        <v>75.650000000000006</v>
      </c>
      <c r="D1447">
        <v>3</v>
      </c>
    </row>
    <row r="1448" spans="1:4" x14ac:dyDescent="0.25">
      <c r="A1448" t="s">
        <v>3528</v>
      </c>
      <c r="B1448" t="s">
        <v>3529</v>
      </c>
      <c r="C1448" s="106">
        <v>10.210000000000001</v>
      </c>
      <c r="D1448">
        <v>1</v>
      </c>
    </row>
    <row r="1449" spans="1:4" x14ac:dyDescent="0.25">
      <c r="A1449" t="s">
        <v>3530</v>
      </c>
      <c r="B1449" t="s">
        <v>3531</v>
      </c>
      <c r="C1449" s="106">
        <v>68.7</v>
      </c>
      <c r="D1449">
        <v>5</v>
      </c>
    </row>
    <row r="1450" spans="1:4" x14ac:dyDescent="0.25">
      <c r="A1450" t="s">
        <v>3532</v>
      </c>
      <c r="B1450" t="s">
        <v>3533</v>
      </c>
      <c r="C1450" s="106">
        <v>36.9</v>
      </c>
      <c r="D1450">
        <v>2</v>
      </c>
    </row>
    <row r="1451" spans="1:4" x14ac:dyDescent="0.25">
      <c r="A1451" t="s">
        <v>3534</v>
      </c>
      <c r="B1451" t="s">
        <v>3535</v>
      </c>
      <c r="C1451" s="106">
        <v>131.01</v>
      </c>
      <c r="D1451">
        <v>2</v>
      </c>
    </row>
    <row r="1452" spans="1:4" x14ac:dyDescent="0.25">
      <c r="A1452" t="s">
        <v>3536</v>
      </c>
      <c r="B1452" t="s">
        <v>3537</v>
      </c>
      <c r="C1452" s="106">
        <v>120.12</v>
      </c>
      <c r="D1452">
        <v>3</v>
      </c>
    </row>
    <row r="1453" spans="1:4" x14ac:dyDescent="0.25">
      <c r="A1453" t="s">
        <v>3538</v>
      </c>
      <c r="B1453" t="s">
        <v>3539</v>
      </c>
      <c r="C1453" s="106">
        <v>209.18</v>
      </c>
      <c r="D1453">
        <v>3</v>
      </c>
    </row>
    <row r="1454" spans="1:4" x14ac:dyDescent="0.25">
      <c r="A1454" t="s">
        <v>3540</v>
      </c>
      <c r="B1454" t="s">
        <v>3541</v>
      </c>
      <c r="C1454" s="106">
        <v>-1282.44</v>
      </c>
      <c r="D1454">
        <v>2</v>
      </c>
    </row>
    <row r="1455" spans="1:4" x14ac:dyDescent="0.25">
      <c r="A1455" t="s">
        <v>3542</v>
      </c>
      <c r="B1455" t="s">
        <v>3543</v>
      </c>
      <c r="C1455" s="106">
        <v>20.65</v>
      </c>
      <c r="D1455">
        <v>14</v>
      </c>
    </row>
    <row r="1456" spans="1:4" x14ac:dyDescent="0.25">
      <c r="A1456" t="s">
        <v>3544</v>
      </c>
      <c r="B1456" t="s">
        <v>3545</v>
      </c>
      <c r="C1456" s="106">
        <v>8.49</v>
      </c>
      <c r="D1456">
        <v>2</v>
      </c>
    </row>
    <row r="1457" spans="1:4" x14ac:dyDescent="0.25">
      <c r="A1457" t="s">
        <v>3546</v>
      </c>
      <c r="B1457" t="s">
        <v>3547</v>
      </c>
      <c r="C1457" s="106">
        <v>1997.16</v>
      </c>
      <c r="D1457">
        <v>6</v>
      </c>
    </row>
    <row r="1458" spans="1:4" x14ac:dyDescent="0.25">
      <c r="A1458" t="s">
        <v>3548</v>
      </c>
      <c r="B1458" t="s">
        <v>3549</v>
      </c>
      <c r="C1458" s="106">
        <v>0</v>
      </c>
      <c r="D1458">
        <v>0</v>
      </c>
    </row>
    <row r="1459" spans="1:4" x14ac:dyDescent="0.25">
      <c r="A1459" t="s">
        <v>3550</v>
      </c>
      <c r="B1459" t="s">
        <v>3551</v>
      </c>
      <c r="C1459" s="106">
        <v>0</v>
      </c>
      <c r="D1459">
        <v>0</v>
      </c>
    </row>
    <row r="1460" spans="1:4" x14ac:dyDescent="0.25">
      <c r="A1460" t="s">
        <v>3552</v>
      </c>
      <c r="B1460" t="s">
        <v>3549</v>
      </c>
      <c r="C1460" s="106">
        <v>0</v>
      </c>
      <c r="D1460">
        <v>0</v>
      </c>
    </row>
    <row r="1461" spans="1:4" x14ac:dyDescent="0.25">
      <c r="A1461" t="s">
        <v>3553</v>
      </c>
      <c r="B1461" t="s">
        <v>3554</v>
      </c>
      <c r="C1461" s="106">
        <v>67.23</v>
      </c>
      <c r="D1461">
        <v>15</v>
      </c>
    </row>
    <row r="1462" spans="1:4" x14ac:dyDescent="0.25">
      <c r="A1462" t="s">
        <v>3555</v>
      </c>
      <c r="B1462" t="s">
        <v>3556</v>
      </c>
      <c r="C1462" s="106">
        <v>36.020000000000003</v>
      </c>
      <c r="D1462">
        <v>7</v>
      </c>
    </row>
    <row r="1463" spans="1:4" x14ac:dyDescent="0.25">
      <c r="A1463" t="s">
        <v>3557</v>
      </c>
      <c r="B1463" t="s">
        <v>3558</v>
      </c>
      <c r="C1463" s="106">
        <v>409.55</v>
      </c>
      <c r="D1463">
        <v>9</v>
      </c>
    </row>
    <row r="1464" spans="1:4" x14ac:dyDescent="0.25">
      <c r="A1464" t="s">
        <v>3559</v>
      </c>
      <c r="B1464" t="s">
        <v>3560</v>
      </c>
      <c r="C1464" s="106">
        <v>300.02999999999997</v>
      </c>
      <c r="D1464">
        <v>15</v>
      </c>
    </row>
    <row r="1465" spans="1:4" x14ac:dyDescent="0.25">
      <c r="A1465" t="s">
        <v>3561</v>
      </c>
      <c r="B1465" t="s">
        <v>3562</v>
      </c>
      <c r="C1465" s="106">
        <v>214.14</v>
      </c>
      <c r="D1465">
        <v>8</v>
      </c>
    </row>
    <row r="1466" spans="1:4" x14ac:dyDescent="0.25">
      <c r="A1466" t="s">
        <v>3563</v>
      </c>
      <c r="B1466" t="s">
        <v>3564</v>
      </c>
      <c r="C1466" s="106">
        <v>40.86</v>
      </c>
      <c r="D1466">
        <v>10</v>
      </c>
    </row>
    <row r="1467" spans="1:4" x14ac:dyDescent="0.25">
      <c r="A1467" t="s">
        <v>3565</v>
      </c>
      <c r="B1467" t="s">
        <v>3566</v>
      </c>
      <c r="C1467" s="106">
        <v>89.18</v>
      </c>
      <c r="D1467">
        <v>17</v>
      </c>
    </row>
    <row r="1468" spans="1:4" x14ac:dyDescent="0.25">
      <c r="A1468" t="s">
        <v>3567</v>
      </c>
      <c r="B1468" t="s">
        <v>3568</v>
      </c>
      <c r="C1468" s="106">
        <v>139.34</v>
      </c>
      <c r="D1468">
        <v>10</v>
      </c>
    </row>
    <row r="1469" spans="1:4" x14ac:dyDescent="0.25">
      <c r="A1469" t="s">
        <v>3569</v>
      </c>
      <c r="B1469" t="s">
        <v>3570</v>
      </c>
      <c r="C1469" s="106">
        <v>24.6</v>
      </c>
      <c r="D1469">
        <v>4</v>
      </c>
    </row>
    <row r="1470" spans="1:4" x14ac:dyDescent="0.25">
      <c r="A1470" t="s">
        <v>3571</v>
      </c>
      <c r="B1470" t="s">
        <v>3572</v>
      </c>
      <c r="C1470" s="106">
        <v>58.4</v>
      </c>
      <c r="D1470">
        <v>5</v>
      </c>
    </row>
    <row r="1471" spans="1:4" x14ac:dyDescent="0.25">
      <c r="A1471" t="s">
        <v>3573</v>
      </c>
      <c r="B1471" t="s">
        <v>3574</v>
      </c>
      <c r="C1471" s="106">
        <v>35.85</v>
      </c>
      <c r="D1471">
        <v>3</v>
      </c>
    </row>
    <row r="1472" spans="1:4" x14ac:dyDescent="0.25">
      <c r="A1472" t="s">
        <v>3575</v>
      </c>
      <c r="B1472" t="s">
        <v>3576</v>
      </c>
      <c r="C1472" s="106">
        <v>58.4</v>
      </c>
      <c r="D1472">
        <v>4</v>
      </c>
    </row>
    <row r="1473" spans="1:4" x14ac:dyDescent="0.25">
      <c r="A1473" t="s">
        <v>3577</v>
      </c>
      <c r="B1473" t="s">
        <v>3578</v>
      </c>
      <c r="C1473" s="106">
        <v>31.49</v>
      </c>
      <c r="D1473">
        <v>5</v>
      </c>
    </row>
    <row r="1474" spans="1:4" x14ac:dyDescent="0.25">
      <c r="A1474" t="s">
        <v>3579</v>
      </c>
      <c r="B1474" t="s">
        <v>3580</v>
      </c>
      <c r="C1474" s="106">
        <v>252.02</v>
      </c>
      <c r="D1474">
        <v>25</v>
      </c>
    </row>
    <row r="1475" spans="1:4" x14ac:dyDescent="0.25">
      <c r="A1475" t="s">
        <v>3581</v>
      </c>
      <c r="B1475" t="s">
        <v>3582</v>
      </c>
      <c r="C1475" s="106">
        <v>130.65</v>
      </c>
      <c r="D1475">
        <v>14</v>
      </c>
    </row>
    <row r="1476" spans="1:4" x14ac:dyDescent="0.25">
      <c r="A1476" t="s">
        <v>3583</v>
      </c>
      <c r="B1476" t="s">
        <v>3584</v>
      </c>
      <c r="C1476" s="106">
        <v>99.95</v>
      </c>
      <c r="D1476">
        <v>5</v>
      </c>
    </row>
    <row r="1477" spans="1:4" x14ac:dyDescent="0.25">
      <c r="A1477" t="s">
        <v>3585</v>
      </c>
      <c r="B1477" t="s">
        <v>3586</v>
      </c>
      <c r="C1477" s="106">
        <v>157.81</v>
      </c>
      <c r="D1477">
        <v>6</v>
      </c>
    </row>
    <row r="1478" spans="1:4" x14ac:dyDescent="0.25">
      <c r="A1478" t="s">
        <v>3587</v>
      </c>
      <c r="B1478" t="s">
        <v>3588</v>
      </c>
      <c r="C1478" s="106">
        <v>171.66</v>
      </c>
      <c r="D1478">
        <v>8</v>
      </c>
    </row>
    <row r="1479" spans="1:4" x14ac:dyDescent="0.25">
      <c r="A1479" t="s">
        <v>3589</v>
      </c>
      <c r="B1479" t="s">
        <v>3590</v>
      </c>
      <c r="C1479" s="106">
        <v>165.56</v>
      </c>
      <c r="D1479">
        <v>12</v>
      </c>
    </row>
    <row r="1480" spans="1:4" x14ac:dyDescent="0.25">
      <c r="A1480" t="s">
        <v>3591</v>
      </c>
      <c r="B1480" t="s">
        <v>3592</v>
      </c>
      <c r="C1480" s="106">
        <v>107.74</v>
      </c>
      <c r="D1480">
        <v>6</v>
      </c>
    </row>
    <row r="1481" spans="1:4" x14ac:dyDescent="0.25">
      <c r="A1481" t="s">
        <v>3593</v>
      </c>
      <c r="B1481" t="s">
        <v>3594</v>
      </c>
      <c r="C1481" s="106">
        <v>297.05</v>
      </c>
      <c r="D1481">
        <v>9</v>
      </c>
    </row>
    <row r="1482" spans="1:4" x14ac:dyDescent="0.25">
      <c r="A1482" t="s">
        <v>3595</v>
      </c>
      <c r="B1482" t="s">
        <v>3596</v>
      </c>
      <c r="C1482" s="106">
        <v>46.93</v>
      </c>
      <c r="D1482">
        <v>4</v>
      </c>
    </row>
    <row r="1483" spans="1:4" x14ac:dyDescent="0.25">
      <c r="A1483" t="s">
        <v>3597</v>
      </c>
      <c r="B1483" t="s">
        <v>3598</v>
      </c>
      <c r="C1483" s="106">
        <v>220.89</v>
      </c>
      <c r="D1483">
        <v>19</v>
      </c>
    </row>
    <row r="1484" spans="1:4" x14ac:dyDescent="0.25">
      <c r="A1484" t="s">
        <v>3599</v>
      </c>
      <c r="B1484" t="s">
        <v>3600</v>
      </c>
      <c r="C1484" s="106">
        <v>27.12</v>
      </c>
      <c r="D1484">
        <v>2</v>
      </c>
    </row>
    <row r="1485" spans="1:4" x14ac:dyDescent="0.25">
      <c r="A1485" t="s">
        <v>3601</v>
      </c>
      <c r="B1485" t="s">
        <v>3602</v>
      </c>
      <c r="C1485" s="106">
        <v>26.16</v>
      </c>
      <c r="D1485">
        <v>4</v>
      </c>
    </row>
    <row r="1486" spans="1:4" x14ac:dyDescent="0.25">
      <c r="A1486" t="s">
        <v>3603</v>
      </c>
      <c r="B1486" t="s">
        <v>3604</v>
      </c>
      <c r="C1486" s="106">
        <v>6.93</v>
      </c>
      <c r="D1486">
        <v>1</v>
      </c>
    </row>
    <row r="1487" spans="1:4" x14ac:dyDescent="0.25">
      <c r="A1487" t="s">
        <v>3605</v>
      </c>
      <c r="B1487" t="s">
        <v>3606</v>
      </c>
      <c r="C1487" s="106">
        <v>30.26</v>
      </c>
      <c r="D1487">
        <v>4</v>
      </c>
    </row>
    <row r="1488" spans="1:4" x14ac:dyDescent="0.25">
      <c r="A1488" t="s">
        <v>3607</v>
      </c>
      <c r="B1488" t="s">
        <v>3608</v>
      </c>
      <c r="C1488" s="106">
        <v>98.94</v>
      </c>
      <c r="D1488">
        <v>4</v>
      </c>
    </row>
    <row r="1489" spans="1:4" x14ac:dyDescent="0.25">
      <c r="A1489" t="s">
        <v>3609</v>
      </c>
      <c r="B1489" t="s">
        <v>3610</v>
      </c>
      <c r="C1489" s="106">
        <v>21.04</v>
      </c>
      <c r="D1489">
        <v>2</v>
      </c>
    </row>
    <row r="1490" spans="1:4" x14ac:dyDescent="0.25">
      <c r="A1490" t="s">
        <v>3611</v>
      </c>
      <c r="B1490" t="s">
        <v>3612</v>
      </c>
      <c r="C1490" s="106">
        <v>104.61</v>
      </c>
      <c r="D1490">
        <v>7</v>
      </c>
    </row>
    <row r="1491" spans="1:4" x14ac:dyDescent="0.25">
      <c r="A1491" t="s">
        <v>3613</v>
      </c>
      <c r="B1491" t="s">
        <v>3614</v>
      </c>
      <c r="C1491" s="106">
        <v>20.55</v>
      </c>
      <c r="D1491">
        <v>2</v>
      </c>
    </row>
    <row r="1492" spans="1:4" x14ac:dyDescent="0.25">
      <c r="A1492" t="s">
        <v>3615</v>
      </c>
      <c r="B1492" t="s">
        <v>3616</v>
      </c>
      <c r="C1492" s="106">
        <v>45.32</v>
      </c>
      <c r="D1492">
        <v>5</v>
      </c>
    </row>
    <row r="1493" spans="1:4" x14ac:dyDescent="0.25">
      <c r="A1493" t="s">
        <v>3617</v>
      </c>
      <c r="B1493" t="s">
        <v>3618</v>
      </c>
      <c r="C1493" s="106">
        <v>23.71</v>
      </c>
      <c r="D1493">
        <v>4</v>
      </c>
    </row>
    <row r="1494" spans="1:4" x14ac:dyDescent="0.25">
      <c r="A1494" t="s">
        <v>3619</v>
      </c>
      <c r="B1494" t="s">
        <v>3620</v>
      </c>
      <c r="C1494" s="106">
        <v>42.1</v>
      </c>
      <c r="D1494">
        <v>2</v>
      </c>
    </row>
    <row r="1495" spans="1:4" x14ac:dyDescent="0.25">
      <c r="A1495" t="s">
        <v>3621</v>
      </c>
      <c r="B1495" t="s">
        <v>3622</v>
      </c>
      <c r="C1495" s="106">
        <v>36.619999999999997</v>
      </c>
      <c r="D1495">
        <v>5</v>
      </c>
    </row>
    <row r="1496" spans="1:4" x14ac:dyDescent="0.25">
      <c r="A1496" t="s">
        <v>3623</v>
      </c>
      <c r="B1496" t="s">
        <v>3624</v>
      </c>
      <c r="C1496" s="106">
        <v>65.150000000000006</v>
      </c>
      <c r="D1496">
        <v>5</v>
      </c>
    </row>
    <row r="1497" spans="1:4" x14ac:dyDescent="0.25">
      <c r="A1497" t="s">
        <v>3625</v>
      </c>
      <c r="B1497" t="s">
        <v>3626</v>
      </c>
      <c r="C1497" s="106">
        <v>222.83</v>
      </c>
      <c r="D1497">
        <v>25</v>
      </c>
    </row>
    <row r="1498" spans="1:4" x14ac:dyDescent="0.25">
      <c r="A1498" t="s">
        <v>3627</v>
      </c>
      <c r="B1498" t="s">
        <v>3628</v>
      </c>
      <c r="C1498" s="106">
        <v>300.63</v>
      </c>
      <c r="D1498">
        <v>6</v>
      </c>
    </row>
    <row r="1499" spans="1:4" x14ac:dyDescent="0.25">
      <c r="A1499" t="s">
        <v>3629</v>
      </c>
      <c r="B1499" t="s">
        <v>3630</v>
      </c>
      <c r="C1499" s="106">
        <v>60.7</v>
      </c>
      <c r="D1499">
        <v>10</v>
      </c>
    </row>
    <row r="1500" spans="1:4" x14ac:dyDescent="0.25">
      <c r="A1500" t="s">
        <v>3631</v>
      </c>
      <c r="B1500" t="s">
        <v>3632</v>
      </c>
      <c r="C1500" s="106">
        <v>104.94</v>
      </c>
      <c r="D1500">
        <v>19</v>
      </c>
    </row>
    <row r="1501" spans="1:4" x14ac:dyDescent="0.25">
      <c r="A1501" t="s">
        <v>3633</v>
      </c>
      <c r="B1501" t="s">
        <v>3634</v>
      </c>
      <c r="C1501" s="106">
        <v>314.06</v>
      </c>
      <c r="D1501">
        <v>11</v>
      </c>
    </row>
    <row r="1502" spans="1:4" x14ac:dyDescent="0.25">
      <c r="A1502" t="s">
        <v>3635</v>
      </c>
      <c r="B1502" t="s">
        <v>3636</v>
      </c>
      <c r="C1502" s="106">
        <v>158.18</v>
      </c>
      <c r="D1502">
        <v>4</v>
      </c>
    </row>
    <row r="1503" spans="1:4" x14ac:dyDescent="0.25">
      <c r="A1503" t="s">
        <v>3637</v>
      </c>
      <c r="B1503" t="s">
        <v>3638</v>
      </c>
      <c r="C1503" s="106">
        <v>182.33</v>
      </c>
      <c r="D1503">
        <v>5</v>
      </c>
    </row>
    <row r="1504" spans="1:4" x14ac:dyDescent="0.25">
      <c r="A1504" t="s">
        <v>3639</v>
      </c>
      <c r="B1504" t="s">
        <v>3640</v>
      </c>
      <c r="C1504" s="106">
        <v>261.22000000000003</v>
      </c>
      <c r="D1504">
        <v>4</v>
      </c>
    </row>
    <row r="1505" spans="1:4" x14ac:dyDescent="0.25">
      <c r="A1505" t="s">
        <v>3641</v>
      </c>
      <c r="B1505" t="s">
        <v>3642</v>
      </c>
      <c r="C1505" s="106">
        <v>63.39</v>
      </c>
      <c r="D1505">
        <v>2</v>
      </c>
    </row>
    <row r="1506" spans="1:4" x14ac:dyDescent="0.25">
      <c r="A1506" t="s">
        <v>3643</v>
      </c>
      <c r="B1506" t="s">
        <v>3644</v>
      </c>
      <c r="C1506" s="106">
        <v>40.97</v>
      </c>
      <c r="D1506">
        <v>5</v>
      </c>
    </row>
    <row r="1507" spans="1:4" x14ac:dyDescent="0.25">
      <c r="A1507" t="s">
        <v>3645</v>
      </c>
      <c r="B1507" t="s">
        <v>3646</v>
      </c>
      <c r="C1507" s="106">
        <v>59.41</v>
      </c>
      <c r="D1507">
        <v>6</v>
      </c>
    </row>
    <row r="1508" spans="1:4" x14ac:dyDescent="0.25">
      <c r="A1508" t="s">
        <v>3647</v>
      </c>
      <c r="B1508" t="s">
        <v>3648</v>
      </c>
      <c r="C1508" s="106">
        <v>0</v>
      </c>
      <c r="D1508">
        <v>0</v>
      </c>
    </row>
    <row r="1509" spans="1:4" x14ac:dyDescent="0.25">
      <c r="A1509" t="s">
        <v>3649</v>
      </c>
      <c r="B1509" t="s">
        <v>3650</v>
      </c>
      <c r="C1509" s="106">
        <v>22.7</v>
      </c>
      <c r="D1509">
        <v>10</v>
      </c>
    </row>
    <row r="1510" spans="1:4" x14ac:dyDescent="0.25">
      <c r="A1510" t="s">
        <v>3651</v>
      </c>
      <c r="B1510" t="s">
        <v>3652</v>
      </c>
      <c r="C1510" s="106">
        <v>0</v>
      </c>
      <c r="D1510">
        <v>0</v>
      </c>
    </row>
    <row r="1511" spans="1:4" x14ac:dyDescent="0.25">
      <c r="A1511" t="s">
        <v>3653</v>
      </c>
      <c r="B1511" t="s">
        <v>3654</v>
      </c>
      <c r="C1511" s="106">
        <v>0</v>
      </c>
      <c r="D1511">
        <v>0</v>
      </c>
    </row>
    <row r="1512" spans="1:4" x14ac:dyDescent="0.25">
      <c r="A1512" t="s">
        <v>3655</v>
      </c>
      <c r="B1512" t="s">
        <v>3656</v>
      </c>
      <c r="C1512" s="106">
        <v>0</v>
      </c>
      <c r="D1512">
        <v>0</v>
      </c>
    </row>
    <row r="1513" spans="1:4" x14ac:dyDescent="0.25">
      <c r="A1513" t="s">
        <v>3657</v>
      </c>
      <c r="B1513" t="s">
        <v>3658</v>
      </c>
      <c r="C1513" s="106">
        <v>18.68</v>
      </c>
      <c r="D1513">
        <v>2</v>
      </c>
    </row>
    <row r="1514" spans="1:4" x14ac:dyDescent="0.25">
      <c r="A1514" t="s">
        <v>3659</v>
      </c>
      <c r="B1514" t="s">
        <v>3660</v>
      </c>
      <c r="C1514" s="106">
        <v>75.44</v>
      </c>
      <c r="D1514">
        <v>3</v>
      </c>
    </row>
    <row r="1515" spans="1:4" x14ac:dyDescent="0.25">
      <c r="A1515" t="s">
        <v>3661</v>
      </c>
      <c r="B1515" t="s">
        <v>3662</v>
      </c>
      <c r="C1515" s="106">
        <v>39.18</v>
      </c>
      <c r="D1515">
        <v>1</v>
      </c>
    </row>
    <row r="1516" spans="1:4" x14ac:dyDescent="0.25">
      <c r="A1516" t="s">
        <v>3663</v>
      </c>
      <c r="B1516" t="s">
        <v>3664</v>
      </c>
      <c r="C1516" s="106">
        <v>56.03</v>
      </c>
      <c r="D1516">
        <v>6</v>
      </c>
    </row>
    <row r="1517" spans="1:4" x14ac:dyDescent="0.25">
      <c r="A1517" t="s">
        <v>3665</v>
      </c>
      <c r="B1517" t="s">
        <v>3666</v>
      </c>
      <c r="C1517" s="106">
        <v>206.69</v>
      </c>
      <c r="D1517">
        <v>15</v>
      </c>
    </row>
    <row r="1518" spans="1:4" x14ac:dyDescent="0.25">
      <c r="A1518" t="s">
        <v>3667</v>
      </c>
      <c r="B1518" t="s">
        <v>3668</v>
      </c>
      <c r="C1518" s="106">
        <v>30.71</v>
      </c>
      <c r="D1518">
        <v>10</v>
      </c>
    </row>
    <row r="1519" spans="1:4" x14ac:dyDescent="0.25">
      <c r="A1519" t="s">
        <v>3669</v>
      </c>
      <c r="B1519" t="s">
        <v>3670</v>
      </c>
      <c r="C1519" s="106">
        <v>40.54</v>
      </c>
      <c r="D1519">
        <v>20</v>
      </c>
    </row>
    <row r="1520" spans="1:4" x14ac:dyDescent="0.25">
      <c r="A1520" t="s">
        <v>3671</v>
      </c>
      <c r="B1520" t="s">
        <v>3672</v>
      </c>
      <c r="C1520" s="106">
        <v>28.47</v>
      </c>
      <c r="D1520">
        <v>6</v>
      </c>
    </row>
    <row r="1521" spans="1:4" x14ac:dyDescent="0.25">
      <c r="A1521" t="s">
        <v>3673</v>
      </c>
      <c r="B1521" t="s">
        <v>3674</v>
      </c>
      <c r="C1521" s="106">
        <v>30.98</v>
      </c>
      <c r="D1521">
        <v>3</v>
      </c>
    </row>
    <row r="1522" spans="1:4" x14ac:dyDescent="0.25">
      <c r="A1522" t="s">
        <v>3675</v>
      </c>
      <c r="B1522" t="s">
        <v>3676</v>
      </c>
      <c r="C1522" s="106">
        <v>155.51</v>
      </c>
      <c r="D1522">
        <v>7</v>
      </c>
    </row>
    <row r="1523" spans="1:4" x14ac:dyDescent="0.25">
      <c r="A1523" t="s">
        <v>3677</v>
      </c>
      <c r="B1523" t="s">
        <v>3678</v>
      </c>
      <c r="C1523" s="106">
        <v>101.65</v>
      </c>
      <c r="D1523">
        <v>3</v>
      </c>
    </row>
    <row r="1524" spans="1:4" x14ac:dyDescent="0.25">
      <c r="A1524" t="s">
        <v>3679</v>
      </c>
      <c r="B1524" t="s">
        <v>3680</v>
      </c>
      <c r="C1524" s="106">
        <v>93.51</v>
      </c>
      <c r="D1524">
        <v>13</v>
      </c>
    </row>
    <row r="1525" spans="1:4" x14ac:dyDescent="0.25">
      <c r="A1525" t="s">
        <v>3681</v>
      </c>
      <c r="B1525" t="s">
        <v>3682</v>
      </c>
      <c r="C1525" s="106">
        <v>22.01</v>
      </c>
      <c r="D1525">
        <v>1</v>
      </c>
    </row>
    <row r="1526" spans="1:4" x14ac:dyDescent="0.25">
      <c r="A1526" t="s">
        <v>3683</v>
      </c>
      <c r="B1526" t="s">
        <v>3684</v>
      </c>
      <c r="C1526" s="106">
        <v>46.9</v>
      </c>
      <c r="D1526">
        <v>5</v>
      </c>
    </row>
    <row r="1527" spans="1:4" x14ac:dyDescent="0.25">
      <c r="A1527" t="s">
        <v>3685</v>
      </c>
      <c r="B1527" t="s">
        <v>3686</v>
      </c>
      <c r="C1527" s="106">
        <v>30.73</v>
      </c>
      <c r="D1527">
        <v>6</v>
      </c>
    </row>
    <row r="1528" spans="1:4" x14ac:dyDescent="0.25">
      <c r="A1528" t="s">
        <v>3687</v>
      </c>
      <c r="B1528" t="s">
        <v>3688</v>
      </c>
      <c r="C1528" s="106">
        <v>302.97000000000003</v>
      </c>
      <c r="D1528">
        <v>8</v>
      </c>
    </row>
    <row r="1529" spans="1:4" x14ac:dyDescent="0.25">
      <c r="A1529" t="s">
        <v>3689</v>
      </c>
      <c r="B1529" t="s">
        <v>3690</v>
      </c>
      <c r="C1529" s="106">
        <v>55.57</v>
      </c>
      <c r="D1529">
        <v>10</v>
      </c>
    </row>
    <row r="1530" spans="1:4" x14ac:dyDescent="0.25">
      <c r="A1530" t="s">
        <v>3691</v>
      </c>
      <c r="B1530" t="s">
        <v>3692</v>
      </c>
      <c r="C1530" s="106">
        <v>112.34</v>
      </c>
      <c r="D1530">
        <v>9</v>
      </c>
    </row>
    <row r="1531" spans="1:4" x14ac:dyDescent="0.25">
      <c r="A1531" t="s">
        <v>3693</v>
      </c>
      <c r="B1531" t="s">
        <v>3694</v>
      </c>
      <c r="C1531" s="106">
        <v>34.590000000000003</v>
      </c>
      <c r="D1531">
        <v>5</v>
      </c>
    </row>
    <row r="1532" spans="1:4" x14ac:dyDescent="0.25">
      <c r="A1532" t="s">
        <v>3695</v>
      </c>
      <c r="B1532" t="s">
        <v>3696</v>
      </c>
      <c r="C1532" s="106">
        <v>32.29</v>
      </c>
      <c r="D1532">
        <v>6</v>
      </c>
    </row>
    <row r="1533" spans="1:4" x14ac:dyDescent="0.25">
      <c r="A1533" t="s">
        <v>3697</v>
      </c>
      <c r="B1533" t="s">
        <v>3698</v>
      </c>
      <c r="C1533" s="106">
        <v>252.15</v>
      </c>
      <c r="D1533">
        <v>10</v>
      </c>
    </row>
    <row r="1534" spans="1:4" x14ac:dyDescent="0.25">
      <c r="A1534" t="s">
        <v>3699</v>
      </c>
      <c r="B1534" t="s">
        <v>3700</v>
      </c>
      <c r="C1534" s="106">
        <v>28.04</v>
      </c>
      <c r="D1534">
        <v>4</v>
      </c>
    </row>
    <row r="1535" spans="1:4" x14ac:dyDescent="0.25">
      <c r="A1535" t="s">
        <v>3701</v>
      </c>
      <c r="B1535" t="s">
        <v>3702</v>
      </c>
      <c r="C1535" s="106">
        <v>0</v>
      </c>
      <c r="D1535">
        <v>0</v>
      </c>
    </row>
    <row r="1536" spans="1:4" x14ac:dyDescent="0.25">
      <c r="A1536" t="s">
        <v>3703</v>
      </c>
      <c r="B1536" t="s">
        <v>3704</v>
      </c>
      <c r="C1536" s="106">
        <v>72.180000000000007</v>
      </c>
      <c r="D1536">
        <v>6</v>
      </c>
    </row>
    <row r="1537" spans="1:4" x14ac:dyDescent="0.25">
      <c r="A1537" t="s">
        <v>3705</v>
      </c>
      <c r="B1537" t="s">
        <v>3706</v>
      </c>
      <c r="C1537" s="106">
        <v>30.52</v>
      </c>
      <c r="D1537">
        <v>4</v>
      </c>
    </row>
    <row r="1538" spans="1:4" x14ac:dyDescent="0.25">
      <c r="A1538" t="s">
        <v>3707</v>
      </c>
      <c r="B1538" t="s">
        <v>3708</v>
      </c>
      <c r="C1538" s="106">
        <v>118.3</v>
      </c>
      <c r="D1538">
        <v>10</v>
      </c>
    </row>
    <row r="1539" spans="1:4" x14ac:dyDescent="0.25">
      <c r="A1539" t="s">
        <v>3709</v>
      </c>
      <c r="B1539" t="s">
        <v>3710</v>
      </c>
      <c r="C1539" s="106">
        <v>37.35</v>
      </c>
      <c r="D1539">
        <v>5</v>
      </c>
    </row>
    <row r="1540" spans="1:4" x14ac:dyDescent="0.25">
      <c r="A1540" t="s">
        <v>3711</v>
      </c>
      <c r="B1540" t="s">
        <v>3712</v>
      </c>
      <c r="C1540" s="106">
        <v>34.24</v>
      </c>
      <c r="D1540">
        <v>7</v>
      </c>
    </row>
    <row r="1541" spans="1:4" x14ac:dyDescent="0.25">
      <c r="A1541" t="s">
        <v>3713</v>
      </c>
      <c r="B1541" t="s">
        <v>3714</v>
      </c>
      <c r="C1541" s="106">
        <v>0</v>
      </c>
      <c r="D1541">
        <v>0</v>
      </c>
    </row>
    <row r="1542" spans="1:4" x14ac:dyDescent="0.25">
      <c r="A1542" t="s">
        <v>3715</v>
      </c>
      <c r="B1542" t="s">
        <v>3716</v>
      </c>
      <c r="C1542" s="106">
        <v>125.11</v>
      </c>
      <c r="D1542">
        <v>5</v>
      </c>
    </row>
    <row r="1543" spans="1:4" x14ac:dyDescent="0.25">
      <c r="A1543" t="s">
        <v>3717</v>
      </c>
      <c r="B1543" t="s">
        <v>3718</v>
      </c>
      <c r="C1543" s="106">
        <v>0</v>
      </c>
      <c r="D1543">
        <v>0</v>
      </c>
    </row>
    <row r="1544" spans="1:4" x14ac:dyDescent="0.25">
      <c r="A1544" t="s">
        <v>3719</v>
      </c>
      <c r="B1544" t="s">
        <v>3720</v>
      </c>
      <c r="C1544" s="106">
        <v>63.05</v>
      </c>
      <c r="D1544">
        <v>3</v>
      </c>
    </row>
    <row r="1545" spans="1:4" x14ac:dyDescent="0.25">
      <c r="A1545" t="s">
        <v>3721</v>
      </c>
      <c r="B1545" t="s">
        <v>3722</v>
      </c>
      <c r="C1545" s="106">
        <v>32.44</v>
      </c>
      <c r="D1545">
        <v>2</v>
      </c>
    </row>
    <row r="1546" spans="1:4" x14ac:dyDescent="0.25">
      <c r="A1546" t="s">
        <v>3723</v>
      </c>
      <c r="B1546" t="s">
        <v>3724</v>
      </c>
      <c r="C1546" s="106">
        <v>121.61</v>
      </c>
      <c r="D1546">
        <v>5</v>
      </c>
    </row>
    <row r="1547" spans="1:4" x14ac:dyDescent="0.25">
      <c r="A1547" t="s">
        <v>3725</v>
      </c>
      <c r="B1547" t="s">
        <v>3726</v>
      </c>
      <c r="C1547" s="106">
        <v>-1.62</v>
      </c>
      <c r="D1547">
        <v>0</v>
      </c>
    </row>
    <row r="1548" spans="1:4" x14ac:dyDescent="0.25">
      <c r="A1548" t="s">
        <v>3727</v>
      </c>
      <c r="B1548" t="s">
        <v>3728</v>
      </c>
      <c r="C1548" s="106">
        <v>116.24</v>
      </c>
      <c r="D1548">
        <v>4</v>
      </c>
    </row>
    <row r="1549" spans="1:4" x14ac:dyDescent="0.25">
      <c r="A1549" t="s">
        <v>3729</v>
      </c>
      <c r="B1549" t="s">
        <v>3730</v>
      </c>
      <c r="C1549" s="106">
        <v>26.18</v>
      </c>
      <c r="D1549">
        <v>3</v>
      </c>
    </row>
    <row r="1550" spans="1:4" x14ac:dyDescent="0.25">
      <c r="A1550" t="s">
        <v>3731</v>
      </c>
      <c r="B1550" t="s">
        <v>3732</v>
      </c>
      <c r="C1550" s="106">
        <v>189.61</v>
      </c>
      <c r="D1550">
        <v>10</v>
      </c>
    </row>
    <row r="1551" spans="1:4" x14ac:dyDescent="0.25">
      <c r="A1551" t="s">
        <v>3733</v>
      </c>
      <c r="B1551" t="s">
        <v>3734</v>
      </c>
      <c r="C1551" s="106">
        <v>0</v>
      </c>
      <c r="D1551">
        <v>0</v>
      </c>
    </row>
    <row r="1552" spans="1:4" x14ac:dyDescent="0.25">
      <c r="A1552" t="s">
        <v>3735</v>
      </c>
      <c r="B1552" t="s">
        <v>3736</v>
      </c>
      <c r="C1552" s="106">
        <v>112.16</v>
      </c>
      <c r="D1552">
        <v>5</v>
      </c>
    </row>
    <row r="1553" spans="1:4" x14ac:dyDescent="0.25">
      <c r="A1553" t="s">
        <v>3737</v>
      </c>
      <c r="B1553" t="s">
        <v>3738</v>
      </c>
      <c r="C1553" s="106">
        <v>81.03</v>
      </c>
      <c r="D1553">
        <v>3</v>
      </c>
    </row>
    <row r="1554" spans="1:4" x14ac:dyDescent="0.25">
      <c r="A1554" t="s">
        <v>3739</v>
      </c>
      <c r="B1554" t="s">
        <v>3740</v>
      </c>
      <c r="C1554" s="106">
        <v>6.62</v>
      </c>
      <c r="D1554">
        <v>0</v>
      </c>
    </row>
    <row r="1555" spans="1:4" x14ac:dyDescent="0.25">
      <c r="A1555" t="s">
        <v>3741</v>
      </c>
      <c r="B1555" t="s">
        <v>3742</v>
      </c>
      <c r="C1555" s="106">
        <v>55.65</v>
      </c>
      <c r="D1555">
        <v>5</v>
      </c>
    </row>
    <row r="1556" spans="1:4" x14ac:dyDescent="0.25">
      <c r="A1556" t="s">
        <v>3743</v>
      </c>
      <c r="B1556" t="s">
        <v>3744</v>
      </c>
      <c r="C1556" s="106">
        <v>47.2</v>
      </c>
      <c r="D1556">
        <v>4</v>
      </c>
    </row>
    <row r="1557" spans="1:4" x14ac:dyDescent="0.25">
      <c r="A1557" t="s">
        <v>3745</v>
      </c>
      <c r="B1557" t="s">
        <v>3746</v>
      </c>
      <c r="C1557" s="106">
        <v>76.650000000000006</v>
      </c>
      <c r="D1557">
        <v>5</v>
      </c>
    </row>
    <row r="1558" spans="1:4" x14ac:dyDescent="0.25">
      <c r="A1558" t="s">
        <v>3747</v>
      </c>
      <c r="B1558" t="s">
        <v>3748</v>
      </c>
      <c r="C1558" s="106">
        <v>64.569999999999993</v>
      </c>
      <c r="D1558">
        <v>5</v>
      </c>
    </row>
    <row r="1559" spans="1:4" x14ac:dyDescent="0.25">
      <c r="A1559" t="s">
        <v>3749</v>
      </c>
      <c r="B1559" t="s">
        <v>3750</v>
      </c>
      <c r="C1559" s="106">
        <v>32.54</v>
      </c>
      <c r="D1559">
        <v>2</v>
      </c>
    </row>
    <row r="1560" spans="1:4" x14ac:dyDescent="0.25">
      <c r="A1560" t="s">
        <v>3751</v>
      </c>
      <c r="B1560" t="s">
        <v>3752</v>
      </c>
      <c r="C1560" s="106">
        <v>65.39</v>
      </c>
      <c r="D1560">
        <v>4</v>
      </c>
    </row>
    <row r="1561" spans="1:4" x14ac:dyDescent="0.25">
      <c r="A1561" t="s">
        <v>3753</v>
      </c>
      <c r="B1561" t="s">
        <v>3754</v>
      </c>
      <c r="C1561" s="106">
        <v>0</v>
      </c>
      <c r="D1561">
        <v>0</v>
      </c>
    </row>
    <row r="1562" spans="1:4" x14ac:dyDescent="0.25">
      <c r="A1562" t="s">
        <v>3755</v>
      </c>
      <c r="B1562" t="s">
        <v>3756</v>
      </c>
      <c r="C1562" s="106">
        <v>0</v>
      </c>
      <c r="D1562">
        <v>0</v>
      </c>
    </row>
    <row r="1563" spans="1:4" x14ac:dyDescent="0.25">
      <c r="A1563" t="s">
        <v>3757</v>
      </c>
      <c r="B1563" t="s">
        <v>3758</v>
      </c>
      <c r="C1563" s="106">
        <v>114.12</v>
      </c>
      <c r="D1563">
        <v>5</v>
      </c>
    </row>
    <row r="1564" spans="1:4" x14ac:dyDescent="0.25">
      <c r="A1564" t="s">
        <v>3759</v>
      </c>
      <c r="B1564" t="s">
        <v>3760</v>
      </c>
      <c r="C1564" s="106">
        <v>0.28000000000000003</v>
      </c>
      <c r="D1564">
        <v>0</v>
      </c>
    </row>
    <row r="1565" spans="1:4" x14ac:dyDescent="0.25">
      <c r="A1565" t="s">
        <v>3761</v>
      </c>
      <c r="B1565" t="s">
        <v>3762</v>
      </c>
      <c r="C1565" s="106">
        <v>122.75</v>
      </c>
      <c r="D1565">
        <v>5</v>
      </c>
    </row>
    <row r="1566" spans="1:4" x14ac:dyDescent="0.25">
      <c r="A1566" t="s">
        <v>3763</v>
      </c>
      <c r="B1566" t="s">
        <v>3764</v>
      </c>
      <c r="C1566" s="106">
        <v>2.56</v>
      </c>
      <c r="D1566">
        <v>0</v>
      </c>
    </row>
    <row r="1567" spans="1:4" x14ac:dyDescent="0.25">
      <c r="A1567" t="s">
        <v>3765</v>
      </c>
      <c r="B1567" t="s">
        <v>3766</v>
      </c>
      <c r="C1567" s="106">
        <v>107.17</v>
      </c>
      <c r="D1567">
        <v>4</v>
      </c>
    </row>
    <row r="1568" spans="1:4" x14ac:dyDescent="0.25">
      <c r="A1568" t="s">
        <v>3767</v>
      </c>
      <c r="B1568" t="s">
        <v>3768</v>
      </c>
      <c r="C1568" s="106">
        <v>70.06</v>
      </c>
      <c r="D1568">
        <v>2</v>
      </c>
    </row>
    <row r="1569" spans="1:4" x14ac:dyDescent="0.25">
      <c r="A1569" t="s">
        <v>3769</v>
      </c>
      <c r="B1569" t="s">
        <v>3770</v>
      </c>
      <c r="C1569" s="106">
        <v>136.19999999999999</v>
      </c>
      <c r="D1569">
        <v>5</v>
      </c>
    </row>
    <row r="1570" spans="1:4" x14ac:dyDescent="0.25">
      <c r="A1570" t="s">
        <v>3771</v>
      </c>
      <c r="B1570" t="s">
        <v>3772</v>
      </c>
      <c r="C1570" s="106">
        <v>32.29</v>
      </c>
      <c r="D1570">
        <v>0</v>
      </c>
    </row>
    <row r="1571" spans="1:4" x14ac:dyDescent="0.25">
      <c r="A1571" t="s">
        <v>3773</v>
      </c>
      <c r="B1571" t="s">
        <v>3774</v>
      </c>
      <c r="C1571" s="106">
        <v>112.12</v>
      </c>
      <c r="D1571">
        <v>5</v>
      </c>
    </row>
    <row r="1572" spans="1:4" x14ac:dyDescent="0.25">
      <c r="A1572" t="s">
        <v>3775</v>
      </c>
      <c r="B1572" t="s">
        <v>3776</v>
      </c>
      <c r="C1572" s="106">
        <v>67.510000000000005</v>
      </c>
      <c r="D1572">
        <v>0</v>
      </c>
    </row>
    <row r="1573" spans="1:4" x14ac:dyDescent="0.25">
      <c r="A1573" t="s">
        <v>3777</v>
      </c>
      <c r="B1573" t="s">
        <v>3778</v>
      </c>
      <c r="C1573" s="106">
        <v>76.41</v>
      </c>
      <c r="D1573">
        <v>5</v>
      </c>
    </row>
    <row r="1574" spans="1:4" x14ac:dyDescent="0.25">
      <c r="A1574" t="s">
        <v>3779</v>
      </c>
      <c r="B1574" t="s">
        <v>3780</v>
      </c>
      <c r="C1574" s="106">
        <v>187.27</v>
      </c>
      <c r="D1574">
        <v>5</v>
      </c>
    </row>
    <row r="1575" spans="1:4" x14ac:dyDescent="0.25">
      <c r="A1575" t="s">
        <v>3781</v>
      </c>
      <c r="B1575" t="s">
        <v>3782</v>
      </c>
      <c r="C1575" s="106">
        <v>385.49</v>
      </c>
      <c r="D1575">
        <v>7</v>
      </c>
    </row>
    <row r="1576" spans="1:4" x14ac:dyDescent="0.25">
      <c r="A1576" t="s">
        <v>3783</v>
      </c>
      <c r="B1576" t="s">
        <v>3784</v>
      </c>
      <c r="C1576" s="106">
        <v>0</v>
      </c>
      <c r="D1576">
        <v>0</v>
      </c>
    </row>
    <row r="1577" spans="1:4" x14ac:dyDescent="0.25">
      <c r="A1577" t="s">
        <v>3785</v>
      </c>
      <c r="B1577" t="s">
        <v>3786</v>
      </c>
      <c r="C1577" s="106">
        <v>25.6</v>
      </c>
      <c r="D1577">
        <v>5</v>
      </c>
    </row>
    <row r="1578" spans="1:4" x14ac:dyDescent="0.25">
      <c r="A1578" t="s">
        <v>3787</v>
      </c>
      <c r="B1578" t="s">
        <v>3788</v>
      </c>
      <c r="C1578" s="106">
        <v>0</v>
      </c>
      <c r="D1578">
        <v>0</v>
      </c>
    </row>
    <row r="1579" spans="1:4" x14ac:dyDescent="0.25">
      <c r="A1579" t="s">
        <v>3789</v>
      </c>
      <c r="B1579" t="s">
        <v>3790</v>
      </c>
      <c r="C1579" s="106">
        <v>24.04</v>
      </c>
      <c r="D1579">
        <v>2</v>
      </c>
    </row>
    <row r="1580" spans="1:4" x14ac:dyDescent="0.25">
      <c r="A1580" t="s">
        <v>3791</v>
      </c>
      <c r="B1580" t="s">
        <v>3792</v>
      </c>
      <c r="C1580" s="106">
        <v>0.42</v>
      </c>
      <c r="D1580">
        <v>0</v>
      </c>
    </row>
    <row r="1581" spans="1:4" x14ac:dyDescent="0.25">
      <c r="A1581" t="s">
        <v>3793</v>
      </c>
      <c r="B1581" t="s">
        <v>3794</v>
      </c>
      <c r="C1581" s="106">
        <v>88.11</v>
      </c>
      <c r="D1581">
        <v>8</v>
      </c>
    </row>
    <row r="1582" spans="1:4" x14ac:dyDescent="0.25">
      <c r="A1582" t="s">
        <v>3795</v>
      </c>
      <c r="B1582" t="s">
        <v>3796</v>
      </c>
      <c r="C1582" s="106">
        <v>0.12</v>
      </c>
      <c r="D1582">
        <v>0</v>
      </c>
    </row>
    <row r="1583" spans="1:4" x14ac:dyDescent="0.25">
      <c r="A1583" t="s">
        <v>3797</v>
      </c>
      <c r="B1583" t="s">
        <v>3798</v>
      </c>
      <c r="C1583" s="106">
        <v>73.28</v>
      </c>
      <c r="D1583">
        <v>10</v>
      </c>
    </row>
    <row r="1584" spans="1:4" x14ac:dyDescent="0.25">
      <c r="A1584" t="s">
        <v>3799</v>
      </c>
      <c r="B1584" t="s">
        <v>3800</v>
      </c>
      <c r="C1584" s="106">
        <v>1138.0999999999999</v>
      </c>
      <c r="D1584">
        <v>31</v>
      </c>
    </row>
    <row r="1585" spans="1:4" x14ac:dyDescent="0.25">
      <c r="A1585" t="s">
        <v>3801</v>
      </c>
      <c r="B1585" t="s">
        <v>3802</v>
      </c>
      <c r="C1585" s="106">
        <v>133.44999999999999</v>
      </c>
      <c r="D1585">
        <v>5</v>
      </c>
    </row>
    <row r="1586" spans="1:4" x14ac:dyDescent="0.25">
      <c r="A1586" t="s">
        <v>3803</v>
      </c>
      <c r="B1586" t="s">
        <v>3804</v>
      </c>
      <c r="C1586" s="106">
        <v>32.36</v>
      </c>
      <c r="D1586">
        <v>5</v>
      </c>
    </row>
    <row r="1587" spans="1:4" x14ac:dyDescent="0.25">
      <c r="A1587" t="s">
        <v>3805</v>
      </c>
      <c r="B1587" t="s">
        <v>3806</v>
      </c>
      <c r="C1587" s="106">
        <v>0</v>
      </c>
      <c r="D1587">
        <v>0</v>
      </c>
    </row>
    <row r="1588" spans="1:4" x14ac:dyDescent="0.25">
      <c r="A1588" t="s">
        <v>3807</v>
      </c>
      <c r="B1588" t="s">
        <v>3808</v>
      </c>
      <c r="C1588" s="106">
        <v>0</v>
      </c>
      <c r="D1588">
        <v>0</v>
      </c>
    </row>
    <row r="1589" spans="1:4" x14ac:dyDescent="0.25">
      <c r="A1589" t="s">
        <v>3809</v>
      </c>
      <c r="B1589" t="s">
        <v>3810</v>
      </c>
      <c r="C1589" s="106">
        <v>201.74</v>
      </c>
      <c r="D1589">
        <v>7</v>
      </c>
    </row>
    <row r="1590" spans="1:4" x14ac:dyDescent="0.25">
      <c r="A1590" t="s">
        <v>3811</v>
      </c>
      <c r="B1590" t="s">
        <v>3812</v>
      </c>
      <c r="C1590" s="106">
        <v>178.31</v>
      </c>
      <c r="D1590">
        <v>5</v>
      </c>
    </row>
    <row r="1591" spans="1:4" x14ac:dyDescent="0.25">
      <c r="A1591" t="s">
        <v>3813</v>
      </c>
      <c r="B1591" t="s">
        <v>3814</v>
      </c>
      <c r="C1591" s="106">
        <v>0</v>
      </c>
      <c r="D1591">
        <v>0</v>
      </c>
    </row>
    <row r="1592" spans="1:4" x14ac:dyDescent="0.25">
      <c r="A1592" t="s">
        <v>3815</v>
      </c>
      <c r="B1592" t="s">
        <v>3816</v>
      </c>
      <c r="C1592" s="106">
        <v>61.65</v>
      </c>
      <c r="D1592">
        <v>5</v>
      </c>
    </row>
    <row r="1593" spans="1:4" x14ac:dyDescent="0.25">
      <c r="A1593" t="s">
        <v>3817</v>
      </c>
      <c r="B1593" t="s">
        <v>3818</v>
      </c>
      <c r="C1593" s="106">
        <v>59.37</v>
      </c>
      <c r="D1593">
        <v>5</v>
      </c>
    </row>
    <row r="1594" spans="1:4" x14ac:dyDescent="0.25">
      <c r="A1594" t="s">
        <v>3819</v>
      </c>
      <c r="B1594" t="s">
        <v>3820</v>
      </c>
      <c r="C1594" s="106">
        <v>56.33</v>
      </c>
      <c r="D1594">
        <v>5</v>
      </c>
    </row>
    <row r="1595" spans="1:4" x14ac:dyDescent="0.25">
      <c r="A1595" t="s">
        <v>3821</v>
      </c>
      <c r="B1595" t="s">
        <v>3822</v>
      </c>
      <c r="C1595" s="106">
        <v>219.96</v>
      </c>
      <c r="D1595">
        <v>11</v>
      </c>
    </row>
    <row r="1596" spans="1:4" x14ac:dyDescent="0.25">
      <c r="A1596" t="s">
        <v>3823</v>
      </c>
      <c r="B1596" t="s">
        <v>3824</v>
      </c>
      <c r="C1596" s="106">
        <v>86.4</v>
      </c>
      <c r="D1596">
        <v>4</v>
      </c>
    </row>
    <row r="1597" spans="1:4" x14ac:dyDescent="0.25">
      <c r="A1597" t="s">
        <v>3825</v>
      </c>
      <c r="B1597" t="s">
        <v>3826</v>
      </c>
      <c r="C1597" s="106">
        <v>316.49</v>
      </c>
      <c r="D1597">
        <v>5</v>
      </c>
    </row>
    <row r="1598" spans="1:4" x14ac:dyDescent="0.25">
      <c r="A1598" t="s">
        <v>3827</v>
      </c>
      <c r="B1598" t="s">
        <v>3828</v>
      </c>
      <c r="C1598" s="106">
        <v>0</v>
      </c>
      <c r="D1598">
        <v>0</v>
      </c>
    </row>
    <row r="1599" spans="1:4" x14ac:dyDescent="0.25">
      <c r="A1599" t="s">
        <v>3829</v>
      </c>
      <c r="B1599" t="s">
        <v>3830</v>
      </c>
      <c r="C1599" s="106">
        <v>0</v>
      </c>
      <c r="D1599">
        <v>0</v>
      </c>
    </row>
    <row r="1600" spans="1:4" x14ac:dyDescent="0.25">
      <c r="A1600" t="s">
        <v>3831</v>
      </c>
      <c r="B1600" t="s">
        <v>3832</v>
      </c>
      <c r="C1600" s="106">
        <v>68.31</v>
      </c>
      <c r="D1600">
        <v>2</v>
      </c>
    </row>
    <row r="1601" spans="1:4" x14ac:dyDescent="0.25">
      <c r="A1601" t="s">
        <v>3833</v>
      </c>
      <c r="B1601" t="s">
        <v>3834</v>
      </c>
      <c r="C1601" s="106">
        <v>42.95</v>
      </c>
      <c r="D1601">
        <v>5</v>
      </c>
    </row>
    <row r="1602" spans="1:4" x14ac:dyDescent="0.25">
      <c r="A1602" t="s">
        <v>3835</v>
      </c>
      <c r="B1602" t="s">
        <v>3836</v>
      </c>
      <c r="C1602" s="106">
        <v>44.11</v>
      </c>
      <c r="D1602">
        <v>5</v>
      </c>
    </row>
    <row r="1603" spans="1:4" x14ac:dyDescent="0.25">
      <c r="A1603" t="s">
        <v>3837</v>
      </c>
      <c r="B1603" t="s">
        <v>3838</v>
      </c>
      <c r="C1603" s="106">
        <v>8</v>
      </c>
      <c r="D1603">
        <v>0</v>
      </c>
    </row>
    <row r="1604" spans="1:4" x14ac:dyDescent="0.25">
      <c r="A1604" t="s">
        <v>3839</v>
      </c>
      <c r="B1604" t="s">
        <v>3840</v>
      </c>
      <c r="C1604" s="106">
        <v>135.22999999999999</v>
      </c>
      <c r="D1604">
        <v>5</v>
      </c>
    </row>
    <row r="1605" spans="1:4" x14ac:dyDescent="0.25">
      <c r="A1605" t="s">
        <v>3841</v>
      </c>
      <c r="B1605" t="s">
        <v>3842</v>
      </c>
      <c r="C1605" s="106">
        <v>18.13</v>
      </c>
      <c r="D1605">
        <v>2</v>
      </c>
    </row>
    <row r="1606" spans="1:4" x14ac:dyDescent="0.25">
      <c r="A1606" t="s">
        <v>3843</v>
      </c>
      <c r="B1606" t="s">
        <v>3844</v>
      </c>
      <c r="C1606" s="106">
        <v>21.41</v>
      </c>
      <c r="D1606">
        <v>2</v>
      </c>
    </row>
    <row r="1607" spans="1:4" x14ac:dyDescent="0.25">
      <c r="A1607" t="s">
        <v>3845</v>
      </c>
      <c r="B1607" t="s">
        <v>3846</v>
      </c>
      <c r="C1607" s="106">
        <v>43.45</v>
      </c>
      <c r="D1607">
        <v>4</v>
      </c>
    </row>
    <row r="1608" spans="1:4" x14ac:dyDescent="0.25">
      <c r="A1608" t="s">
        <v>3847</v>
      </c>
      <c r="B1608" t="s">
        <v>3848</v>
      </c>
      <c r="C1608" s="106">
        <v>63.04</v>
      </c>
      <c r="D1608">
        <v>5</v>
      </c>
    </row>
    <row r="1609" spans="1:4" x14ac:dyDescent="0.25">
      <c r="A1609" t="s">
        <v>3849</v>
      </c>
      <c r="B1609" t="s">
        <v>3850</v>
      </c>
      <c r="C1609" s="106">
        <v>3.59</v>
      </c>
      <c r="D1609">
        <v>0</v>
      </c>
    </row>
    <row r="1610" spans="1:4" x14ac:dyDescent="0.25">
      <c r="A1610" t="s">
        <v>3851</v>
      </c>
      <c r="B1610" t="s">
        <v>3852</v>
      </c>
      <c r="C1610" s="106">
        <v>62.41</v>
      </c>
      <c r="D1610">
        <v>4</v>
      </c>
    </row>
    <row r="1611" spans="1:4" x14ac:dyDescent="0.25">
      <c r="A1611" t="s">
        <v>3853</v>
      </c>
      <c r="B1611" t="s">
        <v>3854</v>
      </c>
      <c r="C1611" s="106">
        <v>85.4</v>
      </c>
      <c r="D1611">
        <v>3</v>
      </c>
    </row>
    <row r="1612" spans="1:4" x14ac:dyDescent="0.25">
      <c r="A1612" t="s">
        <v>3855</v>
      </c>
      <c r="B1612" t="s">
        <v>3856</v>
      </c>
      <c r="C1612" s="106">
        <v>195.2</v>
      </c>
      <c r="D1612">
        <v>3</v>
      </c>
    </row>
    <row r="1613" spans="1:4" x14ac:dyDescent="0.25">
      <c r="A1613" t="s">
        <v>3857</v>
      </c>
      <c r="B1613" t="s">
        <v>3858</v>
      </c>
      <c r="C1613" s="106">
        <v>111.68</v>
      </c>
      <c r="D1613">
        <v>3</v>
      </c>
    </row>
    <row r="1614" spans="1:4" x14ac:dyDescent="0.25">
      <c r="A1614" t="s">
        <v>3859</v>
      </c>
      <c r="B1614" t="s">
        <v>3860</v>
      </c>
      <c r="C1614" s="106">
        <v>526.73</v>
      </c>
      <c r="D1614">
        <v>15</v>
      </c>
    </row>
    <row r="1615" spans="1:4" x14ac:dyDescent="0.25">
      <c r="A1615" t="s">
        <v>3861</v>
      </c>
      <c r="B1615" t="s">
        <v>3862</v>
      </c>
      <c r="C1615" s="106">
        <v>364.53</v>
      </c>
      <c r="D1615">
        <v>5</v>
      </c>
    </row>
    <row r="1616" spans="1:4" x14ac:dyDescent="0.25">
      <c r="A1616" t="s">
        <v>3863</v>
      </c>
      <c r="B1616" t="s">
        <v>3864</v>
      </c>
      <c r="C1616" s="106">
        <v>1281.4100000000001</v>
      </c>
      <c r="D1616">
        <v>24</v>
      </c>
    </row>
    <row r="1617" spans="1:4" x14ac:dyDescent="0.25">
      <c r="A1617" t="s">
        <v>3865</v>
      </c>
      <c r="B1617" t="s">
        <v>3866</v>
      </c>
      <c r="C1617" s="106">
        <v>48.36</v>
      </c>
      <c r="D1617">
        <v>3</v>
      </c>
    </row>
    <row r="1618" spans="1:4" x14ac:dyDescent="0.25">
      <c r="A1618" t="s">
        <v>3867</v>
      </c>
      <c r="B1618" t="s">
        <v>3868</v>
      </c>
      <c r="C1618" s="106">
        <v>283.83999999999997</v>
      </c>
      <c r="D1618">
        <v>5</v>
      </c>
    </row>
    <row r="1619" spans="1:4" x14ac:dyDescent="0.25">
      <c r="A1619" t="s">
        <v>3869</v>
      </c>
      <c r="B1619" t="s">
        <v>3870</v>
      </c>
      <c r="C1619" s="106">
        <v>34.369999999999997</v>
      </c>
      <c r="D1619">
        <v>2</v>
      </c>
    </row>
    <row r="1620" spans="1:4" x14ac:dyDescent="0.25">
      <c r="A1620" t="s">
        <v>3871</v>
      </c>
      <c r="B1620" t="s">
        <v>3872</v>
      </c>
      <c r="C1620" s="106">
        <v>96.2</v>
      </c>
      <c r="D1620">
        <v>5</v>
      </c>
    </row>
    <row r="1621" spans="1:4" x14ac:dyDescent="0.25">
      <c r="A1621" t="s">
        <v>3873</v>
      </c>
      <c r="B1621" t="s">
        <v>3874</v>
      </c>
      <c r="C1621" s="106">
        <v>17.059999999999999</v>
      </c>
      <c r="D1621">
        <v>5</v>
      </c>
    </row>
    <row r="1622" spans="1:4" x14ac:dyDescent="0.25">
      <c r="A1622" t="s">
        <v>3875</v>
      </c>
      <c r="B1622" t="s">
        <v>3876</v>
      </c>
      <c r="C1622" s="106">
        <v>-7.92</v>
      </c>
      <c r="D1622">
        <v>0</v>
      </c>
    </row>
    <row r="1623" spans="1:4" x14ac:dyDescent="0.25">
      <c r="A1623" t="s">
        <v>3877</v>
      </c>
      <c r="B1623" t="s">
        <v>3878</v>
      </c>
      <c r="C1623" s="106">
        <v>43.34</v>
      </c>
      <c r="D1623">
        <v>5</v>
      </c>
    </row>
    <row r="1624" spans="1:4" x14ac:dyDescent="0.25">
      <c r="A1624" t="s">
        <v>3879</v>
      </c>
      <c r="B1624" t="s">
        <v>3880</v>
      </c>
      <c r="C1624" s="106">
        <v>0</v>
      </c>
      <c r="D1624">
        <v>0</v>
      </c>
    </row>
    <row r="1625" spans="1:4" x14ac:dyDescent="0.25">
      <c r="A1625" t="s">
        <v>3881</v>
      </c>
      <c r="B1625" t="s">
        <v>3882</v>
      </c>
      <c r="C1625" s="106">
        <v>78.73</v>
      </c>
      <c r="D1625">
        <v>3</v>
      </c>
    </row>
    <row r="1626" spans="1:4" x14ac:dyDescent="0.25">
      <c r="A1626" t="s">
        <v>3883</v>
      </c>
      <c r="B1626" t="s">
        <v>3884</v>
      </c>
      <c r="C1626" s="106">
        <v>38.630000000000003</v>
      </c>
      <c r="D1626">
        <v>3</v>
      </c>
    </row>
    <row r="1627" spans="1:4" x14ac:dyDescent="0.25">
      <c r="A1627" t="s">
        <v>3885</v>
      </c>
      <c r="B1627" t="s">
        <v>3886</v>
      </c>
      <c r="C1627" s="106">
        <v>683.38</v>
      </c>
      <c r="D1627">
        <v>5</v>
      </c>
    </row>
    <row r="1628" spans="1:4" x14ac:dyDescent="0.25">
      <c r="A1628" t="s">
        <v>3887</v>
      </c>
      <c r="B1628" t="s">
        <v>3888</v>
      </c>
      <c r="C1628" s="106">
        <v>47.92</v>
      </c>
      <c r="D1628">
        <v>4</v>
      </c>
    </row>
    <row r="1629" spans="1:4" x14ac:dyDescent="0.25">
      <c r="A1629" t="s">
        <v>3889</v>
      </c>
      <c r="B1629" t="s">
        <v>3890</v>
      </c>
      <c r="C1629" s="106">
        <v>106.43</v>
      </c>
      <c r="D1629">
        <v>3</v>
      </c>
    </row>
    <row r="1630" spans="1:4" x14ac:dyDescent="0.25">
      <c r="A1630" t="s">
        <v>3891</v>
      </c>
      <c r="B1630" t="s">
        <v>3892</v>
      </c>
      <c r="C1630" s="106">
        <v>1614.63</v>
      </c>
      <c r="D1630">
        <v>29</v>
      </c>
    </row>
    <row r="1631" spans="1:4" x14ac:dyDescent="0.25">
      <c r="A1631" t="s">
        <v>3893</v>
      </c>
      <c r="B1631" t="s">
        <v>3894</v>
      </c>
      <c r="C1631" s="106">
        <v>239.71</v>
      </c>
      <c r="D1631">
        <v>7</v>
      </c>
    </row>
    <row r="1632" spans="1:4" x14ac:dyDescent="0.25">
      <c r="A1632" t="s">
        <v>3895</v>
      </c>
      <c r="B1632" t="s">
        <v>3896</v>
      </c>
      <c r="C1632" s="106">
        <v>87.19</v>
      </c>
      <c r="D1632">
        <v>6</v>
      </c>
    </row>
    <row r="1633" spans="1:4" x14ac:dyDescent="0.25">
      <c r="A1633" t="s">
        <v>3897</v>
      </c>
      <c r="B1633" t="s">
        <v>3898</v>
      </c>
      <c r="C1633" s="106">
        <v>2864.75</v>
      </c>
      <c r="D1633">
        <v>25</v>
      </c>
    </row>
    <row r="1634" spans="1:4" x14ac:dyDescent="0.25">
      <c r="A1634" t="s">
        <v>3899</v>
      </c>
      <c r="B1634" t="s">
        <v>3900</v>
      </c>
      <c r="C1634" s="106">
        <v>0</v>
      </c>
      <c r="D1634">
        <v>0</v>
      </c>
    </row>
    <row r="1635" spans="1:4" x14ac:dyDescent="0.25">
      <c r="A1635" t="s">
        <v>3901</v>
      </c>
      <c r="B1635" t="s">
        <v>3902</v>
      </c>
      <c r="C1635" s="106">
        <v>334.11</v>
      </c>
      <c r="D1635">
        <v>5</v>
      </c>
    </row>
    <row r="1636" spans="1:4" x14ac:dyDescent="0.25">
      <c r="A1636" t="s">
        <v>3903</v>
      </c>
      <c r="B1636" t="s">
        <v>3904</v>
      </c>
      <c r="C1636" s="106">
        <v>10.56</v>
      </c>
      <c r="D1636">
        <v>3</v>
      </c>
    </row>
    <row r="1637" spans="1:4" x14ac:dyDescent="0.25">
      <c r="A1637" t="s">
        <v>3905</v>
      </c>
      <c r="B1637" t="s">
        <v>3906</v>
      </c>
      <c r="C1637" s="106">
        <v>571.02</v>
      </c>
      <c r="D1637">
        <v>3</v>
      </c>
    </row>
    <row r="1638" spans="1:4" x14ac:dyDescent="0.25">
      <c r="A1638" t="s">
        <v>3907</v>
      </c>
      <c r="B1638" t="s">
        <v>3908</v>
      </c>
      <c r="C1638" s="106">
        <v>62.25</v>
      </c>
      <c r="D1638">
        <v>5</v>
      </c>
    </row>
    <row r="1639" spans="1:4" x14ac:dyDescent="0.25">
      <c r="A1639" t="s">
        <v>3909</v>
      </c>
      <c r="B1639" t="s">
        <v>3910</v>
      </c>
      <c r="C1639" s="106">
        <v>199.5</v>
      </c>
      <c r="D1639">
        <v>10</v>
      </c>
    </row>
    <row r="1640" spans="1:4" x14ac:dyDescent="0.25">
      <c r="A1640" t="s">
        <v>3911</v>
      </c>
      <c r="B1640" t="s">
        <v>3912</v>
      </c>
      <c r="C1640" s="106">
        <v>0</v>
      </c>
      <c r="D1640">
        <v>0</v>
      </c>
    </row>
    <row r="1641" spans="1:4" x14ac:dyDescent="0.25">
      <c r="A1641" t="s">
        <v>3913</v>
      </c>
      <c r="B1641" t="s">
        <v>3914</v>
      </c>
      <c r="C1641" s="106">
        <v>83.84</v>
      </c>
      <c r="D1641">
        <v>4</v>
      </c>
    </row>
    <row r="1642" spans="1:4" x14ac:dyDescent="0.25">
      <c r="A1642" t="s">
        <v>3915</v>
      </c>
      <c r="B1642" t="s">
        <v>3916</v>
      </c>
      <c r="C1642" s="106">
        <v>17.809999999999999</v>
      </c>
      <c r="D1642">
        <v>4</v>
      </c>
    </row>
    <row r="1643" spans="1:4" x14ac:dyDescent="0.25">
      <c r="A1643" t="s">
        <v>3917</v>
      </c>
      <c r="B1643" t="s">
        <v>3918</v>
      </c>
      <c r="C1643" s="106">
        <v>46.98</v>
      </c>
      <c r="D1643">
        <v>10</v>
      </c>
    </row>
    <row r="1644" spans="1:4" x14ac:dyDescent="0.25">
      <c r="A1644" t="s">
        <v>3919</v>
      </c>
      <c r="B1644" t="s">
        <v>3920</v>
      </c>
      <c r="C1644" s="106">
        <v>21.95</v>
      </c>
      <c r="D1644">
        <v>4</v>
      </c>
    </row>
    <row r="1645" spans="1:4" x14ac:dyDescent="0.25">
      <c r="A1645" t="s">
        <v>3921</v>
      </c>
      <c r="B1645" t="s">
        <v>3922</v>
      </c>
      <c r="C1645" s="106">
        <v>68.290000000000006</v>
      </c>
      <c r="D1645">
        <v>7</v>
      </c>
    </row>
    <row r="1646" spans="1:4" x14ac:dyDescent="0.25">
      <c r="A1646" t="s">
        <v>3923</v>
      </c>
      <c r="B1646" t="s">
        <v>3924</v>
      </c>
      <c r="C1646" s="106">
        <v>154</v>
      </c>
      <c r="D1646">
        <v>10</v>
      </c>
    </row>
    <row r="1647" spans="1:4" x14ac:dyDescent="0.25">
      <c r="A1647" t="s">
        <v>3925</v>
      </c>
      <c r="B1647" t="s">
        <v>3926</v>
      </c>
      <c r="C1647" s="106">
        <v>1324</v>
      </c>
      <c r="D1647">
        <v>20</v>
      </c>
    </row>
    <row r="1648" spans="1:4" x14ac:dyDescent="0.25">
      <c r="A1648" t="s">
        <v>3927</v>
      </c>
      <c r="B1648" t="s">
        <v>3928</v>
      </c>
      <c r="C1648" s="106">
        <v>26.48</v>
      </c>
      <c r="D1648">
        <v>20</v>
      </c>
    </row>
    <row r="1649" spans="1:4" x14ac:dyDescent="0.25">
      <c r="A1649" t="s">
        <v>3929</v>
      </c>
      <c r="B1649" t="s">
        <v>3930</v>
      </c>
      <c r="C1649" s="106">
        <v>419.28</v>
      </c>
      <c r="D1649">
        <v>20</v>
      </c>
    </row>
    <row r="1650" spans="1:4" x14ac:dyDescent="0.25">
      <c r="A1650" t="s">
        <v>3931</v>
      </c>
      <c r="B1650" t="s">
        <v>3932</v>
      </c>
      <c r="C1650" s="106">
        <v>792.76</v>
      </c>
      <c r="D1650">
        <v>6</v>
      </c>
    </row>
    <row r="1651" spans="1:4" x14ac:dyDescent="0.25">
      <c r="A1651" t="s">
        <v>3933</v>
      </c>
      <c r="B1651" t="s">
        <v>3934</v>
      </c>
      <c r="C1651" s="106">
        <v>1013.63</v>
      </c>
      <c r="D1651">
        <v>4</v>
      </c>
    </row>
    <row r="1652" spans="1:4" x14ac:dyDescent="0.25">
      <c r="A1652" t="s">
        <v>3935</v>
      </c>
      <c r="B1652" t="s">
        <v>3936</v>
      </c>
      <c r="C1652" s="106">
        <v>1703.59</v>
      </c>
      <c r="D1652">
        <v>10</v>
      </c>
    </row>
    <row r="1653" spans="1:4" x14ac:dyDescent="0.25">
      <c r="A1653" t="s">
        <v>3937</v>
      </c>
      <c r="B1653" t="s">
        <v>3938</v>
      </c>
      <c r="C1653" s="106">
        <v>0</v>
      </c>
      <c r="D1653">
        <v>0</v>
      </c>
    </row>
    <row r="1654" spans="1:4" x14ac:dyDescent="0.25">
      <c r="A1654" t="s">
        <v>3939</v>
      </c>
      <c r="B1654" t="s">
        <v>3940</v>
      </c>
      <c r="C1654" s="106">
        <v>144.71</v>
      </c>
      <c r="D1654">
        <v>4</v>
      </c>
    </row>
    <row r="1655" spans="1:4" x14ac:dyDescent="0.25">
      <c r="A1655" t="s">
        <v>3941</v>
      </c>
      <c r="B1655" t="s">
        <v>3942</v>
      </c>
      <c r="C1655" s="106">
        <v>5.52</v>
      </c>
      <c r="D1655">
        <v>89</v>
      </c>
    </row>
    <row r="1656" spans="1:4" x14ac:dyDescent="0.25">
      <c r="A1656" t="s">
        <v>3943</v>
      </c>
      <c r="B1656" t="s">
        <v>3944</v>
      </c>
      <c r="C1656" s="106">
        <v>20.399999999999999</v>
      </c>
      <c r="D1656">
        <v>40</v>
      </c>
    </row>
    <row r="1657" spans="1:4" x14ac:dyDescent="0.25">
      <c r="A1657" t="s">
        <v>3945</v>
      </c>
      <c r="B1657" t="s">
        <v>3946</v>
      </c>
      <c r="C1657" s="106">
        <v>57.2</v>
      </c>
      <c r="D1657">
        <v>80</v>
      </c>
    </row>
    <row r="1658" spans="1:4" x14ac:dyDescent="0.25">
      <c r="A1658" t="s">
        <v>3947</v>
      </c>
      <c r="B1658" t="s">
        <v>3948</v>
      </c>
      <c r="C1658" s="106">
        <v>67.3</v>
      </c>
      <c r="D1658">
        <v>77</v>
      </c>
    </row>
    <row r="1659" spans="1:4" x14ac:dyDescent="0.25">
      <c r="A1659" t="s">
        <v>3949</v>
      </c>
      <c r="B1659" t="s">
        <v>3950</v>
      </c>
      <c r="C1659" s="106">
        <v>109.92</v>
      </c>
      <c r="D1659">
        <v>96</v>
      </c>
    </row>
    <row r="1660" spans="1:4" x14ac:dyDescent="0.25">
      <c r="A1660" t="s">
        <v>3951</v>
      </c>
      <c r="B1660" t="s">
        <v>3952</v>
      </c>
      <c r="C1660" s="106">
        <v>142.6</v>
      </c>
      <c r="D1660">
        <v>100</v>
      </c>
    </row>
    <row r="1661" spans="1:4" x14ac:dyDescent="0.25">
      <c r="A1661" t="s">
        <v>3953</v>
      </c>
      <c r="B1661" t="s">
        <v>3954</v>
      </c>
      <c r="C1661" s="106">
        <v>5.22</v>
      </c>
      <c r="D1661">
        <v>4</v>
      </c>
    </row>
    <row r="1662" spans="1:4" x14ac:dyDescent="0.25">
      <c r="A1662" t="s">
        <v>3955</v>
      </c>
      <c r="B1662" t="s">
        <v>3956</v>
      </c>
      <c r="C1662" s="106">
        <v>283.74</v>
      </c>
      <c r="D1662">
        <v>29</v>
      </c>
    </row>
    <row r="1663" spans="1:4" x14ac:dyDescent="0.25">
      <c r="A1663" t="s">
        <v>3957</v>
      </c>
      <c r="B1663" t="s">
        <v>3958</v>
      </c>
      <c r="C1663" s="106">
        <v>1393.65</v>
      </c>
      <c r="D1663">
        <v>9</v>
      </c>
    </row>
    <row r="1664" spans="1:4" x14ac:dyDescent="0.25">
      <c r="A1664" t="s">
        <v>3959</v>
      </c>
      <c r="B1664" t="s">
        <v>3960</v>
      </c>
      <c r="C1664" s="106">
        <v>10.36</v>
      </c>
      <c r="D1664">
        <v>1</v>
      </c>
    </row>
    <row r="1665" spans="1:4" x14ac:dyDescent="0.25">
      <c r="A1665" t="s">
        <v>3961</v>
      </c>
      <c r="B1665" t="s">
        <v>3962</v>
      </c>
      <c r="C1665" s="106">
        <v>169.34</v>
      </c>
      <c r="D1665">
        <v>12</v>
      </c>
    </row>
    <row r="1666" spans="1:4" x14ac:dyDescent="0.25">
      <c r="A1666" t="s">
        <v>3963</v>
      </c>
      <c r="B1666" t="s">
        <v>3964</v>
      </c>
      <c r="C1666" s="106">
        <v>238.85</v>
      </c>
      <c r="D1666">
        <v>5</v>
      </c>
    </row>
    <row r="1667" spans="1:4" x14ac:dyDescent="0.25">
      <c r="A1667" t="s">
        <v>3965</v>
      </c>
      <c r="B1667" t="s">
        <v>3966</v>
      </c>
      <c r="C1667" s="106">
        <v>14.72</v>
      </c>
      <c r="D1667">
        <v>1</v>
      </c>
    </row>
    <row r="1668" spans="1:4" x14ac:dyDescent="0.25">
      <c r="A1668" t="s">
        <v>3967</v>
      </c>
      <c r="B1668" t="s">
        <v>3968</v>
      </c>
      <c r="C1668" s="106">
        <v>30.92</v>
      </c>
      <c r="D1668">
        <v>5</v>
      </c>
    </row>
    <row r="1669" spans="1:4" x14ac:dyDescent="0.25">
      <c r="A1669" t="s">
        <v>3969</v>
      </c>
      <c r="B1669" t="s">
        <v>3970</v>
      </c>
      <c r="C1669" s="106">
        <v>176.46</v>
      </c>
      <c r="D1669">
        <v>7</v>
      </c>
    </row>
    <row r="1670" spans="1:4" x14ac:dyDescent="0.25">
      <c r="A1670" t="s">
        <v>3971</v>
      </c>
      <c r="B1670" t="s">
        <v>3972</v>
      </c>
      <c r="C1670" s="106">
        <v>18.010000000000002</v>
      </c>
      <c r="D1670">
        <v>3</v>
      </c>
    </row>
    <row r="1671" spans="1:4" x14ac:dyDescent="0.25">
      <c r="A1671" t="s">
        <v>3973</v>
      </c>
      <c r="B1671" t="s">
        <v>3974</v>
      </c>
      <c r="C1671" s="106">
        <v>5.38</v>
      </c>
      <c r="D1671">
        <v>1</v>
      </c>
    </row>
    <row r="1672" spans="1:4" x14ac:dyDescent="0.25">
      <c r="A1672" t="s">
        <v>3975</v>
      </c>
      <c r="B1672" t="s">
        <v>3976</v>
      </c>
      <c r="C1672" s="106">
        <v>235.76</v>
      </c>
      <c r="D1672">
        <v>10</v>
      </c>
    </row>
    <row r="1673" spans="1:4" x14ac:dyDescent="0.25">
      <c r="A1673" t="s">
        <v>3977</v>
      </c>
      <c r="B1673" t="s">
        <v>3978</v>
      </c>
      <c r="C1673" s="106">
        <v>212.82</v>
      </c>
      <c r="D1673">
        <v>4</v>
      </c>
    </row>
    <row r="1674" spans="1:4" x14ac:dyDescent="0.25">
      <c r="A1674" t="s">
        <v>3979</v>
      </c>
      <c r="B1674" t="s">
        <v>3980</v>
      </c>
      <c r="C1674" s="106">
        <v>82.39</v>
      </c>
      <c r="D1674">
        <v>7</v>
      </c>
    </row>
    <row r="1675" spans="1:4" x14ac:dyDescent="0.25">
      <c r="A1675" t="s">
        <v>3981</v>
      </c>
      <c r="B1675" t="s">
        <v>3982</v>
      </c>
      <c r="C1675" s="106">
        <v>40.229999999999997</v>
      </c>
      <c r="D1675">
        <v>3</v>
      </c>
    </row>
    <row r="1676" spans="1:4" x14ac:dyDescent="0.25">
      <c r="A1676" t="s">
        <v>3983</v>
      </c>
      <c r="B1676" t="s">
        <v>3984</v>
      </c>
      <c r="C1676" s="106">
        <v>0</v>
      </c>
      <c r="D1676">
        <v>0</v>
      </c>
    </row>
    <row r="1677" spans="1:4" x14ac:dyDescent="0.25">
      <c r="A1677" t="s">
        <v>3985</v>
      </c>
      <c r="B1677" t="s">
        <v>3986</v>
      </c>
      <c r="C1677" s="106">
        <v>55.62</v>
      </c>
      <c r="D1677">
        <v>6</v>
      </c>
    </row>
    <row r="1678" spans="1:4" x14ac:dyDescent="0.25">
      <c r="A1678" t="s">
        <v>3987</v>
      </c>
      <c r="B1678" t="s">
        <v>3988</v>
      </c>
      <c r="C1678" s="106">
        <v>230.62</v>
      </c>
      <c r="D1678">
        <v>1</v>
      </c>
    </row>
    <row r="1679" spans="1:4" x14ac:dyDescent="0.25">
      <c r="A1679" t="s">
        <v>3989</v>
      </c>
      <c r="B1679" t="s">
        <v>3990</v>
      </c>
      <c r="C1679" s="106">
        <v>14.82</v>
      </c>
      <c r="D1679">
        <v>13</v>
      </c>
    </row>
    <row r="1680" spans="1:4" x14ac:dyDescent="0.25">
      <c r="A1680" t="s">
        <v>3991</v>
      </c>
      <c r="B1680" t="s">
        <v>3992</v>
      </c>
      <c r="C1680" s="106">
        <v>136.51</v>
      </c>
      <c r="D1680">
        <v>6</v>
      </c>
    </row>
    <row r="1681" spans="1:4" x14ac:dyDescent="0.25">
      <c r="A1681" t="s">
        <v>3993</v>
      </c>
      <c r="B1681" t="s">
        <v>3994</v>
      </c>
      <c r="C1681" s="106">
        <v>21.86</v>
      </c>
      <c r="D1681">
        <v>5</v>
      </c>
    </row>
    <row r="1682" spans="1:4" x14ac:dyDescent="0.25">
      <c r="A1682" t="s">
        <v>3995</v>
      </c>
      <c r="B1682" t="s">
        <v>3996</v>
      </c>
      <c r="C1682" s="106">
        <v>286.89999999999998</v>
      </c>
      <c r="D1682">
        <v>21</v>
      </c>
    </row>
    <row r="1683" spans="1:4" x14ac:dyDescent="0.25">
      <c r="A1683" t="s">
        <v>3997</v>
      </c>
      <c r="B1683" t="s">
        <v>3998</v>
      </c>
      <c r="C1683" s="106">
        <v>109.02</v>
      </c>
      <c r="D1683">
        <v>17</v>
      </c>
    </row>
    <row r="1684" spans="1:4" x14ac:dyDescent="0.25">
      <c r="A1684" t="s">
        <v>3999</v>
      </c>
      <c r="B1684" t="s">
        <v>4000</v>
      </c>
      <c r="C1684" s="106">
        <v>577.22</v>
      </c>
      <c r="D1684">
        <v>7</v>
      </c>
    </row>
    <row r="1685" spans="1:4" x14ac:dyDescent="0.25">
      <c r="A1685" t="s">
        <v>4001</v>
      </c>
      <c r="B1685" t="s">
        <v>4002</v>
      </c>
      <c r="C1685" s="106">
        <v>57.67</v>
      </c>
      <c r="D1685">
        <v>2</v>
      </c>
    </row>
    <row r="1686" spans="1:4" x14ac:dyDescent="0.25">
      <c r="A1686" t="s">
        <v>4003</v>
      </c>
      <c r="B1686" t="s">
        <v>4004</v>
      </c>
      <c r="C1686" s="106">
        <v>77.03</v>
      </c>
      <c r="D1686">
        <v>2</v>
      </c>
    </row>
    <row r="1687" spans="1:4" x14ac:dyDescent="0.25">
      <c r="A1687" t="s">
        <v>4005</v>
      </c>
      <c r="B1687" t="s">
        <v>2495</v>
      </c>
      <c r="C1687" s="106">
        <v>31.98</v>
      </c>
      <c r="D1687">
        <v>3</v>
      </c>
    </row>
    <row r="1688" spans="1:4" x14ac:dyDescent="0.25">
      <c r="A1688" t="s">
        <v>4006</v>
      </c>
      <c r="B1688" t="s">
        <v>4007</v>
      </c>
      <c r="C1688" s="106">
        <v>260.05</v>
      </c>
      <c r="D1688">
        <v>2</v>
      </c>
    </row>
    <row r="1689" spans="1:4" x14ac:dyDescent="0.25">
      <c r="A1689" t="s">
        <v>4008</v>
      </c>
      <c r="B1689" t="s">
        <v>4009</v>
      </c>
      <c r="C1689" s="106">
        <v>17.91</v>
      </c>
      <c r="D1689">
        <v>11</v>
      </c>
    </row>
    <row r="1690" spans="1:4" x14ac:dyDescent="0.25">
      <c r="A1690" t="s">
        <v>4010</v>
      </c>
      <c r="B1690" t="s">
        <v>4011</v>
      </c>
      <c r="C1690" s="106">
        <v>128.81</v>
      </c>
      <c r="D1690">
        <v>17</v>
      </c>
    </row>
    <row r="1691" spans="1:4" x14ac:dyDescent="0.25">
      <c r="A1691" t="s">
        <v>4012</v>
      </c>
      <c r="B1691" t="s">
        <v>4013</v>
      </c>
      <c r="C1691" s="106">
        <v>8.16</v>
      </c>
      <c r="D1691">
        <v>4</v>
      </c>
    </row>
    <row r="1692" spans="1:4" x14ac:dyDescent="0.25">
      <c r="A1692" t="s">
        <v>4014</v>
      </c>
      <c r="B1692" t="s">
        <v>4015</v>
      </c>
      <c r="C1692" s="106">
        <v>12.9</v>
      </c>
      <c r="D1692">
        <v>4</v>
      </c>
    </row>
    <row r="1693" spans="1:4" x14ac:dyDescent="0.25">
      <c r="A1693" t="s">
        <v>4016</v>
      </c>
      <c r="B1693" t="s">
        <v>4017</v>
      </c>
      <c r="C1693" s="106">
        <v>42.25</v>
      </c>
      <c r="D1693">
        <v>12</v>
      </c>
    </row>
    <row r="1694" spans="1:4" x14ac:dyDescent="0.25">
      <c r="A1694" t="s">
        <v>4018</v>
      </c>
      <c r="B1694" t="s">
        <v>4019</v>
      </c>
      <c r="C1694" s="106">
        <v>14.17</v>
      </c>
      <c r="D1694">
        <v>5</v>
      </c>
    </row>
    <row r="1695" spans="1:4" x14ac:dyDescent="0.25">
      <c r="A1695" t="s">
        <v>4020</v>
      </c>
      <c r="B1695" t="s">
        <v>4021</v>
      </c>
      <c r="C1695" s="106">
        <v>65.790000000000006</v>
      </c>
      <c r="D1695">
        <v>3</v>
      </c>
    </row>
    <row r="1696" spans="1:4" x14ac:dyDescent="0.25">
      <c r="A1696" t="s">
        <v>4022</v>
      </c>
      <c r="B1696" t="s">
        <v>4023</v>
      </c>
      <c r="C1696" s="106">
        <v>0</v>
      </c>
      <c r="D1696">
        <v>0</v>
      </c>
    </row>
    <row r="1697" spans="1:4" x14ac:dyDescent="0.25">
      <c r="A1697" t="s">
        <v>4024</v>
      </c>
      <c r="B1697" t="s">
        <v>4025</v>
      </c>
      <c r="C1697" s="106">
        <v>34.380000000000003</v>
      </c>
      <c r="D1697">
        <v>8</v>
      </c>
    </row>
    <row r="1698" spans="1:4" x14ac:dyDescent="0.25">
      <c r="A1698" t="s">
        <v>4026</v>
      </c>
      <c r="B1698" t="s">
        <v>4027</v>
      </c>
      <c r="C1698" s="106">
        <v>602.54</v>
      </c>
      <c r="D1698">
        <v>20</v>
      </c>
    </row>
    <row r="1699" spans="1:4" x14ac:dyDescent="0.25">
      <c r="A1699" t="s">
        <v>4028</v>
      </c>
      <c r="B1699" t="s">
        <v>4029</v>
      </c>
      <c r="C1699" s="106">
        <v>434.83</v>
      </c>
      <c r="D1699">
        <v>19</v>
      </c>
    </row>
    <row r="1700" spans="1:4" x14ac:dyDescent="0.25">
      <c r="A1700" t="s">
        <v>4030</v>
      </c>
      <c r="B1700" t="s">
        <v>4031</v>
      </c>
      <c r="C1700" s="106">
        <v>726.74</v>
      </c>
      <c r="D1700">
        <v>14</v>
      </c>
    </row>
    <row r="1701" spans="1:4" x14ac:dyDescent="0.25">
      <c r="A1701" t="s">
        <v>4032</v>
      </c>
      <c r="B1701" t="s">
        <v>4033</v>
      </c>
      <c r="C1701" s="106">
        <v>70.56</v>
      </c>
      <c r="D1701">
        <v>4</v>
      </c>
    </row>
    <row r="1702" spans="1:4" x14ac:dyDescent="0.25">
      <c r="A1702" t="s">
        <v>4034</v>
      </c>
      <c r="B1702" t="s">
        <v>4035</v>
      </c>
      <c r="C1702" s="106">
        <v>915.2</v>
      </c>
      <c r="D1702">
        <v>2</v>
      </c>
    </row>
    <row r="1703" spans="1:4" x14ac:dyDescent="0.25">
      <c r="A1703" t="s">
        <v>4036</v>
      </c>
      <c r="B1703" t="s">
        <v>4037</v>
      </c>
      <c r="C1703" s="106">
        <v>6.82</v>
      </c>
      <c r="D1703">
        <v>3</v>
      </c>
    </row>
    <row r="1704" spans="1:4" x14ac:dyDescent="0.25">
      <c r="A1704" t="s">
        <v>4038</v>
      </c>
      <c r="B1704" t="s">
        <v>4039</v>
      </c>
      <c r="C1704" s="106">
        <v>244.05</v>
      </c>
      <c r="D1704">
        <v>10</v>
      </c>
    </row>
    <row r="1705" spans="1:4" x14ac:dyDescent="0.25">
      <c r="A1705" t="s">
        <v>4040</v>
      </c>
      <c r="B1705" t="s">
        <v>4041</v>
      </c>
      <c r="C1705" s="106">
        <v>414.32</v>
      </c>
      <c r="D1705">
        <v>4</v>
      </c>
    </row>
    <row r="1706" spans="1:4" x14ac:dyDescent="0.25">
      <c r="A1706" t="s">
        <v>4042</v>
      </c>
      <c r="B1706" t="s">
        <v>4043</v>
      </c>
      <c r="C1706" s="106">
        <v>0</v>
      </c>
      <c r="D1706">
        <v>0</v>
      </c>
    </row>
    <row r="1707" spans="1:4" x14ac:dyDescent="0.25">
      <c r="A1707" t="s">
        <v>4044</v>
      </c>
      <c r="B1707" t="s">
        <v>4045</v>
      </c>
      <c r="C1707" s="106">
        <v>4629.32</v>
      </c>
      <c r="D1707">
        <v>4</v>
      </c>
    </row>
    <row r="1708" spans="1:4" x14ac:dyDescent="0.25">
      <c r="A1708" t="s">
        <v>4046</v>
      </c>
      <c r="B1708" t="s">
        <v>4047</v>
      </c>
      <c r="C1708" s="106">
        <v>396</v>
      </c>
      <c r="D1708">
        <v>2</v>
      </c>
    </row>
    <row r="1709" spans="1:4" x14ac:dyDescent="0.25">
      <c r="A1709" t="s">
        <v>4048</v>
      </c>
      <c r="B1709" t="s">
        <v>4049</v>
      </c>
      <c r="C1709" s="106">
        <v>26.78</v>
      </c>
      <c r="D1709">
        <v>2</v>
      </c>
    </row>
    <row r="1710" spans="1:4" x14ac:dyDescent="0.25">
      <c r="A1710" t="s">
        <v>4050</v>
      </c>
      <c r="B1710" t="s">
        <v>4051</v>
      </c>
      <c r="C1710" s="106">
        <v>479.97</v>
      </c>
      <c r="D1710">
        <v>4</v>
      </c>
    </row>
    <row r="1711" spans="1:4" x14ac:dyDescent="0.25">
      <c r="A1711" t="s">
        <v>4052</v>
      </c>
      <c r="B1711" t="s">
        <v>4053</v>
      </c>
      <c r="C1711" s="106">
        <v>0</v>
      </c>
      <c r="D1711">
        <v>0</v>
      </c>
    </row>
    <row r="1712" spans="1:4" x14ac:dyDescent="0.25">
      <c r="A1712" t="s">
        <v>4054</v>
      </c>
      <c r="B1712" t="s">
        <v>4055</v>
      </c>
      <c r="C1712" s="106">
        <v>200.82</v>
      </c>
      <c r="D1712">
        <v>3</v>
      </c>
    </row>
    <row r="1713" spans="1:4" x14ac:dyDescent="0.25">
      <c r="A1713" t="s">
        <v>4056</v>
      </c>
      <c r="B1713" t="s">
        <v>4057</v>
      </c>
      <c r="C1713" s="106">
        <v>180.72</v>
      </c>
      <c r="D1713">
        <v>3</v>
      </c>
    </row>
    <row r="1714" spans="1:4" x14ac:dyDescent="0.25">
      <c r="A1714" t="s">
        <v>4058</v>
      </c>
      <c r="B1714" t="s">
        <v>4059</v>
      </c>
      <c r="C1714" s="106">
        <v>187.16</v>
      </c>
      <c r="D1714">
        <v>2</v>
      </c>
    </row>
    <row r="1715" spans="1:4" x14ac:dyDescent="0.25">
      <c r="A1715" t="s">
        <v>4060</v>
      </c>
      <c r="B1715" t="s">
        <v>4061</v>
      </c>
      <c r="C1715" s="106">
        <v>44.68</v>
      </c>
      <c r="D1715">
        <v>4</v>
      </c>
    </row>
    <row r="1716" spans="1:4" x14ac:dyDescent="0.25">
      <c r="A1716" t="s">
        <v>4062</v>
      </c>
      <c r="B1716" t="s">
        <v>4063</v>
      </c>
      <c r="C1716" s="106">
        <v>43.55</v>
      </c>
      <c r="D1716">
        <v>5</v>
      </c>
    </row>
    <row r="1717" spans="1:4" x14ac:dyDescent="0.25">
      <c r="A1717" t="s">
        <v>4064</v>
      </c>
      <c r="B1717" t="s">
        <v>4065</v>
      </c>
      <c r="C1717" s="106">
        <v>41.57</v>
      </c>
      <c r="D1717">
        <v>4</v>
      </c>
    </row>
    <row r="1718" spans="1:4" x14ac:dyDescent="0.25">
      <c r="A1718" t="s">
        <v>4066</v>
      </c>
      <c r="B1718" t="s">
        <v>4067</v>
      </c>
      <c r="C1718" s="106">
        <v>45.95</v>
      </c>
      <c r="D1718">
        <v>5</v>
      </c>
    </row>
    <row r="1719" spans="1:4" x14ac:dyDescent="0.25">
      <c r="A1719" t="s">
        <v>4068</v>
      </c>
      <c r="B1719" t="s">
        <v>4069</v>
      </c>
      <c r="C1719" s="106">
        <v>32.08</v>
      </c>
      <c r="D1719">
        <v>10</v>
      </c>
    </row>
    <row r="1720" spans="1:4" x14ac:dyDescent="0.25">
      <c r="A1720" t="s">
        <v>4070</v>
      </c>
      <c r="B1720" t="s">
        <v>4071</v>
      </c>
      <c r="C1720" s="106">
        <v>185</v>
      </c>
      <c r="D1720">
        <v>10</v>
      </c>
    </row>
    <row r="1721" spans="1:4" x14ac:dyDescent="0.25">
      <c r="A1721" t="s">
        <v>4072</v>
      </c>
      <c r="B1721" t="s">
        <v>4073</v>
      </c>
      <c r="C1721" s="106">
        <v>69.12</v>
      </c>
      <c r="D1721">
        <v>3</v>
      </c>
    </row>
    <row r="1722" spans="1:4" x14ac:dyDescent="0.25">
      <c r="A1722" t="s">
        <v>4074</v>
      </c>
      <c r="B1722" t="s">
        <v>4075</v>
      </c>
      <c r="C1722" s="106">
        <v>65.430000000000007</v>
      </c>
      <c r="D1722">
        <v>7</v>
      </c>
    </row>
    <row r="1723" spans="1:4" x14ac:dyDescent="0.25">
      <c r="A1723" t="s">
        <v>4076</v>
      </c>
      <c r="B1723" t="s">
        <v>4077</v>
      </c>
      <c r="C1723" s="106">
        <v>110.7</v>
      </c>
      <c r="D1723">
        <v>246</v>
      </c>
    </row>
    <row r="1724" spans="1:4" x14ac:dyDescent="0.25">
      <c r="A1724" t="s">
        <v>4078</v>
      </c>
      <c r="B1724" t="s">
        <v>4079</v>
      </c>
      <c r="C1724" s="106">
        <v>438.1</v>
      </c>
      <c r="D1724">
        <v>10</v>
      </c>
    </row>
    <row r="1725" spans="1:4" x14ac:dyDescent="0.25">
      <c r="A1725" t="s">
        <v>4080</v>
      </c>
      <c r="B1725" t="s">
        <v>4081</v>
      </c>
      <c r="C1725" s="106">
        <v>0</v>
      </c>
      <c r="D1725">
        <v>0</v>
      </c>
    </row>
    <row r="1726" spans="1:4" x14ac:dyDescent="0.25">
      <c r="A1726" t="s">
        <v>4082</v>
      </c>
      <c r="B1726" t="s">
        <v>4083</v>
      </c>
      <c r="C1726" s="106">
        <v>662.4</v>
      </c>
      <c r="D1726">
        <v>12</v>
      </c>
    </row>
    <row r="1727" spans="1:4" x14ac:dyDescent="0.25">
      <c r="A1727" t="s">
        <v>4084</v>
      </c>
      <c r="B1727" t="s">
        <v>4085</v>
      </c>
      <c r="C1727" s="106">
        <v>26.46</v>
      </c>
      <c r="D1727">
        <v>18</v>
      </c>
    </row>
    <row r="1728" spans="1:4" x14ac:dyDescent="0.25">
      <c r="A1728" t="s">
        <v>4086</v>
      </c>
      <c r="B1728" t="s">
        <v>4087</v>
      </c>
      <c r="C1728" s="106">
        <v>37.049999999999997</v>
      </c>
      <c r="D1728">
        <v>3</v>
      </c>
    </row>
    <row r="1729" spans="1:4" x14ac:dyDescent="0.25">
      <c r="A1729" t="s">
        <v>4088</v>
      </c>
      <c r="B1729" t="s">
        <v>4089</v>
      </c>
      <c r="C1729" s="106">
        <v>31.66</v>
      </c>
      <c r="D1729">
        <v>2</v>
      </c>
    </row>
    <row r="1730" spans="1:4" x14ac:dyDescent="0.25">
      <c r="A1730" t="s">
        <v>4090</v>
      </c>
      <c r="B1730" t="s">
        <v>4091</v>
      </c>
      <c r="C1730" s="106">
        <v>36.619999999999997</v>
      </c>
      <c r="D1730">
        <v>2</v>
      </c>
    </row>
    <row r="1731" spans="1:4" x14ac:dyDescent="0.25">
      <c r="A1731" t="s">
        <v>4092</v>
      </c>
      <c r="B1731" t="s">
        <v>4093</v>
      </c>
      <c r="C1731" s="106">
        <v>133.30000000000001</v>
      </c>
      <c r="D1731">
        <v>5</v>
      </c>
    </row>
    <row r="1732" spans="1:4" x14ac:dyDescent="0.25">
      <c r="A1732" t="s">
        <v>4094</v>
      </c>
      <c r="B1732" t="s">
        <v>4095</v>
      </c>
      <c r="C1732" s="106">
        <v>156.05000000000001</v>
      </c>
      <c r="D1732">
        <v>5</v>
      </c>
    </row>
    <row r="1733" spans="1:4" x14ac:dyDescent="0.25">
      <c r="A1733" t="s">
        <v>4096</v>
      </c>
      <c r="B1733" t="s">
        <v>4097</v>
      </c>
      <c r="C1733" s="106">
        <v>0</v>
      </c>
      <c r="D1733">
        <v>0</v>
      </c>
    </row>
    <row r="1734" spans="1:4" x14ac:dyDescent="0.25">
      <c r="A1734" t="s">
        <v>4098</v>
      </c>
      <c r="B1734" t="s">
        <v>4099</v>
      </c>
      <c r="C1734" s="106">
        <v>0</v>
      </c>
      <c r="D1734">
        <v>0</v>
      </c>
    </row>
    <row r="1735" spans="1:4" x14ac:dyDescent="0.25">
      <c r="A1735" t="s">
        <v>4100</v>
      </c>
      <c r="B1735" t="s">
        <v>4101</v>
      </c>
      <c r="C1735" s="106">
        <v>0</v>
      </c>
      <c r="D1735">
        <v>0</v>
      </c>
    </row>
    <row r="1736" spans="1:4" x14ac:dyDescent="0.25">
      <c r="A1736" t="s">
        <v>4102</v>
      </c>
      <c r="B1736" t="s">
        <v>4103</v>
      </c>
      <c r="C1736" s="106">
        <v>0</v>
      </c>
      <c r="D1736">
        <v>0</v>
      </c>
    </row>
    <row r="1737" spans="1:4" x14ac:dyDescent="0.25">
      <c r="A1737" t="s">
        <v>4104</v>
      </c>
      <c r="B1737" t="s">
        <v>4105</v>
      </c>
      <c r="C1737" s="106">
        <v>15.75</v>
      </c>
      <c r="D1737">
        <v>3</v>
      </c>
    </row>
    <row r="1738" spans="1:4" x14ac:dyDescent="0.25">
      <c r="A1738" t="s">
        <v>4106</v>
      </c>
      <c r="B1738" t="s">
        <v>4107</v>
      </c>
      <c r="C1738" s="106">
        <v>15.75</v>
      </c>
      <c r="D1738">
        <v>3</v>
      </c>
    </row>
    <row r="1739" spans="1:4" x14ac:dyDescent="0.25">
      <c r="A1739" t="s">
        <v>4108</v>
      </c>
      <c r="B1739" t="s">
        <v>4109</v>
      </c>
      <c r="C1739" s="106">
        <v>46.42</v>
      </c>
      <c r="D1739">
        <v>3</v>
      </c>
    </row>
    <row r="1740" spans="1:4" x14ac:dyDescent="0.25">
      <c r="A1740" t="s">
        <v>4110</v>
      </c>
      <c r="B1740" t="s">
        <v>4111</v>
      </c>
      <c r="C1740" s="106">
        <v>12.46</v>
      </c>
      <c r="D1740">
        <v>2</v>
      </c>
    </row>
    <row r="1741" spans="1:4" x14ac:dyDescent="0.25">
      <c r="A1741" t="s">
        <v>4112</v>
      </c>
      <c r="B1741" t="s">
        <v>4113</v>
      </c>
      <c r="C1741" s="106">
        <v>92.43</v>
      </c>
      <c r="D1741">
        <v>7</v>
      </c>
    </row>
    <row r="1742" spans="1:4" x14ac:dyDescent="0.25">
      <c r="A1742" t="s">
        <v>4114</v>
      </c>
      <c r="B1742" t="s">
        <v>4115</v>
      </c>
      <c r="C1742" s="106">
        <v>32.92</v>
      </c>
      <c r="D1742">
        <v>5</v>
      </c>
    </row>
    <row r="1743" spans="1:4" x14ac:dyDescent="0.25">
      <c r="A1743" t="s">
        <v>4116</v>
      </c>
      <c r="B1743" t="s">
        <v>4117</v>
      </c>
      <c r="C1743" s="106">
        <v>9.9499999999999993</v>
      </c>
      <c r="D1743">
        <v>2</v>
      </c>
    </row>
    <row r="1744" spans="1:4" x14ac:dyDescent="0.25">
      <c r="A1744" t="s">
        <v>4118</v>
      </c>
      <c r="B1744" t="s">
        <v>4119</v>
      </c>
      <c r="C1744" s="106">
        <v>25.56</v>
      </c>
      <c r="D1744">
        <v>4</v>
      </c>
    </row>
    <row r="1745" spans="1:4" x14ac:dyDescent="0.25">
      <c r="A1745" t="s">
        <v>4120</v>
      </c>
      <c r="B1745" t="s">
        <v>4121</v>
      </c>
      <c r="C1745" s="106">
        <v>27.36</v>
      </c>
      <c r="D1745">
        <v>4</v>
      </c>
    </row>
    <row r="1746" spans="1:4" x14ac:dyDescent="0.25">
      <c r="A1746" t="s">
        <v>4122</v>
      </c>
      <c r="B1746" t="s">
        <v>4123</v>
      </c>
      <c r="C1746" s="106">
        <v>51.42</v>
      </c>
      <c r="D1746">
        <v>4</v>
      </c>
    </row>
    <row r="1747" spans="1:4" x14ac:dyDescent="0.25">
      <c r="A1747" t="s">
        <v>4124</v>
      </c>
      <c r="B1747" t="s">
        <v>4125</v>
      </c>
      <c r="C1747" s="106">
        <v>36.700000000000003</v>
      </c>
      <c r="D1747">
        <v>5</v>
      </c>
    </row>
    <row r="1748" spans="1:4" x14ac:dyDescent="0.25">
      <c r="A1748" t="s">
        <v>4126</v>
      </c>
      <c r="B1748" t="s">
        <v>4127</v>
      </c>
      <c r="C1748" s="106">
        <v>693.47</v>
      </c>
      <c r="D1748">
        <v>12</v>
      </c>
    </row>
    <row r="1749" spans="1:4" x14ac:dyDescent="0.25">
      <c r="A1749" t="s">
        <v>4128</v>
      </c>
      <c r="B1749" t="s">
        <v>4129</v>
      </c>
      <c r="C1749" s="106">
        <v>8.52</v>
      </c>
      <c r="D1749">
        <v>2</v>
      </c>
    </row>
    <row r="1750" spans="1:4" x14ac:dyDescent="0.25">
      <c r="A1750" t="s">
        <v>4130</v>
      </c>
      <c r="B1750" t="s">
        <v>4131</v>
      </c>
      <c r="C1750" s="106">
        <v>161.19999999999999</v>
      </c>
      <c r="D1750">
        <v>13</v>
      </c>
    </row>
    <row r="1751" spans="1:4" x14ac:dyDescent="0.25">
      <c r="A1751" t="s">
        <v>4132</v>
      </c>
      <c r="B1751" t="s">
        <v>4133</v>
      </c>
      <c r="C1751" s="106">
        <v>15.11</v>
      </c>
      <c r="D1751">
        <v>1</v>
      </c>
    </row>
    <row r="1752" spans="1:4" x14ac:dyDescent="0.25">
      <c r="A1752" t="s">
        <v>4134</v>
      </c>
      <c r="B1752" t="s">
        <v>4133</v>
      </c>
      <c r="C1752" s="106">
        <v>111.29</v>
      </c>
      <c r="D1752">
        <v>8</v>
      </c>
    </row>
    <row r="1753" spans="1:4" x14ac:dyDescent="0.25">
      <c r="A1753" t="s">
        <v>4135</v>
      </c>
      <c r="B1753" t="s">
        <v>4136</v>
      </c>
      <c r="C1753" s="106">
        <v>83.85</v>
      </c>
      <c r="D1753">
        <v>3</v>
      </c>
    </row>
    <row r="1754" spans="1:4" x14ac:dyDescent="0.25">
      <c r="A1754" t="s">
        <v>4137</v>
      </c>
      <c r="B1754" t="s">
        <v>4138</v>
      </c>
      <c r="C1754" s="106">
        <v>146.15</v>
      </c>
      <c r="D1754">
        <v>3</v>
      </c>
    </row>
    <row r="1755" spans="1:4" x14ac:dyDescent="0.25">
      <c r="A1755" t="s">
        <v>4139</v>
      </c>
      <c r="B1755" t="s">
        <v>4140</v>
      </c>
      <c r="C1755" s="106">
        <v>0</v>
      </c>
      <c r="D1755">
        <v>0</v>
      </c>
    </row>
    <row r="1756" spans="1:4" x14ac:dyDescent="0.25">
      <c r="A1756" t="s">
        <v>4141</v>
      </c>
      <c r="B1756" t="s">
        <v>4142</v>
      </c>
      <c r="C1756" s="106">
        <v>6.37</v>
      </c>
      <c r="D1756">
        <v>2</v>
      </c>
    </row>
    <row r="1757" spans="1:4" x14ac:dyDescent="0.25">
      <c r="A1757" t="s">
        <v>4143</v>
      </c>
      <c r="B1757" t="s">
        <v>4144</v>
      </c>
      <c r="C1757" s="106">
        <v>30.57</v>
      </c>
      <c r="D1757">
        <v>3</v>
      </c>
    </row>
    <row r="1758" spans="1:4" x14ac:dyDescent="0.25">
      <c r="A1758" t="s">
        <v>4145</v>
      </c>
      <c r="B1758" t="s">
        <v>4146</v>
      </c>
      <c r="C1758" s="106">
        <v>19.16</v>
      </c>
      <c r="D1758">
        <v>10</v>
      </c>
    </row>
    <row r="1759" spans="1:4" x14ac:dyDescent="0.25">
      <c r="A1759" t="s">
        <v>4147</v>
      </c>
      <c r="B1759" t="s">
        <v>4148</v>
      </c>
      <c r="C1759" s="106">
        <v>8.84</v>
      </c>
      <c r="D1759">
        <v>4</v>
      </c>
    </row>
    <row r="1760" spans="1:4" x14ac:dyDescent="0.25">
      <c r="A1760" t="s">
        <v>4149</v>
      </c>
      <c r="B1760" t="s">
        <v>4150</v>
      </c>
      <c r="C1760" s="106">
        <v>522.47</v>
      </c>
      <c r="D1760">
        <v>3</v>
      </c>
    </row>
    <row r="1761" spans="1:4" x14ac:dyDescent="0.25">
      <c r="A1761" t="s">
        <v>4151</v>
      </c>
      <c r="B1761" t="s">
        <v>4152</v>
      </c>
      <c r="C1761" s="106">
        <v>578.84</v>
      </c>
      <c r="D1761">
        <v>6</v>
      </c>
    </row>
    <row r="1762" spans="1:4" x14ac:dyDescent="0.25">
      <c r="A1762" t="s">
        <v>4153</v>
      </c>
      <c r="B1762" t="s">
        <v>3284</v>
      </c>
      <c r="C1762" s="106">
        <v>241.71</v>
      </c>
      <c r="D1762">
        <v>4</v>
      </c>
    </row>
    <row r="1763" spans="1:4" x14ac:dyDescent="0.25">
      <c r="A1763" t="s">
        <v>4154</v>
      </c>
      <c r="B1763" t="s">
        <v>4155</v>
      </c>
      <c r="C1763" s="106">
        <v>273.26</v>
      </c>
      <c r="D1763">
        <v>3</v>
      </c>
    </row>
    <row r="1764" spans="1:4" x14ac:dyDescent="0.25">
      <c r="A1764" t="s">
        <v>4156</v>
      </c>
      <c r="B1764" t="s">
        <v>4157</v>
      </c>
      <c r="C1764" s="106">
        <v>0</v>
      </c>
      <c r="D1764">
        <v>0</v>
      </c>
    </row>
    <row r="1765" spans="1:4" x14ac:dyDescent="0.25">
      <c r="A1765" t="s">
        <v>4158</v>
      </c>
      <c r="B1765" t="s">
        <v>4159</v>
      </c>
      <c r="C1765" s="106">
        <v>14.93</v>
      </c>
      <c r="D1765">
        <v>8</v>
      </c>
    </row>
    <row r="1766" spans="1:4" x14ac:dyDescent="0.25">
      <c r="A1766" t="s">
        <v>4160</v>
      </c>
      <c r="B1766" t="s">
        <v>4161</v>
      </c>
      <c r="C1766" s="106">
        <v>169.87</v>
      </c>
      <c r="D1766">
        <v>2</v>
      </c>
    </row>
    <row r="1767" spans="1:4" x14ac:dyDescent="0.25">
      <c r="A1767" t="s">
        <v>4162</v>
      </c>
      <c r="B1767" t="s">
        <v>4163</v>
      </c>
      <c r="C1767" s="106">
        <v>359.89</v>
      </c>
      <c r="D1767">
        <v>2</v>
      </c>
    </row>
    <row r="1768" spans="1:4" x14ac:dyDescent="0.25">
      <c r="A1768" t="s">
        <v>4164</v>
      </c>
      <c r="B1768" t="s">
        <v>4165</v>
      </c>
      <c r="C1768" s="106">
        <v>106.93</v>
      </c>
      <c r="D1768">
        <v>19</v>
      </c>
    </row>
    <row r="1769" spans="1:4" x14ac:dyDescent="0.25">
      <c r="A1769" t="s">
        <v>4166</v>
      </c>
      <c r="B1769" t="s">
        <v>4167</v>
      </c>
      <c r="C1769" s="106">
        <v>1870.37</v>
      </c>
      <c r="D1769">
        <v>2</v>
      </c>
    </row>
    <row r="1770" spans="1:4" x14ac:dyDescent="0.25">
      <c r="A1770" t="s">
        <v>4168</v>
      </c>
      <c r="B1770" t="s">
        <v>4169</v>
      </c>
      <c r="C1770" s="106">
        <v>248.57</v>
      </c>
      <c r="D1770">
        <v>213</v>
      </c>
    </row>
    <row r="1771" spans="1:4" x14ac:dyDescent="0.25">
      <c r="A1771" t="s">
        <v>4170</v>
      </c>
      <c r="B1771" t="s">
        <v>4171</v>
      </c>
      <c r="C1771" s="106">
        <v>17.22</v>
      </c>
      <c r="D1771">
        <v>5</v>
      </c>
    </row>
    <row r="1772" spans="1:4" x14ac:dyDescent="0.25">
      <c r="A1772" t="s">
        <v>4172</v>
      </c>
      <c r="B1772" t="s">
        <v>4173</v>
      </c>
      <c r="C1772" s="106">
        <v>43.98</v>
      </c>
      <c r="D1772">
        <v>8</v>
      </c>
    </row>
    <row r="1773" spans="1:4" x14ac:dyDescent="0.25">
      <c r="A1773" t="s">
        <v>4174</v>
      </c>
      <c r="B1773" t="s">
        <v>4175</v>
      </c>
      <c r="C1773" s="106">
        <v>14.96</v>
      </c>
      <c r="D1773">
        <v>4</v>
      </c>
    </row>
    <row r="1774" spans="1:4" x14ac:dyDescent="0.25">
      <c r="A1774" t="s">
        <v>4176</v>
      </c>
      <c r="B1774" t="s">
        <v>4177</v>
      </c>
      <c r="C1774" s="106">
        <v>0</v>
      </c>
      <c r="D1774">
        <v>0</v>
      </c>
    </row>
    <row r="1775" spans="1:4" x14ac:dyDescent="0.25">
      <c r="A1775" t="s">
        <v>4178</v>
      </c>
      <c r="B1775" t="s">
        <v>4179</v>
      </c>
      <c r="C1775" s="106">
        <v>13.88</v>
      </c>
      <c r="D1775">
        <v>2</v>
      </c>
    </row>
    <row r="1776" spans="1:4" x14ac:dyDescent="0.25">
      <c r="A1776" t="s">
        <v>4180</v>
      </c>
      <c r="B1776" t="s">
        <v>4181</v>
      </c>
      <c r="C1776" s="106">
        <v>35.799999999999997</v>
      </c>
      <c r="D1776">
        <v>20</v>
      </c>
    </row>
    <row r="1777" spans="1:4" x14ac:dyDescent="0.25">
      <c r="A1777" t="s">
        <v>4182</v>
      </c>
      <c r="B1777" t="s">
        <v>4183</v>
      </c>
      <c r="C1777" s="106">
        <v>2320.38</v>
      </c>
      <c r="D1777">
        <v>6</v>
      </c>
    </row>
    <row r="1778" spans="1:4" x14ac:dyDescent="0.25">
      <c r="A1778" t="s">
        <v>4184</v>
      </c>
      <c r="B1778" t="s">
        <v>4185</v>
      </c>
      <c r="C1778" s="106">
        <v>134.47999999999999</v>
      </c>
      <c r="D1778">
        <v>8</v>
      </c>
    </row>
    <row r="1779" spans="1:4" x14ac:dyDescent="0.25">
      <c r="A1779" t="s">
        <v>4186</v>
      </c>
      <c r="B1779" t="s">
        <v>4187</v>
      </c>
      <c r="C1779" s="106">
        <v>110.08</v>
      </c>
      <c r="D1779">
        <v>5</v>
      </c>
    </row>
    <row r="1780" spans="1:4" x14ac:dyDescent="0.25">
      <c r="A1780" t="s">
        <v>4188</v>
      </c>
      <c r="B1780" t="s">
        <v>4189</v>
      </c>
      <c r="C1780" s="106">
        <v>91.31</v>
      </c>
      <c r="D1780">
        <v>3</v>
      </c>
    </row>
    <row r="1781" spans="1:4" x14ac:dyDescent="0.25">
      <c r="A1781" t="s">
        <v>4190</v>
      </c>
      <c r="B1781" t="s">
        <v>4191</v>
      </c>
      <c r="C1781" s="106">
        <v>400.89</v>
      </c>
      <c r="D1781">
        <v>3</v>
      </c>
    </row>
    <row r="1782" spans="1:4" x14ac:dyDescent="0.25">
      <c r="A1782" t="s">
        <v>4192</v>
      </c>
      <c r="B1782" t="s">
        <v>4193</v>
      </c>
      <c r="C1782" s="106">
        <v>203.02</v>
      </c>
      <c r="D1782">
        <v>2</v>
      </c>
    </row>
    <row r="1783" spans="1:4" x14ac:dyDescent="0.25">
      <c r="A1783" t="s">
        <v>4194</v>
      </c>
      <c r="B1783" t="s">
        <v>4195</v>
      </c>
      <c r="C1783" s="106">
        <v>231.79</v>
      </c>
      <c r="D1783">
        <v>1</v>
      </c>
    </row>
    <row r="1784" spans="1:4" x14ac:dyDescent="0.25">
      <c r="A1784" t="s">
        <v>4196</v>
      </c>
      <c r="B1784" t="s">
        <v>4197</v>
      </c>
      <c r="C1784" s="106">
        <v>23.88</v>
      </c>
      <c r="D1784">
        <v>4</v>
      </c>
    </row>
    <row r="1785" spans="1:4" x14ac:dyDescent="0.25">
      <c r="A1785" t="s">
        <v>4198</v>
      </c>
      <c r="B1785" t="s">
        <v>4199</v>
      </c>
      <c r="C1785" s="106">
        <v>30.08</v>
      </c>
      <c r="D1785">
        <v>4</v>
      </c>
    </row>
    <row r="1786" spans="1:4" x14ac:dyDescent="0.25">
      <c r="A1786" t="s">
        <v>4200</v>
      </c>
      <c r="B1786" t="s">
        <v>4201</v>
      </c>
      <c r="C1786" s="106">
        <v>30.28</v>
      </c>
      <c r="D1786">
        <v>4</v>
      </c>
    </row>
    <row r="1787" spans="1:4" x14ac:dyDescent="0.25">
      <c r="A1787" t="s">
        <v>4202</v>
      </c>
      <c r="B1787" t="s">
        <v>4203</v>
      </c>
      <c r="C1787" s="106">
        <v>29.04</v>
      </c>
      <c r="D1787">
        <v>4</v>
      </c>
    </row>
    <row r="1788" spans="1:4" x14ac:dyDescent="0.25">
      <c r="A1788" t="s">
        <v>4204</v>
      </c>
      <c r="B1788" t="s">
        <v>4205</v>
      </c>
      <c r="C1788" s="106">
        <v>19.04</v>
      </c>
      <c r="D1788">
        <v>2</v>
      </c>
    </row>
    <row r="1789" spans="1:4" x14ac:dyDescent="0.25">
      <c r="A1789" t="s">
        <v>4206</v>
      </c>
      <c r="B1789" t="s">
        <v>4207</v>
      </c>
      <c r="C1789" s="106">
        <v>123.36</v>
      </c>
      <c r="D1789">
        <v>6</v>
      </c>
    </row>
    <row r="1790" spans="1:4" x14ac:dyDescent="0.25">
      <c r="A1790" t="s">
        <v>4208</v>
      </c>
      <c r="B1790" t="s">
        <v>4209</v>
      </c>
      <c r="C1790" s="106">
        <v>12.44</v>
      </c>
      <c r="D1790">
        <v>1</v>
      </c>
    </row>
    <row r="1791" spans="1:4" x14ac:dyDescent="0.25">
      <c r="A1791" t="s">
        <v>4210</v>
      </c>
      <c r="B1791" t="s">
        <v>4209</v>
      </c>
      <c r="C1791" s="106">
        <v>0</v>
      </c>
      <c r="D1791">
        <v>0</v>
      </c>
    </row>
    <row r="1792" spans="1:4" x14ac:dyDescent="0.25">
      <c r="A1792" t="s">
        <v>4211</v>
      </c>
      <c r="B1792" t="s">
        <v>4212</v>
      </c>
      <c r="C1792" s="106">
        <v>106.28</v>
      </c>
      <c r="D1792">
        <v>6</v>
      </c>
    </row>
    <row r="1793" spans="1:4" x14ac:dyDescent="0.25">
      <c r="A1793" t="s">
        <v>4213</v>
      </c>
      <c r="B1793" t="s">
        <v>4214</v>
      </c>
      <c r="C1793" s="106">
        <v>51.7</v>
      </c>
      <c r="D1793">
        <v>20</v>
      </c>
    </row>
    <row r="1794" spans="1:4" x14ac:dyDescent="0.25">
      <c r="A1794" t="s">
        <v>4215</v>
      </c>
      <c r="B1794" t="s">
        <v>4216</v>
      </c>
      <c r="C1794" s="106">
        <v>234.81</v>
      </c>
      <c r="D1794">
        <v>26</v>
      </c>
    </row>
    <row r="1795" spans="1:4" x14ac:dyDescent="0.25">
      <c r="A1795" t="s">
        <v>4217</v>
      </c>
      <c r="B1795" t="s">
        <v>4218</v>
      </c>
      <c r="C1795" s="106">
        <v>46.62</v>
      </c>
      <c r="D1795">
        <v>18</v>
      </c>
    </row>
    <row r="1796" spans="1:4" x14ac:dyDescent="0.25">
      <c r="A1796" t="s">
        <v>4219</v>
      </c>
      <c r="B1796" t="s">
        <v>4220</v>
      </c>
      <c r="C1796" s="106">
        <v>304.7</v>
      </c>
      <c r="D1796">
        <v>5</v>
      </c>
    </row>
    <row r="1797" spans="1:4" x14ac:dyDescent="0.25">
      <c r="A1797" t="s">
        <v>4221</v>
      </c>
      <c r="B1797" t="s">
        <v>4222</v>
      </c>
      <c r="C1797" s="106">
        <v>187.92</v>
      </c>
      <c r="D1797">
        <v>5</v>
      </c>
    </row>
    <row r="1798" spans="1:4" x14ac:dyDescent="0.25">
      <c r="A1798" t="s">
        <v>4223</v>
      </c>
      <c r="B1798" t="s">
        <v>4220</v>
      </c>
      <c r="C1798" s="106">
        <v>117.25</v>
      </c>
      <c r="D1798">
        <v>4</v>
      </c>
    </row>
    <row r="1799" spans="1:4" x14ac:dyDescent="0.25">
      <c r="A1799" t="s">
        <v>4224</v>
      </c>
      <c r="B1799" t="s">
        <v>4225</v>
      </c>
      <c r="C1799" s="106">
        <v>176.85</v>
      </c>
      <c r="D1799">
        <v>4</v>
      </c>
    </row>
    <row r="1800" spans="1:4" x14ac:dyDescent="0.25">
      <c r="A1800" t="s">
        <v>4226</v>
      </c>
      <c r="B1800" t="s">
        <v>4227</v>
      </c>
      <c r="C1800" s="106">
        <v>0</v>
      </c>
      <c r="D1800">
        <v>0</v>
      </c>
    </row>
    <row r="1801" spans="1:4" x14ac:dyDescent="0.25">
      <c r="A1801" t="s">
        <v>4228</v>
      </c>
      <c r="B1801" t="s">
        <v>4229</v>
      </c>
      <c r="C1801" s="106">
        <v>68.459999999999994</v>
      </c>
      <c r="D1801">
        <v>5</v>
      </c>
    </row>
    <row r="1802" spans="1:4" x14ac:dyDescent="0.25">
      <c r="A1802" t="s">
        <v>4230</v>
      </c>
      <c r="B1802" t="s">
        <v>4231</v>
      </c>
      <c r="C1802" s="106">
        <v>132.84</v>
      </c>
      <c r="D1802">
        <v>4</v>
      </c>
    </row>
    <row r="1803" spans="1:4" x14ac:dyDescent="0.25">
      <c r="A1803" t="s">
        <v>4232</v>
      </c>
      <c r="B1803" t="s">
        <v>4233</v>
      </c>
      <c r="C1803" s="106">
        <v>0</v>
      </c>
      <c r="D1803">
        <v>0</v>
      </c>
    </row>
    <row r="1804" spans="1:4" x14ac:dyDescent="0.25">
      <c r="A1804" t="s">
        <v>4234</v>
      </c>
      <c r="B1804" t="s">
        <v>4235</v>
      </c>
      <c r="C1804" s="106">
        <v>167.2</v>
      </c>
      <c r="D1804">
        <v>11</v>
      </c>
    </row>
    <row r="1805" spans="1:4" x14ac:dyDescent="0.25">
      <c r="A1805" t="s">
        <v>4236</v>
      </c>
      <c r="B1805" t="s">
        <v>4237</v>
      </c>
      <c r="C1805" s="106">
        <v>146.4</v>
      </c>
      <c r="D1805">
        <v>4</v>
      </c>
    </row>
    <row r="1806" spans="1:4" x14ac:dyDescent="0.25">
      <c r="A1806" t="s">
        <v>4238</v>
      </c>
      <c r="B1806" t="s">
        <v>4239</v>
      </c>
      <c r="C1806" s="106">
        <v>89.6</v>
      </c>
      <c r="D1806">
        <v>3</v>
      </c>
    </row>
    <row r="1807" spans="1:4" x14ac:dyDescent="0.25">
      <c r="A1807" t="s">
        <v>4240</v>
      </c>
      <c r="B1807" t="s">
        <v>4241</v>
      </c>
      <c r="C1807" s="106">
        <v>132.24</v>
      </c>
      <c r="D1807">
        <v>3</v>
      </c>
    </row>
    <row r="1808" spans="1:4" x14ac:dyDescent="0.25">
      <c r="A1808" t="s">
        <v>4242</v>
      </c>
      <c r="B1808" t="s">
        <v>4243</v>
      </c>
      <c r="C1808" s="106">
        <v>31.86</v>
      </c>
      <c r="D1808">
        <v>2</v>
      </c>
    </row>
    <row r="1809" spans="1:4" x14ac:dyDescent="0.25">
      <c r="A1809" t="s">
        <v>4244</v>
      </c>
      <c r="B1809" t="s">
        <v>4243</v>
      </c>
      <c r="C1809" s="106">
        <v>147.33000000000001</v>
      </c>
      <c r="D1809">
        <v>3</v>
      </c>
    </row>
    <row r="1810" spans="1:4" x14ac:dyDescent="0.25">
      <c r="A1810" t="s">
        <v>4245</v>
      </c>
      <c r="B1810" t="s">
        <v>4246</v>
      </c>
      <c r="C1810" s="106">
        <v>2223</v>
      </c>
      <c r="D1810">
        <v>1</v>
      </c>
    </row>
    <row r="1811" spans="1:4" x14ac:dyDescent="0.25">
      <c r="A1811" t="s">
        <v>4247</v>
      </c>
      <c r="B1811" t="s">
        <v>4248</v>
      </c>
      <c r="C1811" s="106">
        <v>170.41</v>
      </c>
      <c r="D1811">
        <v>4</v>
      </c>
    </row>
    <row r="1812" spans="1:4" x14ac:dyDescent="0.25">
      <c r="A1812" t="s">
        <v>4249</v>
      </c>
      <c r="B1812" t="s">
        <v>4250</v>
      </c>
      <c r="C1812" s="106">
        <v>346.44</v>
      </c>
      <c r="D1812">
        <v>6</v>
      </c>
    </row>
    <row r="1813" spans="1:4" x14ac:dyDescent="0.25">
      <c r="A1813" t="s">
        <v>4251</v>
      </c>
      <c r="B1813" t="s">
        <v>4152</v>
      </c>
      <c r="C1813" s="106">
        <v>441.36</v>
      </c>
      <c r="D1813">
        <v>6</v>
      </c>
    </row>
    <row r="1814" spans="1:4" x14ac:dyDescent="0.25">
      <c r="A1814" t="s">
        <v>4252</v>
      </c>
      <c r="B1814" t="s">
        <v>4253</v>
      </c>
      <c r="C1814" s="106">
        <v>460.85</v>
      </c>
      <c r="D1814">
        <v>5</v>
      </c>
    </row>
    <row r="1815" spans="1:4" x14ac:dyDescent="0.25">
      <c r="A1815" t="s">
        <v>4254</v>
      </c>
      <c r="B1815" t="s">
        <v>4255</v>
      </c>
      <c r="C1815" s="106">
        <v>868.14</v>
      </c>
      <c r="D1815">
        <v>7</v>
      </c>
    </row>
    <row r="1816" spans="1:4" x14ac:dyDescent="0.25">
      <c r="A1816" t="s">
        <v>4256</v>
      </c>
      <c r="B1816" t="s">
        <v>4257</v>
      </c>
      <c r="C1816" s="106">
        <v>706.96</v>
      </c>
      <c r="D1816">
        <v>8</v>
      </c>
    </row>
    <row r="1817" spans="1:4" x14ac:dyDescent="0.25">
      <c r="A1817" t="s">
        <v>4258</v>
      </c>
      <c r="B1817" t="s">
        <v>4259</v>
      </c>
      <c r="C1817" s="106">
        <v>861.35</v>
      </c>
      <c r="D1817">
        <v>5</v>
      </c>
    </row>
    <row r="1818" spans="1:4" x14ac:dyDescent="0.25">
      <c r="A1818" t="s">
        <v>4260</v>
      </c>
      <c r="B1818" t="s">
        <v>4261</v>
      </c>
      <c r="C1818" s="106">
        <v>1584.24</v>
      </c>
      <c r="D1818">
        <v>6</v>
      </c>
    </row>
    <row r="1819" spans="1:4" x14ac:dyDescent="0.25">
      <c r="A1819" t="s">
        <v>4262</v>
      </c>
      <c r="B1819" t="s">
        <v>4263</v>
      </c>
      <c r="C1819" s="106">
        <v>177.1</v>
      </c>
      <c r="D1819">
        <v>7</v>
      </c>
    </row>
    <row r="1820" spans="1:4" x14ac:dyDescent="0.25">
      <c r="A1820" t="s">
        <v>4264</v>
      </c>
      <c r="B1820" t="s">
        <v>4265</v>
      </c>
      <c r="C1820" s="106">
        <v>81.599999999999994</v>
      </c>
      <c r="D1820">
        <v>5</v>
      </c>
    </row>
    <row r="1821" spans="1:4" x14ac:dyDescent="0.25">
      <c r="A1821" t="s">
        <v>4266</v>
      </c>
      <c r="B1821" t="s">
        <v>4267</v>
      </c>
      <c r="C1821" s="106">
        <v>132.9</v>
      </c>
      <c r="D1821">
        <v>6</v>
      </c>
    </row>
    <row r="1822" spans="1:4" x14ac:dyDescent="0.25">
      <c r="A1822" t="s">
        <v>4268</v>
      </c>
      <c r="B1822" t="s">
        <v>4269</v>
      </c>
      <c r="C1822" s="106">
        <v>127.2</v>
      </c>
      <c r="D1822">
        <v>4</v>
      </c>
    </row>
    <row r="1823" spans="1:4" x14ac:dyDescent="0.25">
      <c r="A1823" t="s">
        <v>4270</v>
      </c>
      <c r="B1823" t="s">
        <v>4271</v>
      </c>
      <c r="C1823" s="106">
        <v>336.82</v>
      </c>
      <c r="D1823">
        <v>11</v>
      </c>
    </row>
    <row r="1824" spans="1:4" x14ac:dyDescent="0.25">
      <c r="A1824" t="s">
        <v>4272</v>
      </c>
      <c r="B1824" t="s">
        <v>4273</v>
      </c>
      <c r="C1824" s="106">
        <v>11.09</v>
      </c>
      <c r="D1824">
        <v>2</v>
      </c>
    </row>
    <row r="1825" spans="1:4" x14ac:dyDescent="0.25">
      <c r="A1825" t="s">
        <v>4274</v>
      </c>
      <c r="B1825" t="s">
        <v>4275</v>
      </c>
      <c r="C1825" s="106">
        <v>8.9</v>
      </c>
      <c r="D1825">
        <v>2</v>
      </c>
    </row>
    <row r="1826" spans="1:4" x14ac:dyDescent="0.25">
      <c r="A1826" t="s">
        <v>4276</v>
      </c>
      <c r="B1826" t="s">
        <v>4277</v>
      </c>
      <c r="C1826" s="106">
        <v>12.02</v>
      </c>
      <c r="D1826">
        <v>3</v>
      </c>
    </row>
    <row r="1827" spans="1:4" x14ac:dyDescent="0.25">
      <c r="A1827" t="s">
        <v>4278</v>
      </c>
      <c r="B1827" t="s">
        <v>4279</v>
      </c>
      <c r="C1827" s="106">
        <v>26.28</v>
      </c>
      <c r="D1827">
        <v>4</v>
      </c>
    </row>
    <row r="1828" spans="1:4" x14ac:dyDescent="0.25">
      <c r="A1828" t="s">
        <v>4280</v>
      </c>
      <c r="B1828" t="s">
        <v>4281</v>
      </c>
      <c r="C1828" s="106">
        <v>55.7</v>
      </c>
      <c r="D1828">
        <v>4</v>
      </c>
    </row>
    <row r="1829" spans="1:4" x14ac:dyDescent="0.25">
      <c r="A1829" t="s">
        <v>4282</v>
      </c>
      <c r="B1829" t="s">
        <v>4283</v>
      </c>
      <c r="C1829" s="106">
        <v>125.14</v>
      </c>
      <c r="D1829">
        <v>10</v>
      </c>
    </row>
    <row r="1830" spans="1:4" x14ac:dyDescent="0.25">
      <c r="A1830" t="s">
        <v>4284</v>
      </c>
      <c r="B1830" t="s">
        <v>4285</v>
      </c>
      <c r="C1830" s="106">
        <v>38.380000000000003</v>
      </c>
      <c r="D1830">
        <v>13</v>
      </c>
    </row>
    <row r="1831" spans="1:4" x14ac:dyDescent="0.25">
      <c r="A1831" t="s">
        <v>4286</v>
      </c>
      <c r="B1831" t="s">
        <v>4287</v>
      </c>
      <c r="C1831" s="106">
        <v>6.57</v>
      </c>
      <c r="D1831">
        <v>2</v>
      </c>
    </row>
    <row r="1832" spans="1:4" x14ac:dyDescent="0.25">
      <c r="A1832" t="s">
        <v>4288</v>
      </c>
      <c r="B1832" t="s">
        <v>4289</v>
      </c>
      <c r="C1832" s="106">
        <v>107.27</v>
      </c>
      <c r="D1832">
        <v>3</v>
      </c>
    </row>
    <row r="1833" spans="1:4" x14ac:dyDescent="0.25">
      <c r="A1833" t="s">
        <v>4290</v>
      </c>
      <c r="B1833" t="s">
        <v>4291</v>
      </c>
      <c r="C1833" s="106">
        <v>31.81</v>
      </c>
      <c r="D1833">
        <v>5</v>
      </c>
    </row>
    <row r="1834" spans="1:4" x14ac:dyDescent="0.25">
      <c r="A1834" t="s">
        <v>4292</v>
      </c>
      <c r="B1834" t="s">
        <v>4293</v>
      </c>
      <c r="C1834" s="106">
        <v>4.41</v>
      </c>
      <c r="D1834">
        <v>2</v>
      </c>
    </row>
    <row r="1835" spans="1:4" x14ac:dyDescent="0.25">
      <c r="A1835" t="s">
        <v>4294</v>
      </c>
      <c r="B1835" t="s">
        <v>4295</v>
      </c>
      <c r="C1835" s="106">
        <v>20.2</v>
      </c>
      <c r="D1835">
        <v>4</v>
      </c>
    </row>
    <row r="1836" spans="1:4" x14ac:dyDescent="0.25">
      <c r="A1836" t="s">
        <v>4296</v>
      </c>
      <c r="B1836" t="s">
        <v>4297</v>
      </c>
      <c r="C1836" s="106">
        <v>21.75</v>
      </c>
      <c r="D1836">
        <v>2</v>
      </c>
    </row>
    <row r="1837" spans="1:4" x14ac:dyDescent="0.25">
      <c r="A1837" t="s">
        <v>4298</v>
      </c>
      <c r="B1837" t="s">
        <v>4299</v>
      </c>
      <c r="C1837" s="106">
        <v>154.84</v>
      </c>
      <c r="D1837">
        <v>10</v>
      </c>
    </row>
    <row r="1838" spans="1:4" x14ac:dyDescent="0.25">
      <c r="A1838" t="s">
        <v>4300</v>
      </c>
      <c r="B1838" t="s">
        <v>4301</v>
      </c>
      <c r="C1838" s="106">
        <v>308.77</v>
      </c>
      <c r="D1838">
        <v>18</v>
      </c>
    </row>
    <row r="1839" spans="1:4" x14ac:dyDescent="0.25">
      <c r="A1839" t="s">
        <v>4302</v>
      </c>
      <c r="B1839" t="s">
        <v>4303</v>
      </c>
      <c r="C1839" s="106">
        <v>8.39</v>
      </c>
      <c r="D1839">
        <v>3</v>
      </c>
    </row>
    <row r="1840" spans="1:4" x14ac:dyDescent="0.25">
      <c r="A1840" t="s">
        <v>4304</v>
      </c>
      <c r="B1840" t="s">
        <v>4305</v>
      </c>
      <c r="C1840" s="106">
        <v>4.4400000000000004</v>
      </c>
      <c r="D1840">
        <v>2</v>
      </c>
    </row>
    <row r="1841" spans="1:4" x14ac:dyDescent="0.25">
      <c r="A1841" t="s">
        <v>4306</v>
      </c>
      <c r="B1841" t="s">
        <v>4307</v>
      </c>
      <c r="C1841" s="106">
        <v>0</v>
      </c>
      <c r="D1841">
        <v>0</v>
      </c>
    </row>
    <row r="1842" spans="1:4" x14ac:dyDescent="0.25">
      <c r="A1842" t="s">
        <v>4308</v>
      </c>
      <c r="B1842" t="s">
        <v>4309</v>
      </c>
      <c r="C1842" s="106">
        <v>16.579999999999998</v>
      </c>
      <c r="D1842">
        <v>6</v>
      </c>
    </row>
    <row r="1843" spans="1:4" x14ac:dyDescent="0.25">
      <c r="A1843" t="s">
        <v>4310</v>
      </c>
      <c r="B1843" t="s">
        <v>4311</v>
      </c>
      <c r="C1843" s="106">
        <v>14.11</v>
      </c>
      <c r="D1843">
        <v>7</v>
      </c>
    </row>
    <row r="1844" spans="1:4" x14ac:dyDescent="0.25">
      <c r="A1844" t="s">
        <v>4312</v>
      </c>
      <c r="B1844" t="s">
        <v>4313</v>
      </c>
      <c r="C1844" s="106">
        <v>13.74</v>
      </c>
      <c r="D1844">
        <v>10</v>
      </c>
    </row>
    <row r="1845" spans="1:4" x14ac:dyDescent="0.25">
      <c r="A1845" t="s">
        <v>4314</v>
      </c>
      <c r="B1845" t="s">
        <v>4315</v>
      </c>
      <c r="C1845" s="106">
        <v>10.74</v>
      </c>
      <c r="D1845">
        <v>3</v>
      </c>
    </row>
    <row r="1846" spans="1:4" x14ac:dyDescent="0.25">
      <c r="A1846" t="s">
        <v>4316</v>
      </c>
      <c r="B1846" t="s">
        <v>4317</v>
      </c>
      <c r="C1846" s="106">
        <v>17.86</v>
      </c>
      <c r="D1846">
        <v>2</v>
      </c>
    </row>
    <row r="1847" spans="1:4" x14ac:dyDescent="0.25">
      <c r="A1847" t="s">
        <v>4318</v>
      </c>
      <c r="B1847" t="s">
        <v>4319</v>
      </c>
      <c r="C1847" s="106">
        <v>13.08</v>
      </c>
      <c r="D1847">
        <v>12</v>
      </c>
    </row>
    <row r="1848" spans="1:4" x14ac:dyDescent="0.25">
      <c r="A1848" t="s">
        <v>4320</v>
      </c>
      <c r="B1848" t="s">
        <v>4321</v>
      </c>
      <c r="C1848" s="106">
        <v>8.3800000000000008</v>
      </c>
      <c r="D1848">
        <v>4</v>
      </c>
    </row>
    <row r="1849" spans="1:4" x14ac:dyDescent="0.25">
      <c r="A1849" t="s">
        <v>4322</v>
      </c>
      <c r="B1849" t="s">
        <v>4323</v>
      </c>
      <c r="C1849" s="106">
        <v>19.559999999999999</v>
      </c>
      <c r="D1849">
        <v>7</v>
      </c>
    </row>
    <row r="1850" spans="1:4" x14ac:dyDescent="0.25">
      <c r="A1850" t="s">
        <v>4324</v>
      </c>
      <c r="B1850" t="s">
        <v>4325</v>
      </c>
      <c r="C1850" s="106">
        <v>27.82</v>
      </c>
      <c r="D1850">
        <v>5</v>
      </c>
    </row>
    <row r="1851" spans="1:4" x14ac:dyDescent="0.25">
      <c r="A1851" t="s">
        <v>4326</v>
      </c>
      <c r="B1851" t="s">
        <v>4327</v>
      </c>
      <c r="C1851" s="106">
        <v>25.8</v>
      </c>
      <c r="D1851">
        <v>6</v>
      </c>
    </row>
    <row r="1852" spans="1:4" x14ac:dyDescent="0.25">
      <c r="A1852" t="s">
        <v>4328</v>
      </c>
      <c r="B1852" t="s">
        <v>4329</v>
      </c>
      <c r="C1852" s="106">
        <v>20.23</v>
      </c>
      <c r="D1852">
        <v>7</v>
      </c>
    </row>
    <row r="1853" spans="1:4" x14ac:dyDescent="0.25">
      <c r="A1853" t="s">
        <v>4330</v>
      </c>
      <c r="B1853" t="s">
        <v>4331</v>
      </c>
      <c r="C1853" s="106">
        <v>23.07</v>
      </c>
      <c r="D1853">
        <v>8</v>
      </c>
    </row>
    <row r="1854" spans="1:4" x14ac:dyDescent="0.25">
      <c r="A1854" t="s">
        <v>4332</v>
      </c>
      <c r="B1854" t="s">
        <v>4333</v>
      </c>
      <c r="C1854" s="106">
        <v>8.4</v>
      </c>
      <c r="D1854">
        <v>4</v>
      </c>
    </row>
    <row r="1855" spans="1:4" x14ac:dyDescent="0.25">
      <c r="A1855" t="s">
        <v>4334</v>
      </c>
      <c r="B1855" t="s">
        <v>4335</v>
      </c>
      <c r="C1855" s="106">
        <v>5.17</v>
      </c>
      <c r="D1855">
        <v>2</v>
      </c>
    </row>
    <row r="1856" spans="1:4" x14ac:dyDescent="0.25">
      <c r="A1856" t="s">
        <v>4336</v>
      </c>
      <c r="B1856" t="s">
        <v>4337</v>
      </c>
      <c r="C1856" s="106">
        <v>9.3699999999999992</v>
      </c>
      <c r="D1856">
        <v>2</v>
      </c>
    </row>
    <row r="1857" spans="1:4" x14ac:dyDescent="0.25">
      <c r="A1857" t="s">
        <v>4338</v>
      </c>
      <c r="B1857" t="s">
        <v>4339</v>
      </c>
      <c r="C1857" s="106">
        <v>16.8</v>
      </c>
      <c r="D1857">
        <v>4</v>
      </c>
    </row>
    <row r="1858" spans="1:4" x14ac:dyDescent="0.25">
      <c r="A1858" t="s">
        <v>4340</v>
      </c>
      <c r="B1858" t="s">
        <v>4341</v>
      </c>
      <c r="C1858" s="106">
        <v>3.1</v>
      </c>
      <c r="D1858">
        <v>1</v>
      </c>
    </row>
    <row r="1859" spans="1:4" x14ac:dyDescent="0.25">
      <c r="A1859" t="s">
        <v>4342</v>
      </c>
      <c r="B1859" t="s">
        <v>4343</v>
      </c>
      <c r="C1859" s="106">
        <v>22.89</v>
      </c>
      <c r="D1859">
        <v>5</v>
      </c>
    </row>
    <row r="1860" spans="1:4" x14ac:dyDescent="0.25">
      <c r="A1860" t="s">
        <v>4344</v>
      </c>
      <c r="B1860" t="s">
        <v>4345</v>
      </c>
      <c r="C1860" s="106">
        <v>21.04</v>
      </c>
      <c r="D1860">
        <v>11</v>
      </c>
    </row>
    <row r="1861" spans="1:4" x14ac:dyDescent="0.25">
      <c r="A1861" t="s">
        <v>4346</v>
      </c>
      <c r="B1861" t="s">
        <v>4347</v>
      </c>
      <c r="C1861" s="106">
        <v>4.04</v>
      </c>
      <c r="D1861">
        <v>2</v>
      </c>
    </row>
    <row r="1862" spans="1:4" x14ac:dyDescent="0.25">
      <c r="A1862" t="s">
        <v>4348</v>
      </c>
      <c r="B1862" t="s">
        <v>4349</v>
      </c>
      <c r="C1862" s="106">
        <v>10.3</v>
      </c>
      <c r="D1862">
        <v>4</v>
      </c>
    </row>
    <row r="1863" spans="1:4" x14ac:dyDescent="0.25">
      <c r="A1863" t="s">
        <v>4350</v>
      </c>
      <c r="B1863" t="s">
        <v>4351</v>
      </c>
      <c r="C1863" s="106">
        <v>56.78</v>
      </c>
      <c r="D1863">
        <v>11</v>
      </c>
    </row>
    <row r="1864" spans="1:4" x14ac:dyDescent="0.25">
      <c r="A1864" t="s">
        <v>4352</v>
      </c>
      <c r="B1864" t="s">
        <v>4353</v>
      </c>
      <c r="C1864" s="106">
        <v>84.48</v>
      </c>
      <c r="D1864">
        <v>27</v>
      </c>
    </row>
    <row r="1865" spans="1:4" x14ac:dyDescent="0.25">
      <c r="A1865" t="s">
        <v>4354</v>
      </c>
      <c r="B1865" t="s">
        <v>4355</v>
      </c>
      <c r="C1865" s="106">
        <v>28.31</v>
      </c>
      <c r="D1865">
        <v>6</v>
      </c>
    </row>
    <row r="1866" spans="1:4" x14ac:dyDescent="0.25">
      <c r="A1866" t="s">
        <v>4356</v>
      </c>
      <c r="B1866" t="s">
        <v>4357</v>
      </c>
      <c r="C1866" s="106">
        <v>37.39</v>
      </c>
      <c r="D1866">
        <v>6</v>
      </c>
    </row>
    <row r="1867" spans="1:4" x14ac:dyDescent="0.25">
      <c r="A1867" t="s">
        <v>4358</v>
      </c>
      <c r="B1867" t="s">
        <v>4359</v>
      </c>
      <c r="C1867" s="106">
        <v>25.39</v>
      </c>
      <c r="D1867">
        <v>3</v>
      </c>
    </row>
    <row r="1868" spans="1:4" x14ac:dyDescent="0.25">
      <c r="A1868" t="s">
        <v>4360</v>
      </c>
      <c r="B1868" t="s">
        <v>4361</v>
      </c>
      <c r="C1868" s="106">
        <v>420.56</v>
      </c>
      <c r="D1868">
        <v>29</v>
      </c>
    </row>
    <row r="1869" spans="1:4" x14ac:dyDescent="0.25">
      <c r="A1869" t="s">
        <v>4362</v>
      </c>
      <c r="B1869" t="s">
        <v>4363</v>
      </c>
      <c r="C1869" s="106">
        <v>47</v>
      </c>
      <c r="D1869">
        <v>2</v>
      </c>
    </row>
    <row r="1870" spans="1:4" x14ac:dyDescent="0.25">
      <c r="A1870" t="s">
        <v>4364</v>
      </c>
      <c r="B1870" t="s">
        <v>4365</v>
      </c>
      <c r="C1870" s="106">
        <v>96.38</v>
      </c>
      <c r="D1870">
        <v>16</v>
      </c>
    </row>
    <row r="1871" spans="1:4" x14ac:dyDescent="0.25">
      <c r="A1871" t="s">
        <v>4366</v>
      </c>
      <c r="B1871" t="s">
        <v>4367</v>
      </c>
      <c r="C1871" s="106">
        <v>54.15</v>
      </c>
      <c r="D1871">
        <v>5</v>
      </c>
    </row>
    <row r="1872" spans="1:4" x14ac:dyDescent="0.25">
      <c r="A1872" t="s">
        <v>4368</v>
      </c>
      <c r="B1872" t="s">
        <v>4369</v>
      </c>
      <c r="C1872" s="106">
        <v>81.680000000000007</v>
      </c>
      <c r="D1872">
        <v>16</v>
      </c>
    </row>
    <row r="1873" spans="1:4" x14ac:dyDescent="0.25">
      <c r="A1873" t="s">
        <v>4370</v>
      </c>
      <c r="B1873" t="s">
        <v>4371</v>
      </c>
      <c r="C1873" s="106">
        <v>10.35</v>
      </c>
      <c r="D1873">
        <v>9</v>
      </c>
    </row>
    <row r="1874" spans="1:4" x14ac:dyDescent="0.25">
      <c r="A1874" t="s">
        <v>4372</v>
      </c>
      <c r="B1874" t="s">
        <v>4373</v>
      </c>
      <c r="C1874" s="106">
        <v>18.420000000000002</v>
      </c>
      <c r="D1874">
        <v>4</v>
      </c>
    </row>
    <row r="1875" spans="1:4" x14ac:dyDescent="0.25">
      <c r="A1875" t="s">
        <v>4374</v>
      </c>
      <c r="B1875" t="s">
        <v>4375</v>
      </c>
      <c r="C1875" s="106">
        <v>25.98</v>
      </c>
      <c r="D1875">
        <v>10</v>
      </c>
    </row>
    <row r="1876" spans="1:4" x14ac:dyDescent="0.25">
      <c r="A1876" t="s">
        <v>4376</v>
      </c>
      <c r="B1876" t="s">
        <v>4377</v>
      </c>
      <c r="C1876" s="106">
        <v>10.9</v>
      </c>
      <c r="D1876">
        <v>6</v>
      </c>
    </row>
    <row r="1877" spans="1:4" x14ac:dyDescent="0.25">
      <c r="A1877" t="s">
        <v>4378</v>
      </c>
      <c r="B1877" t="s">
        <v>4379</v>
      </c>
      <c r="C1877" s="106">
        <v>180.6</v>
      </c>
      <c r="D1877">
        <v>9</v>
      </c>
    </row>
    <row r="1878" spans="1:4" x14ac:dyDescent="0.25">
      <c r="A1878" t="s">
        <v>4380</v>
      </c>
      <c r="B1878" t="s">
        <v>4381</v>
      </c>
      <c r="C1878" s="106">
        <v>58.67</v>
      </c>
      <c r="D1878">
        <v>17</v>
      </c>
    </row>
    <row r="1879" spans="1:4" x14ac:dyDescent="0.25">
      <c r="A1879" t="s">
        <v>4382</v>
      </c>
      <c r="B1879" t="s">
        <v>4383</v>
      </c>
      <c r="C1879" s="106">
        <v>35.56</v>
      </c>
      <c r="D1879">
        <v>7</v>
      </c>
    </row>
    <row r="1880" spans="1:4" x14ac:dyDescent="0.25">
      <c r="A1880" t="s">
        <v>4384</v>
      </c>
      <c r="B1880" t="s">
        <v>4385</v>
      </c>
      <c r="C1880" s="106">
        <v>9.76</v>
      </c>
      <c r="D1880">
        <v>2</v>
      </c>
    </row>
    <row r="1881" spans="1:4" x14ac:dyDescent="0.25">
      <c r="A1881" t="s">
        <v>4386</v>
      </c>
      <c r="B1881" t="s">
        <v>4387</v>
      </c>
      <c r="C1881" s="106">
        <v>18.420000000000002</v>
      </c>
      <c r="D1881">
        <v>4</v>
      </c>
    </row>
    <row r="1882" spans="1:4" x14ac:dyDescent="0.25">
      <c r="A1882" t="s">
        <v>4388</v>
      </c>
      <c r="B1882" t="s">
        <v>4389</v>
      </c>
      <c r="C1882" s="106">
        <v>31.99</v>
      </c>
      <c r="D1882">
        <v>5</v>
      </c>
    </row>
    <row r="1883" spans="1:4" x14ac:dyDescent="0.25">
      <c r="A1883" t="s">
        <v>4390</v>
      </c>
      <c r="B1883" t="s">
        <v>4391</v>
      </c>
      <c r="C1883" s="106">
        <v>124.66</v>
      </c>
      <c r="D1883">
        <v>23</v>
      </c>
    </row>
    <row r="1884" spans="1:4" x14ac:dyDescent="0.25">
      <c r="A1884" t="s">
        <v>4392</v>
      </c>
      <c r="B1884" t="s">
        <v>4393</v>
      </c>
      <c r="C1884" s="106">
        <v>353.03</v>
      </c>
      <c r="D1884">
        <v>15</v>
      </c>
    </row>
    <row r="1885" spans="1:4" x14ac:dyDescent="0.25">
      <c r="A1885" t="s">
        <v>4394</v>
      </c>
      <c r="B1885" t="s">
        <v>4395</v>
      </c>
      <c r="C1885" s="106">
        <v>152.22</v>
      </c>
      <c r="D1885">
        <v>7</v>
      </c>
    </row>
    <row r="1886" spans="1:4" x14ac:dyDescent="0.25">
      <c r="A1886" t="s">
        <v>4396</v>
      </c>
      <c r="B1886" t="s">
        <v>4397</v>
      </c>
      <c r="C1886" s="106">
        <v>29.11</v>
      </c>
      <c r="D1886">
        <v>4</v>
      </c>
    </row>
    <row r="1887" spans="1:4" x14ac:dyDescent="0.25">
      <c r="A1887" t="s">
        <v>4398</v>
      </c>
      <c r="B1887" t="s">
        <v>4399</v>
      </c>
      <c r="C1887" s="106">
        <v>23.72</v>
      </c>
      <c r="D1887">
        <v>3</v>
      </c>
    </row>
    <row r="1888" spans="1:4" x14ac:dyDescent="0.25">
      <c r="A1888" t="s">
        <v>4400</v>
      </c>
      <c r="B1888" t="s">
        <v>4401</v>
      </c>
      <c r="C1888" s="106">
        <v>32.53</v>
      </c>
      <c r="D1888">
        <v>2</v>
      </c>
    </row>
    <row r="1889" spans="1:4" x14ac:dyDescent="0.25">
      <c r="A1889" t="s">
        <v>4402</v>
      </c>
      <c r="B1889" t="s">
        <v>4403</v>
      </c>
      <c r="C1889" s="106">
        <v>208.42</v>
      </c>
      <c r="D1889">
        <v>14</v>
      </c>
    </row>
    <row r="1890" spans="1:4" x14ac:dyDescent="0.25">
      <c r="A1890" t="s">
        <v>4404</v>
      </c>
      <c r="B1890" t="s">
        <v>4405</v>
      </c>
      <c r="C1890" s="106">
        <v>0</v>
      </c>
      <c r="D1890">
        <v>0</v>
      </c>
    </row>
    <row r="1891" spans="1:4" x14ac:dyDescent="0.25">
      <c r="A1891" t="s">
        <v>4406</v>
      </c>
      <c r="B1891" t="s">
        <v>4407</v>
      </c>
      <c r="C1891" s="106">
        <v>47.48</v>
      </c>
      <c r="D1891">
        <v>10</v>
      </c>
    </row>
    <row r="1892" spans="1:4" x14ac:dyDescent="0.25">
      <c r="A1892" t="s">
        <v>4408</v>
      </c>
      <c r="B1892" t="s">
        <v>4409</v>
      </c>
      <c r="C1892" s="106">
        <v>283.8</v>
      </c>
      <c r="D1892">
        <v>3</v>
      </c>
    </row>
    <row r="1893" spans="1:4" x14ac:dyDescent="0.25">
      <c r="A1893" t="s">
        <v>4410</v>
      </c>
      <c r="B1893" t="s">
        <v>4411</v>
      </c>
      <c r="C1893" s="106">
        <v>124.72</v>
      </c>
      <c r="D1893">
        <v>4</v>
      </c>
    </row>
    <row r="1894" spans="1:4" x14ac:dyDescent="0.25">
      <c r="A1894" t="s">
        <v>4412</v>
      </c>
      <c r="B1894" t="s">
        <v>4413</v>
      </c>
      <c r="C1894" s="106">
        <v>88.52</v>
      </c>
      <c r="D1894">
        <v>4</v>
      </c>
    </row>
    <row r="1895" spans="1:4" x14ac:dyDescent="0.25">
      <c r="A1895" t="s">
        <v>4414</v>
      </c>
      <c r="B1895" t="s">
        <v>4415</v>
      </c>
      <c r="C1895" s="106">
        <v>26.19</v>
      </c>
      <c r="D1895">
        <v>1</v>
      </c>
    </row>
    <row r="1896" spans="1:4" x14ac:dyDescent="0.25">
      <c r="A1896" t="s">
        <v>4416</v>
      </c>
      <c r="B1896" t="s">
        <v>4417</v>
      </c>
      <c r="C1896" s="106">
        <v>39</v>
      </c>
      <c r="D1896">
        <v>3</v>
      </c>
    </row>
    <row r="1897" spans="1:4" x14ac:dyDescent="0.25">
      <c r="A1897" t="s">
        <v>4418</v>
      </c>
      <c r="B1897" t="s">
        <v>4419</v>
      </c>
      <c r="C1897" s="106">
        <v>24.35</v>
      </c>
      <c r="D1897">
        <v>1</v>
      </c>
    </row>
    <row r="1898" spans="1:4" x14ac:dyDescent="0.25">
      <c r="A1898" t="s">
        <v>4420</v>
      </c>
      <c r="B1898" t="s">
        <v>4421</v>
      </c>
      <c r="C1898" s="106">
        <v>326.39999999999998</v>
      </c>
      <c r="D1898">
        <v>11</v>
      </c>
    </row>
    <row r="1899" spans="1:4" x14ac:dyDescent="0.25">
      <c r="A1899" t="s">
        <v>4422</v>
      </c>
      <c r="B1899" t="s">
        <v>4423</v>
      </c>
      <c r="C1899" s="106">
        <v>24.07</v>
      </c>
      <c r="D1899">
        <v>2</v>
      </c>
    </row>
    <row r="1900" spans="1:4" x14ac:dyDescent="0.25">
      <c r="A1900" t="s">
        <v>4424</v>
      </c>
      <c r="B1900" t="s">
        <v>4425</v>
      </c>
      <c r="C1900" s="106">
        <v>88.4</v>
      </c>
      <c r="D1900">
        <v>8</v>
      </c>
    </row>
    <row r="1901" spans="1:4" x14ac:dyDescent="0.25">
      <c r="A1901" t="s">
        <v>4426</v>
      </c>
      <c r="B1901" t="s">
        <v>4427</v>
      </c>
      <c r="C1901" s="106">
        <v>32.659999999999997</v>
      </c>
      <c r="D1901">
        <v>3</v>
      </c>
    </row>
    <row r="1902" spans="1:4" x14ac:dyDescent="0.25">
      <c r="A1902" t="s">
        <v>4428</v>
      </c>
      <c r="B1902" t="s">
        <v>4429</v>
      </c>
      <c r="C1902" s="106">
        <v>54.89</v>
      </c>
      <c r="D1902">
        <v>1</v>
      </c>
    </row>
    <row r="1903" spans="1:4" x14ac:dyDescent="0.25">
      <c r="A1903" t="s">
        <v>4430</v>
      </c>
      <c r="B1903" t="s">
        <v>4431</v>
      </c>
      <c r="C1903" s="106">
        <v>0</v>
      </c>
      <c r="D1903">
        <v>0</v>
      </c>
    </row>
    <row r="1904" spans="1:4" x14ac:dyDescent="0.25">
      <c r="A1904" t="s">
        <v>4432</v>
      </c>
      <c r="B1904" t="s">
        <v>4433</v>
      </c>
      <c r="C1904" s="106">
        <v>0</v>
      </c>
      <c r="D1904">
        <v>0</v>
      </c>
    </row>
    <row r="1905" spans="1:4" x14ac:dyDescent="0.25">
      <c r="A1905" t="s">
        <v>4434</v>
      </c>
      <c r="B1905" t="s">
        <v>4435</v>
      </c>
      <c r="C1905" s="106">
        <v>260.56</v>
      </c>
      <c r="D1905">
        <v>4</v>
      </c>
    </row>
    <row r="1906" spans="1:4" x14ac:dyDescent="0.25">
      <c r="A1906" t="s">
        <v>4436</v>
      </c>
      <c r="B1906" t="s">
        <v>4437</v>
      </c>
      <c r="C1906" s="106">
        <v>140.97999999999999</v>
      </c>
      <c r="D1906">
        <v>24</v>
      </c>
    </row>
    <row r="1907" spans="1:4" x14ac:dyDescent="0.25">
      <c r="A1907" t="s">
        <v>4438</v>
      </c>
      <c r="B1907" t="s">
        <v>4439</v>
      </c>
      <c r="C1907" s="106">
        <v>276.45</v>
      </c>
      <c r="D1907">
        <v>17</v>
      </c>
    </row>
    <row r="1908" spans="1:4" x14ac:dyDescent="0.25">
      <c r="A1908" t="s">
        <v>4440</v>
      </c>
      <c r="B1908" t="s">
        <v>4441</v>
      </c>
      <c r="C1908" s="106">
        <v>35.4</v>
      </c>
      <c r="D1908">
        <v>8</v>
      </c>
    </row>
    <row r="1909" spans="1:4" x14ac:dyDescent="0.25">
      <c r="A1909" t="s">
        <v>4442</v>
      </c>
      <c r="B1909" t="s">
        <v>4443</v>
      </c>
      <c r="C1909" s="106">
        <v>51.4</v>
      </c>
      <c r="D1909">
        <v>8</v>
      </c>
    </row>
    <row r="1910" spans="1:4" x14ac:dyDescent="0.25">
      <c r="A1910" t="s">
        <v>4444</v>
      </c>
      <c r="B1910" t="s">
        <v>4445</v>
      </c>
      <c r="C1910" s="106">
        <v>30.05</v>
      </c>
      <c r="D1910">
        <v>2</v>
      </c>
    </row>
    <row r="1911" spans="1:4" x14ac:dyDescent="0.25">
      <c r="A1911" t="s">
        <v>4446</v>
      </c>
      <c r="B1911" t="s">
        <v>4447</v>
      </c>
      <c r="C1911" s="106">
        <v>45.86</v>
      </c>
      <c r="D1911">
        <v>4</v>
      </c>
    </row>
    <row r="1912" spans="1:4" x14ac:dyDescent="0.25">
      <c r="A1912" t="s">
        <v>4448</v>
      </c>
      <c r="B1912" t="s">
        <v>4449</v>
      </c>
      <c r="C1912" s="106">
        <v>87.92</v>
      </c>
      <c r="D1912">
        <v>10</v>
      </c>
    </row>
    <row r="1913" spans="1:4" x14ac:dyDescent="0.25">
      <c r="A1913" t="s">
        <v>4450</v>
      </c>
      <c r="B1913" t="s">
        <v>4451</v>
      </c>
      <c r="C1913" s="106">
        <v>51.57</v>
      </c>
      <c r="D1913">
        <v>4</v>
      </c>
    </row>
    <row r="1914" spans="1:4" x14ac:dyDescent="0.25">
      <c r="A1914" t="s">
        <v>4452</v>
      </c>
      <c r="B1914" t="s">
        <v>4453</v>
      </c>
      <c r="C1914" s="106">
        <v>50.93</v>
      </c>
      <c r="D1914">
        <v>8</v>
      </c>
    </row>
    <row r="1915" spans="1:4" x14ac:dyDescent="0.25">
      <c r="A1915" t="s">
        <v>4454</v>
      </c>
      <c r="B1915" t="s">
        <v>4455</v>
      </c>
      <c r="C1915" s="106">
        <v>52.19</v>
      </c>
      <c r="D1915">
        <v>8</v>
      </c>
    </row>
    <row r="1916" spans="1:4" x14ac:dyDescent="0.25">
      <c r="A1916" t="s">
        <v>4456</v>
      </c>
      <c r="B1916" t="s">
        <v>4457</v>
      </c>
      <c r="C1916" s="106">
        <v>133.91</v>
      </c>
      <c r="D1916">
        <v>7</v>
      </c>
    </row>
    <row r="1917" spans="1:4" x14ac:dyDescent="0.25">
      <c r="A1917" t="s">
        <v>4458</v>
      </c>
      <c r="B1917" t="s">
        <v>4459</v>
      </c>
      <c r="C1917" s="106">
        <v>0</v>
      </c>
      <c r="D1917">
        <v>0</v>
      </c>
    </row>
    <row r="1918" spans="1:4" x14ac:dyDescent="0.25">
      <c r="A1918" t="s">
        <v>4460</v>
      </c>
      <c r="B1918" t="s">
        <v>4461</v>
      </c>
      <c r="C1918" s="106">
        <v>16.41</v>
      </c>
      <c r="D1918">
        <v>3</v>
      </c>
    </row>
    <row r="1919" spans="1:4" x14ac:dyDescent="0.25">
      <c r="A1919" t="s">
        <v>4462</v>
      </c>
      <c r="B1919" t="s">
        <v>4463</v>
      </c>
      <c r="C1919" s="106">
        <v>315</v>
      </c>
      <c r="D1919">
        <v>6</v>
      </c>
    </row>
    <row r="1920" spans="1:4" x14ac:dyDescent="0.25">
      <c r="A1920" t="s">
        <v>4464</v>
      </c>
      <c r="B1920" t="s">
        <v>4465</v>
      </c>
      <c r="C1920" s="106">
        <v>35.57</v>
      </c>
      <c r="D1920">
        <v>49</v>
      </c>
    </row>
    <row r="1921" spans="1:4" x14ac:dyDescent="0.25">
      <c r="A1921" t="s">
        <v>4466</v>
      </c>
      <c r="B1921" t="s">
        <v>4467</v>
      </c>
      <c r="C1921" s="106">
        <v>5.33</v>
      </c>
      <c r="D1921">
        <v>2</v>
      </c>
    </row>
    <row r="1922" spans="1:4" x14ac:dyDescent="0.25">
      <c r="A1922" t="s">
        <v>4468</v>
      </c>
      <c r="B1922" t="s">
        <v>4469</v>
      </c>
      <c r="C1922" s="106">
        <v>88.34</v>
      </c>
      <c r="D1922">
        <v>7</v>
      </c>
    </row>
    <row r="1923" spans="1:4" x14ac:dyDescent="0.25">
      <c r="A1923" t="s">
        <v>4470</v>
      </c>
      <c r="B1923" t="s">
        <v>4471</v>
      </c>
      <c r="C1923" s="106">
        <v>277.5</v>
      </c>
      <c r="D1923">
        <v>25</v>
      </c>
    </row>
    <row r="1924" spans="1:4" x14ac:dyDescent="0.25">
      <c r="A1924" t="s">
        <v>4472</v>
      </c>
      <c r="B1924" t="s">
        <v>4473</v>
      </c>
      <c r="C1924" s="106">
        <v>647.52</v>
      </c>
      <c r="D1924">
        <v>11</v>
      </c>
    </row>
    <row r="1925" spans="1:4" x14ac:dyDescent="0.25">
      <c r="A1925" t="s">
        <v>4474</v>
      </c>
      <c r="B1925" t="s">
        <v>4475</v>
      </c>
      <c r="C1925" s="106">
        <v>206.59</v>
      </c>
      <c r="D1925">
        <v>8</v>
      </c>
    </row>
    <row r="1926" spans="1:4" x14ac:dyDescent="0.25">
      <c r="A1926" t="s">
        <v>4476</v>
      </c>
      <c r="B1926" t="s">
        <v>4477</v>
      </c>
      <c r="C1926" s="106">
        <v>8.2799999999999994</v>
      </c>
      <c r="D1926">
        <v>1</v>
      </c>
    </row>
    <row r="1927" spans="1:4" x14ac:dyDescent="0.25">
      <c r="A1927" t="s">
        <v>4478</v>
      </c>
      <c r="B1927" t="s">
        <v>4479</v>
      </c>
      <c r="C1927" s="106">
        <v>160</v>
      </c>
      <c r="D1927">
        <v>2</v>
      </c>
    </row>
    <row r="1928" spans="1:4" x14ac:dyDescent="0.25">
      <c r="A1928" t="s">
        <v>4480</v>
      </c>
      <c r="B1928" t="s">
        <v>4481</v>
      </c>
      <c r="C1928" s="106">
        <v>1216.2</v>
      </c>
      <c r="D1928">
        <v>4</v>
      </c>
    </row>
    <row r="1929" spans="1:4" x14ac:dyDescent="0.25">
      <c r="A1929" t="s">
        <v>4482</v>
      </c>
      <c r="B1929" t="s">
        <v>4483</v>
      </c>
      <c r="C1929" s="106">
        <v>1216.2</v>
      </c>
      <c r="D1929">
        <v>4</v>
      </c>
    </row>
    <row r="1930" spans="1:4" x14ac:dyDescent="0.25">
      <c r="A1930" t="s">
        <v>4484</v>
      </c>
      <c r="B1930" t="s">
        <v>4485</v>
      </c>
      <c r="C1930" s="106">
        <v>9.68</v>
      </c>
      <c r="D1930">
        <v>2</v>
      </c>
    </row>
    <row r="1931" spans="1:4" x14ac:dyDescent="0.25">
      <c r="A1931" t="s">
        <v>4486</v>
      </c>
      <c r="B1931" t="s">
        <v>4487</v>
      </c>
      <c r="C1931" s="106">
        <v>84.36</v>
      </c>
      <c r="D1931">
        <v>12</v>
      </c>
    </row>
    <row r="1932" spans="1:4" x14ac:dyDescent="0.25">
      <c r="A1932" t="s">
        <v>4488</v>
      </c>
      <c r="B1932" t="s">
        <v>4489</v>
      </c>
      <c r="C1932" s="106">
        <v>84.16</v>
      </c>
      <c r="D1932">
        <v>8</v>
      </c>
    </row>
    <row r="1933" spans="1:4" x14ac:dyDescent="0.25">
      <c r="A1933" t="s">
        <v>4490</v>
      </c>
      <c r="B1933" t="s">
        <v>4491</v>
      </c>
      <c r="C1933" s="106">
        <v>50.75</v>
      </c>
      <c r="D1933">
        <v>4</v>
      </c>
    </row>
    <row r="1934" spans="1:4" x14ac:dyDescent="0.25">
      <c r="A1934" t="s">
        <v>4492</v>
      </c>
      <c r="B1934" t="s">
        <v>4493</v>
      </c>
      <c r="C1934" s="106">
        <v>103.86</v>
      </c>
      <c r="D1934">
        <v>7</v>
      </c>
    </row>
    <row r="1935" spans="1:4" x14ac:dyDescent="0.25">
      <c r="A1935" t="s">
        <v>4494</v>
      </c>
      <c r="B1935" t="s">
        <v>4495</v>
      </c>
      <c r="C1935" s="106">
        <v>98.8</v>
      </c>
      <c r="D1935">
        <v>2</v>
      </c>
    </row>
    <row r="1936" spans="1:4" x14ac:dyDescent="0.25">
      <c r="A1936" t="s">
        <v>4496</v>
      </c>
      <c r="B1936" t="s">
        <v>4497</v>
      </c>
      <c r="C1936" s="106">
        <v>95.8</v>
      </c>
      <c r="D1936">
        <v>5</v>
      </c>
    </row>
    <row r="1937" spans="1:4" x14ac:dyDescent="0.25">
      <c r="A1937" t="s">
        <v>4498</v>
      </c>
      <c r="B1937" t="s">
        <v>4499</v>
      </c>
      <c r="C1937" s="106">
        <v>24.85</v>
      </c>
      <c r="D1937">
        <v>5</v>
      </c>
    </row>
    <row r="1938" spans="1:4" x14ac:dyDescent="0.25">
      <c r="A1938" t="s">
        <v>4500</v>
      </c>
      <c r="B1938" t="s">
        <v>4501</v>
      </c>
      <c r="C1938" s="106">
        <v>154.88999999999999</v>
      </c>
      <c r="D1938">
        <v>3</v>
      </c>
    </row>
    <row r="1939" spans="1:4" x14ac:dyDescent="0.25">
      <c r="A1939" t="s">
        <v>4502</v>
      </c>
      <c r="B1939" t="s">
        <v>4503</v>
      </c>
      <c r="C1939" s="106">
        <v>35.520000000000003</v>
      </c>
      <c r="D1939">
        <v>8</v>
      </c>
    </row>
    <row r="1940" spans="1:4" x14ac:dyDescent="0.25">
      <c r="A1940" t="s">
        <v>4504</v>
      </c>
      <c r="B1940" t="s">
        <v>4505</v>
      </c>
      <c r="C1940" s="106">
        <v>431.63</v>
      </c>
      <c r="D1940">
        <v>4</v>
      </c>
    </row>
    <row r="1941" spans="1:4" x14ac:dyDescent="0.25">
      <c r="A1941" t="s">
        <v>4506</v>
      </c>
      <c r="B1941" t="s">
        <v>4507</v>
      </c>
      <c r="C1941" s="106">
        <v>3991.69</v>
      </c>
      <c r="D1941">
        <v>12</v>
      </c>
    </row>
    <row r="1942" spans="1:4" x14ac:dyDescent="0.25">
      <c r="A1942" t="s">
        <v>4508</v>
      </c>
      <c r="B1942" t="s">
        <v>4509</v>
      </c>
      <c r="C1942" s="106">
        <v>247.91</v>
      </c>
      <c r="D1942">
        <v>26</v>
      </c>
    </row>
    <row r="1943" spans="1:4" x14ac:dyDescent="0.25">
      <c r="A1943" t="s">
        <v>4510</v>
      </c>
      <c r="B1943" t="s">
        <v>4511</v>
      </c>
      <c r="C1943" s="106">
        <v>1399.98</v>
      </c>
      <c r="D1943">
        <v>2</v>
      </c>
    </row>
    <row r="1944" spans="1:4" x14ac:dyDescent="0.25">
      <c r="A1944" t="s">
        <v>4512</v>
      </c>
      <c r="B1944" t="s">
        <v>4513</v>
      </c>
      <c r="C1944" s="106">
        <v>53.46</v>
      </c>
      <c r="D1944">
        <v>3</v>
      </c>
    </row>
    <row r="1945" spans="1:4" x14ac:dyDescent="0.25">
      <c r="A1945" t="s">
        <v>4514</v>
      </c>
      <c r="B1945" t="s">
        <v>4515</v>
      </c>
      <c r="C1945" s="106">
        <v>114.3</v>
      </c>
      <c r="D1945">
        <v>6</v>
      </c>
    </row>
    <row r="1946" spans="1:4" x14ac:dyDescent="0.25">
      <c r="A1946" t="s">
        <v>4516</v>
      </c>
      <c r="B1946" t="s">
        <v>4517</v>
      </c>
      <c r="C1946" s="106">
        <v>62.52</v>
      </c>
      <c r="D1946">
        <v>5</v>
      </c>
    </row>
    <row r="1947" spans="1:4" x14ac:dyDescent="0.25">
      <c r="A1947" t="s">
        <v>4518</v>
      </c>
      <c r="B1947" t="s">
        <v>4519</v>
      </c>
      <c r="C1947" s="106">
        <v>55.73</v>
      </c>
      <c r="D1947">
        <v>4</v>
      </c>
    </row>
    <row r="1948" spans="1:4" x14ac:dyDescent="0.25">
      <c r="A1948" t="s">
        <v>4520</v>
      </c>
      <c r="B1948" t="s">
        <v>4521</v>
      </c>
      <c r="C1948" s="106">
        <v>100</v>
      </c>
      <c r="D1948">
        <v>2</v>
      </c>
    </row>
    <row r="1949" spans="1:4" x14ac:dyDescent="0.25">
      <c r="A1949" t="s">
        <v>4522</v>
      </c>
      <c r="B1949" t="s">
        <v>4523</v>
      </c>
      <c r="C1949" s="106">
        <v>430</v>
      </c>
      <c r="D1949">
        <v>2</v>
      </c>
    </row>
    <row r="1950" spans="1:4" x14ac:dyDescent="0.25">
      <c r="A1950" t="s">
        <v>4524</v>
      </c>
      <c r="B1950" t="s">
        <v>4525</v>
      </c>
      <c r="C1950" s="106">
        <v>135.31</v>
      </c>
      <c r="D1950">
        <v>3</v>
      </c>
    </row>
    <row r="1951" spans="1:4" x14ac:dyDescent="0.25">
      <c r="A1951" t="s">
        <v>4526</v>
      </c>
      <c r="B1951" t="s">
        <v>4527</v>
      </c>
      <c r="C1951" s="106">
        <v>128.26</v>
      </c>
      <c r="D1951">
        <v>3</v>
      </c>
    </row>
    <row r="1952" spans="1:4" x14ac:dyDescent="0.25">
      <c r="A1952" t="s">
        <v>4528</v>
      </c>
      <c r="B1952" t="s">
        <v>4529</v>
      </c>
      <c r="C1952" s="106">
        <v>127.34</v>
      </c>
      <c r="D1952">
        <v>3</v>
      </c>
    </row>
    <row r="1953" spans="1:4" x14ac:dyDescent="0.25">
      <c r="A1953" t="s">
        <v>4530</v>
      </c>
      <c r="B1953" t="s">
        <v>4531</v>
      </c>
      <c r="C1953" s="106">
        <v>173.31</v>
      </c>
      <c r="D1953">
        <v>3</v>
      </c>
    </row>
    <row r="1954" spans="1:4" x14ac:dyDescent="0.25">
      <c r="A1954" t="s">
        <v>4532</v>
      </c>
      <c r="B1954" t="s">
        <v>4533</v>
      </c>
      <c r="C1954" s="106">
        <v>189.22</v>
      </c>
      <c r="D1954">
        <v>4</v>
      </c>
    </row>
    <row r="1955" spans="1:4" x14ac:dyDescent="0.25">
      <c r="A1955" t="s">
        <v>4534</v>
      </c>
      <c r="B1955" t="s">
        <v>4535</v>
      </c>
      <c r="C1955" s="106">
        <v>102.15</v>
      </c>
      <c r="D1955">
        <v>2</v>
      </c>
    </row>
    <row r="1956" spans="1:4" x14ac:dyDescent="0.25">
      <c r="A1956" t="s">
        <v>4536</v>
      </c>
      <c r="B1956" t="s">
        <v>4537</v>
      </c>
      <c r="C1956" s="106">
        <v>162.99</v>
      </c>
      <c r="D1956">
        <v>4</v>
      </c>
    </row>
    <row r="1957" spans="1:4" x14ac:dyDescent="0.25">
      <c r="A1957" t="s">
        <v>4538</v>
      </c>
      <c r="B1957" t="s">
        <v>4539</v>
      </c>
      <c r="C1957" s="106">
        <v>99.04</v>
      </c>
      <c r="D1957">
        <v>2</v>
      </c>
    </row>
    <row r="1958" spans="1:4" x14ac:dyDescent="0.25">
      <c r="A1958" t="s">
        <v>4540</v>
      </c>
      <c r="B1958" t="s">
        <v>4541</v>
      </c>
      <c r="C1958" s="106">
        <v>1635.83</v>
      </c>
      <c r="D1958">
        <v>7</v>
      </c>
    </row>
    <row r="1959" spans="1:4" x14ac:dyDescent="0.25">
      <c r="A1959" t="s">
        <v>4542</v>
      </c>
      <c r="B1959" t="s">
        <v>4543</v>
      </c>
      <c r="C1959" s="106">
        <v>478.12</v>
      </c>
      <c r="D1959">
        <v>5</v>
      </c>
    </row>
    <row r="1960" spans="1:4" x14ac:dyDescent="0.25">
      <c r="A1960" t="s">
        <v>4544</v>
      </c>
      <c r="B1960" t="s">
        <v>4545</v>
      </c>
      <c r="C1960" s="106">
        <v>216.87</v>
      </c>
      <c r="D1960">
        <v>1</v>
      </c>
    </row>
    <row r="1961" spans="1:4" x14ac:dyDescent="0.25">
      <c r="A1961" t="s">
        <v>4546</v>
      </c>
      <c r="B1961" t="s">
        <v>4547</v>
      </c>
      <c r="C1961" s="106">
        <v>727.14</v>
      </c>
      <c r="D1961">
        <v>3</v>
      </c>
    </row>
    <row r="1962" spans="1:4" x14ac:dyDescent="0.25">
      <c r="A1962" t="s">
        <v>4548</v>
      </c>
      <c r="B1962" t="s">
        <v>4549</v>
      </c>
      <c r="C1962" s="106">
        <v>47.62</v>
      </c>
      <c r="D1962">
        <v>31</v>
      </c>
    </row>
    <row r="1963" spans="1:4" x14ac:dyDescent="0.25">
      <c r="A1963" t="s">
        <v>4550</v>
      </c>
      <c r="B1963" t="s">
        <v>4551</v>
      </c>
      <c r="C1963" s="106">
        <v>45.9</v>
      </c>
      <c r="D1963">
        <v>25</v>
      </c>
    </row>
    <row r="1964" spans="1:4" x14ac:dyDescent="0.25">
      <c r="A1964" t="s">
        <v>4552</v>
      </c>
      <c r="B1964" t="s">
        <v>4553</v>
      </c>
      <c r="C1964" s="106">
        <v>100.81</v>
      </c>
      <c r="D1964">
        <v>14</v>
      </c>
    </row>
    <row r="1965" spans="1:4" x14ac:dyDescent="0.25">
      <c r="A1965" t="s">
        <v>4554</v>
      </c>
      <c r="B1965" t="s">
        <v>4555</v>
      </c>
      <c r="C1965" s="106">
        <v>36.520000000000003</v>
      </c>
      <c r="D1965">
        <v>20</v>
      </c>
    </row>
    <row r="1966" spans="1:4" x14ac:dyDescent="0.25">
      <c r="A1966" t="s">
        <v>4556</v>
      </c>
      <c r="B1966" t="s">
        <v>4557</v>
      </c>
      <c r="C1966" s="106">
        <v>40.28</v>
      </c>
      <c r="D1966">
        <v>22</v>
      </c>
    </row>
    <row r="1967" spans="1:4" x14ac:dyDescent="0.25">
      <c r="A1967" t="s">
        <v>4558</v>
      </c>
      <c r="B1967" t="s">
        <v>4559</v>
      </c>
      <c r="C1967" s="106">
        <v>3.79</v>
      </c>
      <c r="D1967">
        <v>2</v>
      </c>
    </row>
    <row r="1968" spans="1:4" x14ac:dyDescent="0.25">
      <c r="A1968" t="s">
        <v>4560</v>
      </c>
      <c r="B1968" t="s">
        <v>4561</v>
      </c>
      <c r="C1968" s="106">
        <v>158.57</v>
      </c>
      <c r="D1968">
        <v>10</v>
      </c>
    </row>
    <row r="1969" spans="1:4" x14ac:dyDescent="0.25">
      <c r="A1969" t="s">
        <v>4562</v>
      </c>
      <c r="B1969" t="s">
        <v>4563</v>
      </c>
      <c r="C1969" s="106">
        <v>86.16</v>
      </c>
      <c r="D1969">
        <v>28</v>
      </c>
    </row>
    <row r="1970" spans="1:4" x14ac:dyDescent="0.25">
      <c r="A1970" t="s">
        <v>4564</v>
      </c>
      <c r="B1970" t="s">
        <v>4565</v>
      </c>
      <c r="C1970" s="106">
        <v>14.25</v>
      </c>
      <c r="D1970">
        <v>3</v>
      </c>
    </row>
    <row r="1971" spans="1:4" x14ac:dyDescent="0.25">
      <c r="A1971" t="s">
        <v>4566</v>
      </c>
      <c r="B1971" t="s">
        <v>4567</v>
      </c>
      <c r="C1971" s="106">
        <v>2.0099999999999998</v>
      </c>
      <c r="D1971">
        <v>2</v>
      </c>
    </row>
    <row r="1972" spans="1:4" x14ac:dyDescent="0.25">
      <c r="A1972" t="s">
        <v>4568</v>
      </c>
      <c r="B1972" t="s">
        <v>4569</v>
      </c>
      <c r="C1972" s="106">
        <v>16.149999999999999</v>
      </c>
      <c r="D1972">
        <v>6</v>
      </c>
    </row>
    <row r="1973" spans="1:4" x14ac:dyDescent="0.25">
      <c r="A1973" t="s">
        <v>4570</v>
      </c>
      <c r="B1973" t="s">
        <v>4571</v>
      </c>
      <c r="C1973" s="106">
        <v>5.56</v>
      </c>
      <c r="D1973">
        <v>2</v>
      </c>
    </row>
    <row r="1974" spans="1:4" x14ac:dyDescent="0.25">
      <c r="A1974" t="s">
        <v>4572</v>
      </c>
      <c r="B1974" t="s">
        <v>4573</v>
      </c>
      <c r="C1974" s="106">
        <v>2.62</v>
      </c>
      <c r="D1974">
        <v>2</v>
      </c>
    </row>
    <row r="1975" spans="1:4" x14ac:dyDescent="0.25">
      <c r="A1975" t="s">
        <v>4574</v>
      </c>
      <c r="B1975" t="s">
        <v>4575</v>
      </c>
      <c r="C1975" s="106">
        <v>17.920000000000002</v>
      </c>
      <c r="D1975">
        <v>6</v>
      </c>
    </row>
    <row r="1976" spans="1:4" x14ac:dyDescent="0.25">
      <c r="A1976" t="s">
        <v>4576</v>
      </c>
      <c r="B1976" t="s">
        <v>4577</v>
      </c>
      <c r="C1976" s="106">
        <v>39.64</v>
      </c>
      <c r="D1976">
        <v>11</v>
      </c>
    </row>
    <row r="1977" spans="1:4" x14ac:dyDescent="0.25">
      <c r="A1977" t="s">
        <v>4578</v>
      </c>
      <c r="B1977" t="s">
        <v>4579</v>
      </c>
      <c r="C1977" s="106">
        <v>11.47</v>
      </c>
      <c r="D1977">
        <v>3</v>
      </c>
    </row>
    <row r="1978" spans="1:4" x14ac:dyDescent="0.25">
      <c r="A1978" t="s">
        <v>4580</v>
      </c>
      <c r="B1978" t="s">
        <v>4581</v>
      </c>
      <c r="C1978" s="106">
        <v>4.08</v>
      </c>
      <c r="D1978">
        <v>2</v>
      </c>
    </row>
    <row r="1979" spans="1:4" x14ac:dyDescent="0.25">
      <c r="A1979" t="s">
        <v>4582</v>
      </c>
      <c r="B1979" t="s">
        <v>4583</v>
      </c>
      <c r="C1979" s="106">
        <v>18.38</v>
      </c>
      <c r="D1979">
        <v>10</v>
      </c>
    </row>
    <row r="1980" spans="1:4" x14ac:dyDescent="0.25">
      <c r="A1980" t="s">
        <v>4584</v>
      </c>
      <c r="B1980" t="s">
        <v>4585</v>
      </c>
      <c r="C1980" s="106">
        <v>28.7</v>
      </c>
      <c r="D1980">
        <v>8</v>
      </c>
    </row>
    <row r="1981" spans="1:4" x14ac:dyDescent="0.25">
      <c r="A1981" t="s">
        <v>4586</v>
      </c>
      <c r="B1981" t="s">
        <v>4587</v>
      </c>
      <c r="C1981" s="106">
        <v>95.35</v>
      </c>
      <c r="D1981">
        <v>53</v>
      </c>
    </row>
    <row r="1982" spans="1:4" x14ac:dyDescent="0.25">
      <c r="A1982" t="s">
        <v>4588</v>
      </c>
      <c r="B1982" t="s">
        <v>4589</v>
      </c>
      <c r="C1982" s="106">
        <v>10.119999999999999</v>
      </c>
      <c r="D1982">
        <v>5</v>
      </c>
    </row>
    <row r="1983" spans="1:4" x14ac:dyDescent="0.25">
      <c r="A1983" t="s">
        <v>4590</v>
      </c>
      <c r="B1983" t="s">
        <v>4591</v>
      </c>
      <c r="C1983" s="106">
        <v>24.83</v>
      </c>
      <c r="D1983">
        <v>11</v>
      </c>
    </row>
    <row r="1984" spans="1:4" x14ac:dyDescent="0.25">
      <c r="A1984" t="s">
        <v>4592</v>
      </c>
      <c r="B1984" t="s">
        <v>4593</v>
      </c>
      <c r="C1984" s="106">
        <v>20.98</v>
      </c>
      <c r="D1984">
        <v>6</v>
      </c>
    </row>
    <row r="1985" spans="1:4" x14ac:dyDescent="0.25">
      <c r="A1985" t="s">
        <v>4594</v>
      </c>
      <c r="B1985" t="s">
        <v>4595</v>
      </c>
      <c r="C1985" s="106">
        <v>31.48</v>
      </c>
      <c r="D1985">
        <v>9</v>
      </c>
    </row>
    <row r="1986" spans="1:4" x14ac:dyDescent="0.25">
      <c r="A1986" t="s">
        <v>4596</v>
      </c>
      <c r="B1986" t="s">
        <v>4597</v>
      </c>
      <c r="C1986" s="106">
        <v>6.84</v>
      </c>
      <c r="D1986">
        <v>3</v>
      </c>
    </row>
    <row r="1987" spans="1:4" x14ac:dyDescent="0.25">
      <c r="A1987" t="s">
        <v>4598</v>
      </c>
      <c r="B1987" t="s">
        <v>4599</v>
      </c>
      <c r="C1987" s="106">
        <v>5.86</v>
      </c>
      <c r="D1987">
        <v>2</v>
      </c>
    </row>
    <row r="1988" spans="1:4" x14ac:dyDescent="0.25">
      <c r="A1988" t="s">
        <v>4600</v>
      </c>
      <c r="B1988" t="s">
        <v>4601</v>
      </c>
      <c r="C1988" s="106">
        <v>30.55</v>
      </c>
      <c r="D1988">
        <v>9</v>
      </c>
    </row>
    <row r="1989" spans="1:4" x14ac:dyDescent="0.25">
      <c r="A1989" t="s">
        <v>4602</v>
      </c>
      <c r="B1989" t="s">
        <v>4603</v>
      </c>
      <c r="C1989" s="106">
        <v>9.5</v>
      </c>
      <c r="D1989">
        <v>2</v>
      </c>
    </row>
    <row r="1990" spans="1:4" x14ac:dyDescent="0.25">
      <c r="A1990" t="s">
        <v>4604</v>
      </c>
      <c r="B1990" t="s">
        <v>4605</v>
      </c>
      <c r="C1990" s="106">
        <v>13.19</v>
      </c>
      <c r="D1990">
        <v>2</v>
      </c>
    </row>
    <row r="1991" spans="1:4" x14ac:dyDescent="0.25">
      <c r="A1991" t="s">
        <v>4606</v>
      </c>
      <c r="B1991" t="s">
        <v>4607</v>
      </c>
      <c r="C1991" s="106">
        <v>29.43</v>
      </c>
      <c r="D1991">
        <v>4</v>
      </c>
    </row>
    <row r="1992" spans="1:4" x14ac:dyDescent="0.25">
      <c r="A1992" t="s">
        <v>4608</v>
      </c>
      <c r="B1992" t="s">
        <v>4609</v>
      </c>
      <c r="C1992" s="106">
        <v>101.42</v>
      </c>
      <c r="D1992">
        <v>8</v>
      </c>
    </row>
    <row r="1993" spans="1:4" x14ac:dyDescent="0.25">
      <c r="A1993" t="s">
        <v>4610</v>
      </c>
      <c r="B1993" t="s">
        <v>4611</v>
      </c>
      <c r="C1993" s="106">
        <v>0</v>
      </c>
      <c r="D1993">
        <v>0</v>
      </c>
    </row>
    <row r="1994" spans="1:4" x14ac:dyDescent="0.25">
      <c r="A1994" t="s">
        <v>4612</v>
      </c>
      <c r="B1994" t="s">
        <v>4613</v>
      </c>
      <c r="C1994" s="106">
        <v>503.8</v>
      </c>
      <c r="D1994">
        <v>12</v>
      </c>
    </row>
    <row r="1995" spans="1:4" x14ac:dyDescent="0.25">
      <c r="A1995" t="s">
        <v>4614</v>
      </c>
      <c r="B1995" t="s">
        <v>4615</v>
      </c>
      <c r="C1995" s="106">
        <v>108.47</v>
      </c>
      <c r="D1995">
        <v>2</v>
      </c>
    </row>
    <row r="1996" spans="1:4" x14ac:dyDescent="0.25">
      <c r="A1996" t="s">
        <v>4616</v>
      </c>
      <c r="B1996" t="s">
        <v>4617</v>
      </c>
      <c r="C1996" s="106">
        <v>128.57</v>
      </c>
      <c r="D1996">
        <v>11</v>
      </c>
    </row>
    <row r="1997" spans="1:4" x14ac:dyDescent="0.25">
      <c r="A1997" t="s">
        <v>4618</v>
      </c>
      <c r="B1997" t="s">
        <v>4619</v>
      </c>
      <c r="C1997" s="106">
        <v>121.1</v>
      </c>
      <c r="D1997">
        <v>6</v>
      </c>
    </row>
    <row r="1998" spans="1:4" x14ac:dyDescent="0.25">
      <c r="A1998" t="s">
        <v>4620</v>
      </c>
      <c r="B1998" t="s">
        <v>4621</v>
      </c>
      <c r="C1998" s="106">
        <v>108.17</v>
      </c>
      <c r="D1998">
        <v>5</v>
      </c>
    </row>
    <row r="1999" spans="1:4" x14ac:dyDescent="0.25">
      <c r="A1999" t="s">
        <v>4622</v>
      </c>
      <c r="B1999" t="s">
        <v>4623</v>
      </c>
      <c r="C1999" s="106">
        <v>207.36</v>
      </c>
      <c r="D1999">
        <v>5</v>
      </c>
    </row>
    <row r="2000" spans="1:4" x14ac:dyDescent="0.25">
      <c r="A2000" t="s">
        <v>4624</v>
      </c>
      <c r="B2000" t="s">
        <v>4625</v>
      </c>
      <c r="C2000" s="106">
        <v>149.93</v>
      </c>
      <c r="D2000">
        <v>24</v>
      </c>
    </row>
    <row r="2001" spans="1:4" x14ac:dyDescent="0.25">
      <c r="A2001" t="s">
        <v>4626</v>
      </c>
      <c r="B2001" t="s">
        <v>4627</v>
      </c>
      <c r="C2001" s="106">
        <v>125.04</v>
      </c>
      <c r="D2001">
        <v>6</v>
      </c>
    </row>
    <row r="2002" spans="1:4" x14ac:dyDescent="0.25">
      <c r="A2002" t="s">
        <v>4628</v>
      </c>
      <c r="B2002" t="s">
        <v>4629</v>
      </c>
      <c r="C2002" s="106">
        <v>114.27</v>
      </c>
      <c r="D2002">
        <v>4</v>
      </c>
    </row>
    <row r="2003" spans="1:4" x14ac:dyDescent="0.25">
      <c r="A2003" t="s">
        <v>4630</v>
      </c>
      <c r="B2003" t="s">
        <v>4631</v>
      </c>
      <c r="C2003" s="106">
        <v>179.05</v>
      </c>
      <c r="D2003">
        <v>9</v>
      </c>
    </row>
    <row r="2004" spans="1:4" x14ac:dyDescent="0.25">
      <c r="A2004" t="s">
        <v>4632</v>
      </c>
      <c r="B2004" t="s">
        <v>4633</v>
      </c>
      <c r="C2004" s="106">
        <v>85.6</v>
      </c>
      <c r="D2004">
        <v>5</v>
      </c>
    </row>
    <row r="2005" spans="1:4" x14ac:dyDescent="0.25">
      <c r="A2005" t="s">
        <v>4634</v>
      </c>
      <c r="B2005" t="s">
        <v>4635</v>
      </c>
      <c r="C2005" s="106">
        <v>-5.66</v>
      </c>
      <c r="D2005">
        <v>0</v>
      </c>
    </row>
    <row r="2006" spans="1:4" x14ac:dyDescent="0.25">
      <c r="A2006" t="s">
        <v>4636</v>
      </c>
      <c r="B2006" t="s">
        <v>4637</v>
      </c>
      <c r="C2006" s="106">
        <v>-10.75</v>
      </c>
      <c r="D2006">
        <v>0</v>
      </c>
    </row>
    <row r="2007" spans="1:4" x14ac:dyDescent="0.25">
      <c r="A2007" t="s">
        <v>4638</v>
      </c>
      <c r="B2007" t="s">
        <v>4639</v>
      </c>
      <c r="C2007" s="106">
        <v>238.11</v>
      </c>
      <c r="D2007">
        <v>5</v>
      </c>
    </row>
    <row r="2008" spans="1:4" x14ac:dyDescent="0.25">
      <c r="A2008" t="s">
        <v>4640</v>
      </c>
      <c r="B2008" t="s">
        <v>4641</v>
      </c>
      <c r="C2008" s="106">
        <v>51.77</v>
      </c>
      <c r="D2008">
        <v>2</v>
      </c>
    </row>
    <row r="2009" spans="1:4" x14ac:dyDescent="0.25">
      <c r="A2009" t="s">
        <v>4642</v>
      </c>
      <c r="B2009" t="s">
        <v>4643</v>
      </c>
      <c r="C2009" s="106">
        <v>162.46</v>
      </c>
      <c r="D2009">
        <v>21</v>
      </c>
    </row>
    <row r="2010" spans="1:4" x14ac:dyDescent="0.25">
      <c r="A2010" t="s">
        <v>4644</v>
      </c>
      <c r="B2010" t="s">
        <v>4645</v>
      </c>
      <c r="C2010" s="106">
        <v>64.900000000000006</v>
      </c>
      <c r="D2010">
        <v>5</v>
      </c>
    </row>
    <row r="2011" spans="1:4" x14ac:dyDescent="0.25">
      <c r="A2011" t="s">
        <v>4646</v>
      </c>
      <c r="B2011" t="s">
        <v>4647</v>
      </c>
      <c r="C2011" s="106">
        <v>0</v>
      </c>
      <c r="D2011">
        <v>0</v>
      </c>
    </row>
    <row r="2012" spans="1:4" x14ac:dyDescent="0.25">
      <c r="A2012" t="s">
        <v>4648</v>
      </c>
      <c r="B2012" t="s">
        <v>4649</v>
      </c>
      <c r="C2012" s="106">
        <v>859.42</v>
      </c>
      <c r="D2012">
        <v>17</v>
      </c>
    </row>
    <row r="2013" spans="1:4" x14ac:dyDescent="0.25">
      <c r="A2013" t="s">
        <v>4650</v>
      </c>
      <c r="B2013" t="s">
        <v>4651</v>
      </c>
      <c r="C2013" s="106">
        <v>-2.2599999999999998</v>
      </c>
      <c r="D2013">
        <v>0</v>
      </c>
    </row>
    <row r="2014" spans="1:4" x14ac:dyDescent="0.25">
      <c r="A2014" t="s">
        <v>4652</v>
      </c>
      <c r="B2014" t="s">
        <v>4653</v>
      </c>
      <c r="C2014" s="106">
        <v>313.8</v>
      </c>
      <c r="D2014">
        <v>3</v>
      </c>
    </row>
    <row r="2015" spans="1:4" x14ac:dyDescent="0.25">
      <c r="A2015" t="s">
        <v>4654</v>
      </c>
      <c r="B2015" t="s">
        <v>4655</v>
      </c>
      <c r="C2015" s="106">
        <v>18.04</v>
      </c>
      <c r="D2015">
        <v>1</v>
      </c>
    </row>
    <row r="2016" spans="1:4" x14ac:dyDescent="0.25">
      <c r="A2016" t="s">
        <v>4656</v>
      </c>
      <c r="B2016" t="s">
        <v>4657</v>
      </c>
      <c r="C2016" s="106">
        <v>36.11</v>
      </c>
      <c r="D2016">
        <v>1</v>
      </c>
    </row>
    <row r="2017" spans="1:4" x14ac:dyDescent="0.25">
      <c r="A2017" t="s">
        <v>4658</v>
      </c>
      <c r="B2017" t="s">
        <v>4659</v>
      </c>
      <c r="C2017" s="106">
        <v>49.07</v>
      </c>
      <c r="D2017">
        <v>1</v>
      </c>
    </row>
    <row r="2018" spans="1:4" x14ac:dyDescent="0.25">
      <c r="A2018" t="s">
        <v>4660</v>
      </c>
      <c r="B2018" t="s">
        <v>4661</v>
      </c>
      <c r="C2018" s="106">
        <v>10.07</v>
      </c>
      <c r="D2018">
        <v>2</v>
      </c>
    </row>
    <row r="2019" spans="1:4" x14ac:dyDescent="0.25">
      <c r="A2019" t="s">
        <v>4662</v>
      </c>
      <c r="B2019" t="s">
        <v>4663</v>
      </c>
      <c r="C2019" s="106">
        <v>0</v>
      </c>
      <c r="D2019">
        <v>0</v>
      </c>
    </row>
    <row r="2020" spans="1:4" x14ac:dyDescent="0.25">
      <c r="A2020" t="s">
        <v>4664</v>
      </c>
      <c r="B2020" t="s">
        <v>4665</v>
      </c>
      <c r="C2020" s="106">
        <v>3.18</v>
      </c>
      <c r="D2020">
        <v>5</v>
      </c>
    </row>
    <row r="2021" spans="1:4" x14ac:dyDescent="0.25">
      <c r="A2021" t="s">
        <v>4666</v>
      </c>
      <c r="B2021" t="s">
        <v>4667</v>
      </c>
      <c r="C2021" s="106">
        <v>7.32</v>
      </c>
      <c r="D2021">
        <v>15</v>
      </c>
    </row>
    <row r="2022" spans="1:4" x14ac:dyDescent="0.25">
      <c r="A2022" t="s">
        <v>4668</v>
      </c>
      <c r="B2022" t="s">
        <v>4669</v>
      </c>
      <c r="C2022" s="106">
        <v>64.69</v>
      </c>
      <c r="D2022">
        <v>16</v>
      </c>
    </row>
    <row r="2023" spans="1:4" x14ac:dyDescent="0.25">
      <c r="A2023" t="s">
        <v>4670</v>
      </c>
      <c r="B2023" t="s">
        <v>4671</v>
      </c>
      <c r="C2023" s="106">
        <v>42.29</v>
      </c>
      <c r="D2023">
        <v>19</v>
      </c>
    </row>
    <row r="2024" spans="1:4" x14ac:dyDescent="0.25">
      <c r="A2024" t="s">
        <v>4672</v>
      </c>
      <c r="B2024" t="s">
        <v>4673</v>
      </c>
      <c r="C2024" s="106">
        <v>36.119999999999997</v>
      </c>
      <c r="D2024">
        <v>20</v>
      </c>
    </row>
    <row r="2025" spans="1:4" x14ac:dyDescent="0.25">
      <c r="A2025" t="s">
        <v>4674</v>
      </c>
      <c r="B2025" t="s">
        <v>4675</v>
      </c>
      <c r="C2025" s="106">
        <v>15.92</v>
      </c>
      <c r="D2025">
        <v>10</v>
      </c>
    </row>
    <row r="2026" spans="1:4" x14ac:dyDescent="0.25">
      <c r="A2026" t="s">
        <v>4676</v>
      </c>
      <c r="B2026" t="s">
        <v>4677</v>
      </c>
      <c r="C2026" s="106">
        <v>14.09</v>
      </c>
      <c r="D2026">
        <v>9</v>
      </c>
    </row>
    <row r="2027" spans="1:4" x14ac:dyDescent="0.25">
      <c r="A2027" t="s">
        <v>4678</v>
      </c>
      <c r="B2027" t="s">
        <v>4679</v>
      </c>
      <c r="C2027" s="106">
        <v>9.1300000000000008</v>
      </c>
      <c r="D2027">
        <v>6</v>
      </c>
    </row>
    <row r="2028" spans="1:4" x14ac:dyDescent="0.25">
      <c r="A2028" t="s">
        <v>4680</v>
      </c>
      <c r="B2028" t="s">
        <v>4681</v>
      </c>
      <c r="C2028" s="106">
        <v>0</v>
      </c>
      <c r="D2028">
        <v>0</v>
      </c>
    </row>
    <row r="2029" spans="1:4" x14ac:dyDescent="0.25">
      <c r="A2029" t="s">
        <v>4682</v>
      </c>
      <c r="B2029" t="s">
        <v>4683</v>
      </c>
      <c r="C2029" s="106">
        <v>0</v>
      </c>
      <c r="D2029">
        <v>0</v>
      </c>
    </row>
    <row r="2030" spans="1:4" x14ac:dyDescent="0.25">
      <c r="A2030" t="s">
        <v>4684</v>
      </c>
      <c r="B2030" t="s">
        <v>4685</v>
      </c>
      <c r="C2030" s="106">
        <v>57.73</v>
      </c>
      <c r="D2030">
        <v>10</v>
      </c>
    </row>
    <row r="2031" spans="1:4" x14ac:dyDescent="0.25">
      <c r="A2031" t="s">
        <v>4686</v>
      </c>
      <c r="B2031" t="s">
        <v>4687</v>
      </c>
      <c r="C2031" s="106">
        <v>16.66</v>
      </c>
      <c r="D2031">
        <v>3</v>
      </c>
    </row>
    <row r="2032" spans="1:4" x14ac:dyDescent="0.25">
      <c r="A2032" t="s">
        <v>4688</v>
      </c>
      <c r="B2032" t="s">
        <v>4689</v>
      </c>
      <c r="C2032" s="106">
        <v>0</v>
      </c>
      <c r="D2032">
        <v>0</v>
      </c>
    </row>
    <row r="2033" spans="1:4" x14ac:dyDescent="0.25">
      <c r="A2033" t="s">
        <v>4690</v>
      </c>
      <c r="B2033" t="s">
        <v>4691</v>
      </c>
      <c r="C2033" s="106">
        <v>158.03</v>
      </c>
      <c r="D2033">
        <v>5</v>
      </c>
    </row>
    <row r="2034" spans="1:4" x14ac:dyDescent="0.25">
      <c r="A2034" t="s">
        <v>4692</v>
      </c>
      <c r="B2034" t="s">
        <v>4693</v>
      </c>
      <c r="C2034" s="106">
        <v>16.190000000000001</v>
      </c>
      <c r="D2034">
        <v>3</v>
      </c>
    </row>
    <row r="2035" spans="1:4" x14ac:dyDescent="0.25">
      <c r="A2035" t="s">
        <v>4694</v>
      </c>
      <c r="B2035" t="s">
        <v>4695</v>
      </c>
      <c r="C2035" s="106">
        <v>2.42</v>
      </c>
      <c r="D2035">
        <v>5</v>
      </c>
    </row>
    <row r="2036" spans="1:4" x14ac:dyDescent="0.25">
      <c r="A2036" t="s">
        <v>4696</v>
      </c>
      <c r="B2036" t="s">
        <v>4697</v>
      </c>
      <c r="C2036" s="106">
        <v>51.56</v>
      </c>
      <c r="D2036">
        <v>10</v>
      </c>
    </row>
    <row r="2037" spans="1:4" x14ac:dyDescent="0.25">
      <c r="A2037" t="s">
        <v>4698</v>
      </c>
      <c r="B2037" t="s">
        <v>4699</v>
      </c>
      <c r="C2037" s="106">
        <v>98.8</v>
      </c>
      <c r="D2037">
        <v>8</v>
      </c>
    </row>
    <row r="2038" spans="1:4" x14ac:dyDescent="0.25">
      <c r="A2038" t="s">
        <v>4700</v>
      </c>
      <c r="B2038" t="s">
        <v>4701</v>
      </c>
      <c r="C2038" s="106">
        <v>1614.24</v>
      </c>
      <c r="D2038">
        <v>26</v>
      </c>
    </row>
    <row r="2039" spans="1:4" x14ac:dyDescent="0.25">
      <c r="A2039" t="s">
        <v>4702</v>
      </c>
      <c r="B2039" t="s">
        <v>4703</v>
      </c>
      <c r="C2039" s="106">
        <v>73.959999999999994</v>
      </c>
      <c r="D2039">
        <v>10</v>
      </c>
    </row>
    <row r="2040" spans="1:4" x14ac:dyDescent="0.25">
      <c r="A2040" t="s">
        <v>4704</v>
      </c>
      <c r="B2040" t="s">
        <v>4705</v>
      </c>
      <c r="C2040" s="106">
        <v>263.31</v>
      </c>
      <c r="D2040">
        <v>2</v>
      </c>
    </row>
    <row r="2041" spans="1:4" x14ac:dyDescent="0.25">
      <c r="A2041" t="s">
        <v>4706</v>
      </c>
      <c r="B2041" t="s">
        <v>4707</v>
      </c>
      <c r="C2041" s="106">
        <v>209.35</v>
      </c>
      <c r="D2041">
        <v>2</v>
      </c>
    </row>
    <row r="2042" spans="1:4" x14ac:dyDescent="0.25">
      <c r="A2042" t="s">
        <v>4708</v>
      </c>
      <c r="B2042" t="s">
        <v>4709</v>
      </c>
      <c r="C2042" s="106">
        <v>47.13</v>
      </c>
      <c r="D2042">
        <v>10</v>
      </c>
    </row>
    <row r="2043" spans="1:4" x14ac:dyDescent="0.25">
      <c r="A2043" t="s">
        <v>4710</v>
      </c>
      <c r="B2043" t="s">
        <v>4711</v>
      </c>
      <c r="C2043" s="106">
        <v>101.04</v>
      </c>
      <c r="D2043">
        <v>9</v>
      </c>
    </row>
    <row r="2044" spans="1:4" x14ac:dyDescent="0.25">
      <c r="A2044" t="s">
        <v>4712</v>
      </c>
      <c r="B2044" t="s">
        <v>4713</v>
      </c>
      <c r="C2044" s="106">
        <v>115.62</v>
      </c>
      <c r="D2044">
        <v>10</v>
      </c>
    </row>
    <row r="2045" spans="1:4" x14ac:dyDescent="0.25">
      <c r="A2045" t="s">
        <v>4714</v>
      </c>
      <c r="B2045" t="s">
        <v>4715</v>
      </c>
      <c r="C2045" s="106">
        <v>92.81</v>
      </c>
      <c r="D2045">
        <v>10</v>
      </c>
    </row>
    <row r="2046" spans="1:4" x14ac:dyDescent="0.25">
      <c r="A2046" t="s">
        <v>4716</v>
      </c>
      <c r="B2046" t="s">
        <v>4717</v>
      </c>
      <c r="C2046" s="106">
        <v>59.55</v>
      </c>
      <c r="D2046">
        <v>5</v>
      </c>
    </row>
    <row r="2047" spans="1:4" x14ac:dyDescent="0.25">
      <c r="A2047" t="s">
        <v>4718</v>
      </c>
      <c r="B2047" t="s">
        <v>4719</v>
      </c>
      <c r="C2047" s="106">
        <v>277.68</v>
      </c>
      <c r="D2047">
        <v>30</v>
      </c>
    </row>
    <row r="2048" spans="1:4" x14ac:dyDescent="0.25">
      <c r="A2048" t="s">
        <v>4720</v>
      </c>
      <c r="B2048" t="s">
        <v>4721</v>
      </c>
      <c r="C2048" s="106">
        <v>102.2</v>
      </c>
      <c r="D2048">
        <v>10</v>
      </c>
    </row>
    <row r="2049" spans="1:4" x14ac:dyDescent="0.25">
      <c r="A2049" t="s">
        <v>4722</v>
      </c>
      <c r="B2049" t="s">
        <v>4723</v>
      </c>
      <c r="C2049" s="106">
        <v>89.42</v>
      </c>
      <c r="D2049">
        <v>10</v>
      </c>
    </row>
    <row r="2050" spans="1:4" x14ac:dyDescent="0.25">
      <c r="A2050" t="s">
        <v>4724</v>
      </c>
      <c r="B2050" t="s">
        <v>4725</v>
      </c>
      <c r="C2050" s="106">
        <v>46.37</v>
      </c>
      <c r="D2050">
        <v>9</v>
      </c>
    </row>
    <row r="2051" spans="1:4" x14ac:dyDescent="0.25">
      <c r="A2051" t="s">
        <v>4726</v>
      </c>
      <c r="B2051" t="s">
        <v>4727</v>
      </c>
      <c r="C2051" s="106">
        <v>300.44</v>
      </c>
      <c r="D2051">
        <v>6</v>
      </c>
    </row>
    <row r="2052" spans="1:4" x14ac:dyDescent="0.25">
      <c r="A2052" t="s">
        <v>4728</v>
      </c>
      <c r="B2052" t="s">
        <v>4729</v>
      </c>
      <c r="C2052" s="106">
        <v>37.24</v>
      </c>
      <c r="D2052">
        <v>2</v>
      </c>
    </row>
    <row r="2053" spans="1:4" x14ac:dyDescent="0.25">
      <c r="A2053" t="s">
        <v>4730</v>
      </c>
      <c r="B2053" t="s">
        <v>4731</v>
      </c>
      <c r="C2053" s="106">
        <v>193.28</v>
      </c>
      <c r="D2053">
        <v>14</v>
      </c>
    </row>
    <row r="2054" spans="1:4" x14ac:dyDescent="0.25">
      <c r="A2054" t="s">
        <v>4732</v>
      </c>
      <c r="B2054" t="s">
        <v>4733</v>
      </c>
      <c r="C2054" s="106">
        <v>35.130000000000003</v>
      </c>
      <c r="D2054">
        <v>6</v>
      </c>
    </row>
    <row r="2055" spans="1:4" x14ac:dyDescent="0.25">
      <c r="A2055" t="s">
        <v>4734</v>
      </c>
      <c r="B2055" t="s">
        <v>4735</v>
      </c>
      <c r="C2055" s="106">
        <v>24.59</v>
      </c>
      <c r="D2055">
        <v>19</v>
      </c>
    </row>
    <row r="2056" spans="1:4" x14ac:dyDescent="0.25">
      <c r="A2056" t="s">
        <v>4736</v>
      </c>
      <c r="B2056" t="s">
        <v>4737</v>
      </c>
      <c r="C2056" s="106">
        <v>131.11000000000001</v>
      </c>
      <c r="D2056">
        <v>18</v>
      </c>
    </row>
    <row r="2057" spans="1:4" x14ac:dyDescent="0.25">
      <c r="A2057" t="s">
        <v>4738</v>
      </c>
      <c r="B2057" t="s">
        <v>4739</v>
      </c>
      <c r="C2057" s="106">
        <v>125</v>
      </c>
      <c r="D2057">
        <v>10</v>
      </c>
    </row>
    <row r="2058" spans="1:4" x14ac:dyDescent="0.25">
      <c r="A2058" t="s">
        <v>4740</v>
      </c>
      <c r="B2058" t="s">
        <v>4741</v>
      </c>
      <c r="C2058" s="106">
        <v>208.17</v>
      </c>
      <c r="D2058">
        <v>10</v>
      </c>
    </row>
    <row r="2059" spans="1:4" x14ac:dyDescent="0.25">
      <c r="A2059" t="s">
        <v>4742</v>
      </c>
      <c r="B2059" t="s">
        <v>4743</v>
      </c>
      <c r="C2059" s="106">
        <v>535.49</v>
      </c>
      <c r="D2059">
        <v>14</v>
      </c>
    </row>
    <row r="2060" spans="1:4" x14ac:dyDescent="0.25">
      <c r="A2060" t="s">
        <v>4744</v>
      </c>
      <c r="B2060" t="s">
        <v>4745</v>
      </c>
      <c r="C2060" s="106">
        <v>113.99</v>
      </c>
      <c r="D2060">
        <v>10</v>
      </c>
    </row>
    <row r="2061" spans="1:4" x14ac:dyDescent="0.25">
      <c r="A2061" t="s">
        <v>4746</v>
      </c>
      <c r="B2061" t="s">
        <v>4747</v>
      </c>
      <c r="C2061" s="106">
        <v>136.13999999999999</v>
      </c>
      <c r="D2061">
        <v>10</v>
      </c>
    </row>
    <row r="2062" spans="1:4" x14ac:dyDescent="0.25">
      <c r="A2062" t="s">
        <v>4748</v>
      </c>
      <c r="B2062" t="s">
        <v>4749</v>
      </c>
      <c r="C2062" s="106">
        <v>64.59</v>
      </c>
      <c r="D2062">
        <v>10</v>
      </c>
    </row>
    <row r="2063" spans="1:4" x14ac:dyDescent="0.25">
      <c r="A2063" t="s">
        <v>4750</v>
      </c>
      <c r="B2063" t="s">
        <v>4751</v>
      </c>
      <c r="C2063" s="106">
        <v>99.8</v>
      </c>
      <c r="D2063">
        <v>8</v>
      </c>
    </row>
    <row r="2064" spans="1:4" x14ac:dyDescent="0.25">
      <c r="A2064" t="s">
        <v>4752</v>
      </c>
      <c r="B2064" t="s">
        <v>4753</v>
      </c>
      <c r="C2064" s="106">
        <v>118.77</v>
      </c>
      <c r="D2064">
        <v>2</v>
      </c>
    </row>
    <row r="2065" spans="1:4" x14ac:dyDescent="0.25">
      <c r="A2065" t="s">
        <v>4754</v>
      </c>
      <c r="B2065" t="s">
        <v>4755</v>
      </c>
      <c r="C2065" s="106">
        <v>28.52</v>
      </c>
      <c r="D2065">
        <v>3</v>
      </c>
    </row>
    <row r="2066" spans="1:4" x14ac:dyDescent="0.25">
      <c r="A2066" t="s">
        <v>4756</v>
      </c>
      <c r="B2066" t="s">
        <v>4757</v>
      </c>
      <c r="C2066" s="106">
        <v>15.61</v>
      </c>
      <c r="D2066">
        <v>1</v>
      </c>
    </row>
    <row r="2067" spans="1:4" x14ac:dyDescent="0.25">
      <c r="A2067" t="s">
        <v>4758</v>
      </c>
      <c r="B2067" t="s">
        <v>4759</v>
      </c>
      <c r="C2067" s="106">
        <v>196.86</v>
      </c>
      <c r="D2067">
        <v>3</v>
      </c>
    </row>
    <row r="2068" spans="1:4" x14ac:dyDescent="0.25">
      <c r="A2068" t="s">
        <v>4760</v>
      </c>
      <c r="B2068" t="s">
        <v>4761</v>
      </c>
      <c r="C2068" s="106">
        <v>395.07</v>
      </c>
      <c r="D2068">
        <v>3</v>
      </c>
    </row>
    <row r="2069" spans="1:4" x14ac:dyDescent="0.25">
      <c r="A2069" t="s">
        <v>4762</v>
      </c>
      <c r="B2069" t="s">
        <v>4763</v>
      </c>
      <c r="C2069" s="106">
        <v>181.74</v>
      </c>
      <c r="D2069">
        <v>10</v>
      </c>
    </row>
    <row r="2070" spans="1:4" x14ac:dyDescent="0.25">
      <c r="A2070" t="s">
        <v>4764</v>
      </c>
      <c r="B2070" t="s">
        <v>4765</v>
      </c>
      <c r="C2070" s="106">
        <v>5</v>
      </c>
      <c r="D2070">
        <v>5</v>
      </c>
    </row>
    <row r="2071" spans="1:4" x14ac:dyDescent="0.25">
      <c r="A2071" t="s">
        <v>4766</v>
      </c>
      <c r="B2071" t="s">
        <v>4767</v>
      </c>
      <c r="C2071" s="106">
        <v>23.32</v>
      </c>
      <c r="D2071">
        <v>8</v>
      </c>
    </row>
    <row r="2072" spans="1:4" x14ac:dyDescent="0.25">
      <c r="A2072" t="s">
        <v>4768</v>
      </c>
      <c r="B2072" t="s">
        <v>4769</v>
      </c>
      <c r="C2072" s="106">
        <v>37.72</v>
      </c>
      <c r="D2072">
        <v>7</v>
      </c>
    </row>
    <row r="2073" spans="1:4" x14ac:dyDescent="0.25">
      <c r="A2073" t="s">
        <v>4770</v>
      </c>
      <c r="B2073" t="s">
        <v>4771</v>
      </c>
      <c r="C2073" s="106">
        <v>82.43</v>
      </c>
      <c r="D2073">
        <v>10</v>
      </c>
    </row>
    <row r="2074" spans="1:4" x14ac:dyDescent="0.25">
      <c r="A2074" t="s">
        <v>4772</v>
      </c>
      <c r="B2074" t="s">
        <v>4773</v>
      </c>
      <c r="C2074" s="106">
        <v>75.45</v>
      </c>
      <c r="D2074">
        <v>13</v>
      </c>
    </row>
    <row r="2075" spans="1:4" x14ac:dyDescent="0.25">
      <c r="A2075" t="s">
        <v>4774</v>
      </c>
      <c r="B2075" t="s">
        <v>4775</v>
      </c>
      <c r="C2075" s="106">
        <v>120.81</v>
      </c>
      <c r="D2075">
        <v>31</v>
      </c>
    </row>
    <row r="2076" spans="1:4" x14ac:dyDescent="0.25">
      <c r="A2076" t="s">
        <v>4776</v>
      </c>
      <c r="B2076" t="s">
        <v>4777</v>
      </c>
      <c r="C2076" s="106">
        <v>6.77</v>
      </c>
      <c r="D2076">
        <v>2</v>
      </c>
    </row>
    <row r="2077" spans="1:4" x14ac:dyDescent="0.25">
      <c r="A2077" t="s">
        <v>4778</v>
      </c>
      <c r="B2077" t="s">
        <v>4779</v>
      </c>
      <c r="C2077" s="106">
        <v>41.34</v>
      </c>
      <c r="D2077">
        <v>6</v>
      </c>
    </row>
    <row r="2078" spans="1:4" x14ac:dyDescent="0.25">
      <c r="A2078" t="s">
        <v>4780</v>
      </c>
      <c r="B2078" t="s">
        <v>4781</v>
      </c>
      <c r="C2078" s="106">
        <v>60.14</v>
      </c>
      <c r="D2078">
        <v>10</v>
      </c>
    </row>
    <row r="2079" spans="1:4" x14ac:dyDescent="0.25">
      <c r="A2079" t="s">
        <v>4782</v>
      </c>
      <c r="B2079" t="s">
        <v>4783</v>
      </c>
      <c r="C2079" s="106">
        <v>192</v>
      </c>
      <c r="D2079">
        <v>7</v>
      </c>
    </row>
    <row r="2080" spans="1:4" x14ac:dyDescent="0.25">
      <c r="A2080" t="s">
        <v>4784</v>
      </c>
      <c r="B2080" t="s">
        <v>4785</v>
      </c>
      <c r="C2080" s="106">
        <v>38.9</v>
      </c>
      <c r="D2080">
        <v>10</v>
      </c>
    </row>
    <row r="2081" spans="1:4" x14ac:dyDescent="0.25">
      <c r="A2081" t="s">
        <v>4786</v>
      </c>
      <c r="B2081" t="s">
        <v>4787</v>
      </c>
      <c r="C2081" s="106">
        <v>165.97</v>
      </c>
      <c r="D2081">
        <v>17</v>
      </c>
    </row>
    <row r="2082" spans="1:4" x14ac:dyDescent="0.25">
      <c r="A2082" t="s">
        <v>4788</v>
      </c>
      <c r="B2082" t="s">
        <v>4789</v>
      </c>
      <c r="C2082" s="106">
        <v>91.94</v>
      </c>
      <c r="D2082">
        <v>13</v>
      </c>
    </row>
    <row r="2083" spans="1:4" x14ac:dyDescent="0.25">
      <c r="A2083" t="s">
        <v>4790</v>
      </c>
      <c r="B2083" t="s">
        <v>4791</v>
      </c>
      <c r="C2083" s="106">
        <v>42.02</v>
      </c>
      <c r="D2083">
        <v>10</v>
      </c>
    </row>
    <row r="2084" spans="1:4" x14ac:dyDescent="0.25">
      <c r="A2084" t="s">
        <v>4792</v>
      </c>
      <c r="B2084" t="s">
        <v>4793</v>
      </c>
      <c r="C2084" s="106">
        <v>14.25</v>
      </c>
      <c r="D2084">
        <v>2</v>
      </c>
    </row>
    <row r="2085" spans="1:4" x14ac:dyDescent="0.25">
      <c r="A2085" t="s">
        <v>4794</v>
      </c>
      <c r="B2085" t="s">
        <v>4795</v>
      </c>
      <c r="C2085" s="106">
        <v>17.78</v>
      </c>
      <c r="D2085">
        <v>2</v>
      </c>
    </row>
    <row r="2086" spans="1:4" x14ac:dyDescent="0.25">
      <c r="A2086" t="s">
        <v>4796</v>
      </c>
      <c r="B2086" t="s">
        <v>4797</v>
      </c>
      <c r="C2086" s="106">
        <v>15.3</v>
      </c>
      <c r="D2086">
        <v>10</v>
      </c>
    </row>
    <row r="2087" spans="1:4" x14ac:dyDescent="0.25">
      <c r="A2087" t="s">
        <v>4798</v>
      </c>
      <c r="B2087" t="s">
        <v>4799</v>
      </c>
      <c r="C2087" s="106">
        <v>21.55</v>
      </c>
      <c r="D2087">
        <v>9</v>
      </c>
    </row>
    <row r="2088" spans="1:4" x14ac:dyDescent="0.25">
      <c r="A2088" t="s">
        <v>4800</v>
      </c>
      <c r="B2088" t="s">
        <v>4801</v>
      </c>
      <c r="C2088" s="106">
        <v>142.87</v>
      </c>
      <c r="D2088">
        <v>10</v>
      </c>
    </row>
    <row r="2089" spans="1:4" x14ac:dyDescent="0.25">
      <c r="A2089" t="s">
        <v>4802</v>
      </c>
      <c r="B2089" t="s">
        <v>4803</v>
      </c>
      <c r="C2089" s="106">
        <v>35.4</v>
      </c>
      <c r="D2089">
        <v>9</v>
      </c>
    </row>
    <row r="2090" spans="1:4" x14ac:dyDescent="0.25">
      <c r="A2090" t="s">
        <v>4804</v>
      </c>
      <c r="B2090" t="s">
        <v>4805</v>
      </c>
      <c r="C2090" s="106">
        <v>0</v>
      </c>
      <c r="D2090">
        <v>0</v>
      </c>
    </row>
    <row r="2091" spans="1:4" x14ac:dyDescent="0.25">
      <c r="A2091" t="s">
        <v>4806</v>
      </c>
      <c r="B2091" t="s">
        <v>4807</v>
      </c>
      <c r="C2091" s="106">
        <v>34.24</v>
      </c>
      <c r="D2091">
        <v>14</v>
      </c>
    </row>
    <row r="2092" spans="1:4" x14ac:dyDescent="0.25">
      <c r="A2092" t="s">
        <v>4808</v>
      </c>
      <c r="B2092" t="s">
        <v>4809</v>
      </c>
      <c r="C2092" s="106">
        <v>94.65</v>
      </c>
      <c r="D2092">
        <v>10</v>
      </c>
    </row>
    <row r="2093" spans="1:4" x14ac:dyDescent="0.25">
      <c r="A2093" t="s">
        <v>4810</v>
      </c>
      <c r="B2093" t="s">
        <v>4811</v>
      </c>
      <c r="C2093" s="106">
        <v>39</v>
      </c>
      <c r="D2093">
        <v>10</v>
      </c>
    </row>
    <row r="2094" spans="1:4" x14ac:dyDescent="0.25">
      <c r="A2094" t="s">
        <v>4812</v>
      </c>
      <c r="B2094" t="s">
        <v>4813</v>
      </c>
      <c r="C2094" s="106">
        <v>85.38</v>
      </c>
      <c r="D2094">
        <v>10</v>
      </c>
    </row>
    <row r="2095" spans="1:4" x14ac:dyDescent="0.25">
      <c r="A2095" t="s">
        <v>4814</v>
      </c>
      <c r="B2095" t="s">
        <v>4815</v>
      </c>
      <c r="C2095" s="106">
        <v>14.43</v>
      </c>
      <c r="D2095">
        <v>6</v>
      </c>
    </row>
    <row r="2096" spans="1:4" x14ac:dyDescent="0.25">
      <c r="A2096" t="s">
        <v>4816</v>
      </c>
      <c r="B2096" t="s">
        <v>4817</v>
      </c>
      <c r="C2096" s="106">
        <v>101.57</v>
      </c>
      <c r="D2096">
        <v>10</v>
      </c>
    </row>
    <row r="2097" spans="1:4" x14ac:dyDescent="0.25">
      <c r="A2097" t="s">
        <v>4818</v>
      </c>
      <c r="B2097" t="s">
        <v>4819</v>
      </c>
      <c r="C2097" s="106">
        <v>196.74</v>
      </c>
      <c r="D2097">
        <v>35</v>
      </c>
    </row>
    <row r="2098" spans="1:4" x14ac:dyDescent="0.25">
      <c r="A2098" t="s">
        <v>4820</v>
      </c>
      <c r="B2098" t="s">
        <v>4821</v>
      </c>
      <c r="C2098" s="106">
        <v>0</v>
      </c>
      <c r="D2098">
        <v>0</v>
      </c>
    </row>
    <row r="2099" spans="1:4" x14ac:dyDescent="0.25">
      <c r="A2099" t="s">
        <v>4822</v>
      </c>
      <c r="B2099" t="s">
        <v>4823</v>
      </c>
      <c r="C2099" s="106">
        <v>119.43</v>
      </c>
      <c r="D2099">
        <v>10</v>
      </c>
    </row>
    <row r="2100" spans="1:4" x14ac:dyDescent="0.25">
      <c r="A2100" t="s">
        <v>4824</v>
      </c>
      <c r="B2100" t="s">
        <v>4825</v>
      </c>
      <c r="C2100" s="106">
        <v>287.42</v>
      </c>
      <c r="D2100">
        <v>3</v>
      </c>
    </row>
    <row r="2101" spans="1:4" x14ac:dyDescent="0.25">
      <c r="A2101" t="s">
        <v>4826</v>
      </c>
      <c r="B2101" t="s">
        <v>4827</v>
      </c>
      <c r="C2101" s="106">
        <v>0</v>
      </c>
      <c r="D2101">
        <v>0</v>
      </c>
    </row>
    <row r="2102" spans="1:4" x14ac:dyDescent="0.25">
      <c r="A2102" t="s">
        <v>4828</v>
      </c>
      <c r="B2102" t="s">
        <v>4829</v>
      </c>
      <c r="C2102" s="106">
        <v>190.7</v>
      </c>
      <c r="D2102">
        <v>20</v>
      </c>
    </row>
    <row r="2103" spans="1:4" x14ac:dyDescent="0.25">
      <c r="A2103" t="s">
        <v>4830</v>
      </c>
      <c r="B2103" t="s">
        <v>4831</v>
      </c>
      <c r="C2103" s="106">
        <v>194.46</v>
      </c>
      <c r="D2103">
        <v>20</v>
      </c>
    </row>
    <row r="2104" spans="1:4" x14ac:dyDescent="0.25">
      <c r="A2104" t="s">
        <v>4832</v>
      </c>
      <c r="B2104" t="s">
        <v>4833</v>
      </c>
      <c r="C2104" s="106">
        <v>81.540000000000006</v>
      </c>
      <c r="D2104">
        <v>10</v>
      </c>
    </row>
    <row r="2105" spans="1:4" x14ac:dyDescent="0.25">
      <c r="A2105" t="s">
        <v>4834</v>
      </c>
      <c r="B2105" t="s">
        <v>4835</v>
      </c>
      <c r="C2105" s="106">
        <v>9.65</v>
      </c>
      <c r="D2105">
        <v>10</v>
      </c>
    </row>
    <row r="2106" spans="1:4" x14ac:dyDescent="0.25">
      <c r="A2106" t="s">
        <v>4836</v>
      </c>
      <c r="B2106" t="s">
        <v>4837</v>
      </c>
      <c r="C2106" s="106">
        <v>29.42</v>
      </c>
      <c r="D2106">
        <v>3</v>
      </c>
    </row>
    <row r="2107" spans="1:4" x14ac:dyDescent="0.25">
      <c r="A2107" t="s">
        <v>4838</v>
      </c>
      <c r="B2107" t="s">
        <v>4839</v>
      </c>
      <c r="C2107" s="106">
        <v>5.35</v>
      </c>
      <c r="D2107">
        <v>10</v>
      </c>
    </row>
    <row r="2108" spans="1:4" x14ac:dyDescent="0.25">
      <c r="A2108" t="s">
        <v>4840</v>
      </c>
      <c r="B2108" t="s">
        <v>4841</v>
      </c>
      <c r="C2108" s="106">
        <v>4.0999999999999996</v>
      </c>
      <c r="D2108">
        <v>10</v>
      </c>
    </row>
    <row r="2109" spans="1:4" x14ac:dyDescent="0.25">
      <c r="A2109" t="s">
        <v>4842</v>
      </c>
      <c r="B2109" t="s">
        <v>4843</v>
      </c>
      <c r="C2109" s="106">
        <v>9.08</v>
      </c>
      <c r="D2109">
        <v>17</v>
      </c>
    </row>
    <row r="2110" spans="1:4" x14ac:dyDescent="0.25">
      <c r="A2110" t="s">
        <v>4844</v>
      </c>
      <c r="B2110" t="s">
        <v>4845</v>
      </c>
      <c r="C2110" s="106">
        <v>0</v>
      </c>
      <c r="D2110">
        <v>0</v>
      </c>
    </row>
    <row r="2111" spans="1:4" x14ac:dyDescent="0.25">
      <c r="A2111" t="s">
        <v>4846</v>
      </c>
      <c r="B2111" t="s">
        <v>4847</v>
      </c>
      <c r="C2111" s="106">
        <v>303.85000000000002</v>
      </c>
      <c r="D2111">
        <v>103</v>
      </c>
    </row>
    <row r="2112" spans="1:4" x14ac:dyDescent="0.25">
      <c r="A2112" t="s">
        <v>4848</v>
      </c>
      <c r="B2112" t="s">
        <v>4849</v>
      </c>
      <c r="C2112" s="106">
        <v>5.79</v>
      </c>
      <c r="D2112">
        <v>7</v>
      </c>
    </row>
    <row r="2113" spans="1:4" x14ac:dyDescent="0.25">
      <c r="A2113" t="s">
        <v>4850</v>
      </c>
      <c r="B2113" t="s">
        <v>4851</v>
      </c>
      <c r="C2113" s="106">
        <v>10.26</v>
      </c>
      <c r="D2113">
        <v>35</v>
      </c>
    </row>
    <row r="2114" spans="1:4" x14ac:dyDescent="0.25">
      <c r="A2114" t="s">
        <v>4852</v>
      </c>
      <c r="B2114" t="s">
        <v>4853</v>
      </c>
      <c r="C2114" s="106">
        <v>0</v>
      </c>
      <c r="D2114">
        <v>0</v>
      </c>
    </row>
    <row r="2115" spans="1:4" x14ac:dyDescent="0.25">
      <c r="A2115" t="s">
        <v>4854</v>
      </c>
      <c r="B2115" t="s">
        <v>4855</v>
      </c>
      <c r="C2115" s="106">
        <v>7</v>
      </c>
      <c r="D2115">
        <v>10</v>
      </c>
    </row>
    <row r="2116" spans="1:4" x14ac:dyDescent="0.25">
      <c r="A2116" t="s">
        <v>4856</v>
      </c>
      <c r="B2116" t="s">
        <v>4857</v>
      </c>
      <c r="C2116" s="106">
        <v>3.54</v>
      </c>
      <c r="D2116">
        <v>5</v>
      </c>
    </row>
    <row r="2117" spans="1:4" x14ac:dyDescent="0.25">
      <c r="A2117" t="s">
        <v>4858</v>
      </c>
      <c r="B2117" t="s">
        <v>4859</v>
      </c>
      <c r="C2117" s="106">
        <v>38.25</v>
      </c>
      <c r="D2117">
        <v>50</v>
      </c>
    </row>
    <row r="2118" spans="1:4" x14ac:dyDescent="0.25">
      <c r="A2118" t="s">
        <v>4860</v>
      </c>
      <c r="B2118" t="s">
        <v>4861</v>
      </c>
      <c r="C2118" s="106">
        <v>4.01</v>
      </c>
      <c r="D2118">
        <v>7</v>
      </c>
    </row>
    <row r="2119" spans="1:4" x14ac:dyDescent="0.25">
      <c r="A2119" t="s">
        <v>4862</v>
      </c>
      <c r="B2119" t="s">
        <v>4863</v>
      </c>
      <c r="C2119" s="106">
        <v>5.22</v>
      </c>
      <c r="D2119">
        <v>10</v>
      </c>
    </row>
    <row r="2120" spans="1:4" x14ac:dyDescent="0.25">
      <c r="A2120" t="s">
        <v>4864</v>
      </c>
      <c r="B2120" t="s">
        <v>4865</v>
      </c>
      <c r="C2120" s="106">
        <v>32.4</v>
      </c>
      <c r="D2120">
        <v>10</v>
      </c>
    </row>
    <row r="2121" spans="1:4" x14ac:dyDescent="0.25">
      <c r="A2121" t="s">
        <v>4866</v>
      </c>
      <c r="B2121" t="s">
        <v>4867</v>
      </c>
      <c r="C2121" s="106">
        <v>0</v>
      </c>
      <c r="D2121">
        <v>0</v>
      </c>
    </row>
    <row r="2122" spans="1:4" x14ac:dyDescent="0.25">
      <c r="A2122" t="s">
        <v>4868</v>
      </c>
      <c r="B2122" t="s">
        <v>4869</v>
      </c>
      <c r="C2122" s="106">
        <v>29.46</v>
      </c>
      <c r="D2122">
        <v>8</v>
      </c>
    </row>
    <row r="2123" spans="1:4" x14ac:dyDescent="0.25">
      <c r="A2123" t="s">
        <v>4870</v>
      </c>
      <c r="B2123" t="s">
        <v>4871</v>
      </c>
      <c r="C2123" s="106">
        <v>0</v>
      </c>
      <c r="D2123">
        <v>0</v>
      </c>
    </row>
    <row r="2124" spans="1:4" x14ac:dyDescent="0.25">
      <c r="A2124" t="s">
        <v>4872</v>
      </c>
      <c r="B2124" t="s">
        <v>4873</v>
      </c>
      <c r="C2124" s="106">
        <v>12.26</v>
      </c>
      <c r="D2124">
        <v>20</v>
      </c>
    </row>
    <row r="2125" spans="1:4" x14ac:dyDescent="0.25">
      <c r="A2125" t="s">
        <v>4874</v>
      </c>
      <c r="B2125" t="s">
        <v>4851</v>
      </c>
      <c r="C2125" s="106">
        <v>3.43</v>
      </c>
      <c r="D2125">
        <v>5</v>
      </c>
    </row>
    <row r="2126" spans="1:4" x14ac:dyDescent="0.25">
      <c r="A2126" t="s">
        <v>4875</v>
      </c>
      <c r="B2126" t="s">
        <v>4876</v>
      </c>
      <c r="C2126" s="106">
        <v>17.87</v>
      </c>
      <c r="D2126">
        <v>5</v>
      </c>
    </row>
    <row r="2127" spans="1:4" x14ac:dyDescent="0.25">
      <c r="A2127" t="s">
        <v>4877</v>
      </c>
      <c r="B2127" t="s">
        <v>4878</v>
      </c>
      <c r="C2127" s="106">
        <v>11.25</v>
      </c>
      <c r="D2127">
        <v>18</v>
      </c>
    </row>
    <row r="2128" spans="1:4" x14ac:dyDescent="0.25">
      <c r="A2128" t="s">
        <v>4879</v>
      </c>
      <c r="B2128" t="s">
        <v>4880</v>
      </c>
      <c r="C2128" s="106">
        <v>0</v>
      </c>
      <c r="D2128">
        <v>0</v>
      </c>
    </row>
    <row r="2129" spans="1:4" x14ac:dyDescent="0.25">
      <c r="A2129" t="s">
        <v>4881</v>
      </c>
      <c r="B2129" t="s">
        <v>4851</v>
      </c>
      <c r="C2129" s="106">
        <v>4.37</v>
      </c>
      <c r="D2129">
        <v>10</v>
      </c>
    </row>
    <row r="2130" spans="1:4" x14ac:dyDescent="0.25">
      <c r="A2130" t="s">
        <v>4882</v>
      </c>
      <c r="B2130" t="s">
        <v>4883</v>
      </c>
      <c r="C2130" s="106">
        <v>14.75</v>
      </c>
      <c r="D2130">
        <v>25</v>
      </c>
    </row>
    <row r="2131" spans="1:4" x14ac:dyDescent="0.25">
      <c r="A2131" t="s">
        <v>4884</v>
      </c>
      <c r="B2131" t="s">
        <v>4885</v>
      </c>
      <c r="C2131" s="106">
        <v>61</v>
      </c>
      <c r="D2131">
        <v>10</v>
      </c>
    </row>
    <row r="2132" spans="1:4" x14ac:dyDescent="0.25">
      <c r="A2132" t="s">
        <v>4886</v>
      </c>
      <c r="B2132" t="s">
        <v>4887</v>
      </c>
      <c r="C2132" s="106">
        <v>0</v>
      </c>
      <c r="D2132">
        <v>0</v>
      </c>
    </row>
    <row r="2133" spans="1:4" x14ac:dyDescent="0.25">
      <c r="A2133" t="s">
        <v>4888</v>
      </c>
      <c r="B2133" t="s">
        <v>4889</v>
      </c>
      <c r="C2133" s="106">
        <v>12.4</v>
      </c>
      <c r="D2133">
        <v>40</v>
      </c>
    </row>
    <row r="2134" spans="1:4" x14ac:dyDescent="0.25">
      <c r="A2134" t="s">
        <v>4890</v>
      </c>
      <c r="B2134" t="s">
        <v>4891</v>
      </c>
      <c r="C2134" s="106">
        <v>21.78</v>
      </c>
      <c r="D2134">
        <v>25</v>
      </c>
    </row>
    <row r="2135" spans="1:4" x14ac:dyDescent="0.25">
      <c r="A2135" t="s">
        <v>4892</v>
      </c>
      <c r="B2135" t="s">
        <v>4893</v>
      </c>
      <c r="C2135" s="106">
        <v>5.82</v>
      </c>
      <c r="D2135">
        <v>10</v>
      </c>
    </row>
    <row r="2136" spans="1:4" x14ac:dyDescent="0.25">
      <c r="A2136" t="s">
        <v>4894</v>
      </c>
      <c r="B2136" t="s">
        <v>4895</v>
      </c>
      <c r="C2136" s="106">
        <v>12.9</v>
      </c>
      <c r="D2136">
        <v>10</v>
      </c>
    </row>
    <row r="2137" spans="1:4" x14ac:dyDescent="0.25">
      <c r="A2137" t="s">
        <v>4896</v>
      </c>
      <c r="B2137" t="s">
        <v>4897</v>
      </c>
      <c r="C2137" s="106">
        <v>4.41</v>
      </c>
      <c r="D2137">
        <v>5</v>
      </c>
    </row>
    <row r="2138" spans="1:4" x14ac:dyDescent="0.25">
      <c r="A2138" t="s">
        <v>4898</v>
      </c>
      <c r="B2138" t="s">
        <v>4899</v>
      </c>
      <c r="C2138" s="106">
        <v>2.57</v>
      </c>
      <c r="D2138">
        <v>8</v>
      </c>
    </row>
    <row r="2139" spans="1:4" x14ac:dyDescent="0.25">
      <c r="A2139" t="s">
        <v>4900</v>
      </c>
      <c r="B2139" t="s">
        <v>4901</v>
      </c>
      <c r="C2139" s="106">
        <v>7.87</v>
      </c>
      <c r="D2139">
        <v>10</v>
      </c>
    </row>
    <row r="2140" spans="1:4" x14ac:dyDescent="0.25">
      <c r="A2140" t="s">
        <v>4902</v>
      </c>
      <c r="B2140" t="s">
        <v>4903</v>
      </c>
      <c r="C2140" s="106">
        <v>3.56</v>
      </c>
      <c r="D2140">
        <v>5</v>
      </c>
    </row>
    <row r="2141" spans="1:4" x14ac:dyDescent="0.25">
      <c r="A2141" t="s">
        <v>4904</v>
      </c>
      <c r="B2141" t="s">
        <v>4905</v>
      </c>
      <c r="C2141" s="106">
        <v>3.73</v>
      </c>
      <c r="D2141">
        <v>5</v>
      </c>
    </row>
    <row r="2142" spans="1:4" x14ac:dyDescent="0.25">
      <c r="A2142" t="s">
        <v>4906</v>
      </c>
      <c r="B2142" t="s">
        <v>4907</v>
      </c>
      <c r="C2142" s="106">
        <v>5.28</v>
      </c>
      <c r="D2142">
        <v>12</v>
      </c>
    </row>
    <row r="2143" spans="1:4" x14ac:dyDescent="0.25">
      <c r="A2143" t="s">
        <v>4908</v>
      </c>
      <c r="B2143" t="s">
        <v>4878</v>
      </c>
      <c r="C2143" s="106">
        <v>1.64</v>
      </c>
      <c r="D2143">
        <v>6</v>
      </c>
    </row>
    <row r="2144" spans="1:4" x14ac:dyDescent="0.25">
      <c r="A2144" t="s">
        <v>4909</v>
      </c>
      <c r="B2144" t="s">
        <v>4910</v>
      </c>
      <c r="C2144" s="106">
        <v>8.44</v>
      </c>
      <c r="D2144">
        <v>20</v>
      </c>
    </row>
    <row r="2145" spans="1:4" x14ac:dyDescent="0.25">
      <c r="A2145" t="s">
        <v>4911</v>
      </c>
      <c r="B2145" t="s">
        <v>4912</v>
      </c>
      <c r="C2145" s="106">
        <v>31.46</v>
      </c>
      <c r="D2145">
        <v>10</v>
      </c>
    </row>
    <row r="2146" spans="1:4" x14ac:dyDescent="0.25">
      <c r="A2146" t="s">
        <v>4913</v>
      </c>
      <c r="B2146" t="s">
        <v>4914</v>
      </c>
      <c r="C2146" s="106">
        <v>36.54</v>
      </c>
      <c r="D2146">
        <v>5</v>
      </c>
    </row>
    <row r="2147" spans="1:4" x14ac:dyDescent="0.25">
      <c r="A2147" t="s">
        <v>4915</v>
      </c>
      <c r="B2147" t="s">
        <v>4916</v>
      </c>
      <c r="C2147" s="106">
        <v>232.76</v>
      </c>
      <c r="D2147">
        <v>6</v>
      </c>
    </row>
    <row r="2148" spans="1:4" x14ac:dyDescent="0.25">
      <c r="A2148" t="s">
        <v>4917</v>
      </c>
      <c r="B2148" t="s">
        <v>4918</v>
      </c>
      <c r="C2148" s="106">
        <v>35.869999999999997</v>
      </c>
      <c r="D2148">
        <v>2</v>
      </c>
    </row>
    <row r="2149" spans="1:4" x14ac:dyDescent="0.25">
      <c r="A2149" t="s">
        <v>4919</v>
      </c>
      <c r="B2149" t="s">
        <v>4920</v>
      </c>
      <c r="C2149" s="106">
        <v>0</v>
      </c>
      <c r="D2149">
        <v>0</v>
      </c>
    </row>
    <row r="2150" spans="1:4" x14ac:dyDescent="0.25">
      <c r="A2150" t="s">
        <v>4921</v>
      </c>
      <c r="B2150" t="s">
        <v>4922</v>
      </c>
      <c r="C2150" s="106">
        <v>0</v>
      </c>
      <c r="D2150">
        <v>0</v>
      </c>
    </row>
    <row r="2151" spans="1:4" x14ac:dyDescent="0.25">
      <c r="A2151" t="s">
        <v>4923</v>
      </c>
      <c r="B2151" t="s">
        <v>4924</v>
      </c>
      <c r="C2151" s="106">
        <v>4.55</v>
      </c>
      <c r="D2151">
        <v>2</v>
      </c>
    </row>
    <row r="2152" spans="1:4" x14ac:dyDescent="0.25">
      <c r="A2152" t="s">
        <v>4925</v>
      </c>
      <c r="B2152" t="s">
        <v>4926</v>
      </c>
      <c r="C2152" s="106">
        <v>47.01</v>
      </c>
      <c r="D2152">
        <v>2</v>
      </c>
    </row>
    <row r="2153" spans="1:4" x14ac:dyDescent="0.25">
      <c r="A2153" t="s">
        <v>4927</v>
      </c>
      <c r="B2153" t="s">
        <v>4928</v>
      </c>
      <c r="C2153" s="106">
        <v>17.09</v>
      </c>
      <c r="D2153">
        <v>6</v>
      </c>
    </row>
    <row r="2154" spans="1:4" x14ac:dyDescent="0.25">
      <c r="A2154" t="s">
        <v>4929</v>
      </c>
      <c r="B2154" t="s">
        <v>4930</v>
      </c>
      <c r="C2154" s="106">
        <v>148.97999999999999</v>
      </c>
      <c r="D2154">
        <v>11</v>
      </c>
    </row>
    <row r="2155" spans="1:4" x14ac:dyDescent="0.25">
      <c r="A2155" t="s">
        <v>4931</v>
      </c>
      <c r="B2155" t="s">
        <v>4932</v>
      </c>
      <c r="C2155" s="106">
        <v>91.51</v>
      </c>
      <c r="D2155">
        <v>10</v>
      </c>
    </row>
    <row r="2156" spans="1:4" x14ac:dyDescent="0.25">
      <c r="A2156" t="s">
        <v>4933</v>
      </c>
      <c r="B2156" t="s">
        <v>4934</v>
      </c>
      <c r="C2156" s="106">
        <v>304.02</v>
      </c>
      <c r="D2156">
        <v>9</v>
      </c>
    </row>
    <row r="2157" spans="1:4" x14ac:dyDescent="0.25">
      <c r="A2157" t="s">
        <v>4935</v>
      </c>
      <c r="B2157" t="s">
        <v>4936</v>
      </c>
      <c r="C2157" s="106">
        <v>138.02000000000001</v>
      </c>
      <c r="D2157">
        <v>3</v>
      </c>
    </row>
    <row r="2158" spans="1:4" x14ac:dyDescent="0.25">
      <c r="A2158" t="s">
        <v>4937</v>
      </c>
      <c r="B2158" t="s">
        <v>4938</v>
      </c>
      <c r="C2158" s="106">
        <v>253.5</v>
      </c>
      <c r="D2158">
        <v>30</v>
      </c>
    </row>
    <row r="2159" spans="1:4" x14ac:dyDescent="0.25">
      <c r="A2159" t="s">
        <v>4939</v>
      </c>
      <c r="B2159" t="s">
        <v>4940</v>
      </c>
      <c r="C2159" s="106">
        <v>289.11</v>
      </c>
      <c r="D2159">
        <v>30</v>
      </c>
    </row>
    <row r="2160" spans="1:4" x14ac:dyDescent="0.25">
      <c r="A2160" t="s">
        <v>4941</v>
      </c>
      <c r="B2160" t="s">
        <v>4942</v>
      </c>
      <c r="C2160" s="106">
        <v>39.549999999999997</v>
      </c>
      <c r="D2160">
        <v>10</v>
      </c>
    </row>
    <row r="2161" spans="1:4" x14ac:dyDescent="0.25">
      <c r="A2161" t="s">
        <v>4943</v>
      </c>
      <c r="B2161" t="s">
        <v>4944</v>
      </c>
      <c r="C2161" s="106">
        <v>203.64</v>
      </c>
      <c r="D2161">
        <v>20</v>
      </c>
    </row>
    <row r="2162" spans="1:4" x14ac:dyDescent="0.25">
      <c r="A2162" t="s">
        <v>4945</v>
      </c>
      <c r="B2162" t="s">
        <v>4946</v>
      </c>
      <c r="C2162" s="106">
        <v>132.28</v>
      </c>
      <c r="D2162">
        <v>10</v>
      </c>
    </row>
    <row r="2163" spans="1:4" x14ac:dyDescent="0.25">
      <c r="A2163" t="s">
        <v>4947</v>
      </c>
      <c r="B2163" t="s">
        <v>4948</v>
      </c>
      <c r="C2163" s="106">
        <v>22.48</v>
      </c>
      <c r="D2163">
        <v>10</v>
      </c>
    </row>
    <row r="2164" spans="1:4" x14ac:dyDescent="0.25">
      <c r="A2164" t="s">
        <v>4949</v>
      </c>
      <c r="B2164" t="s">
        <v>4950</v>
      </c>
      <c r="C2164" s="106">
        <v>119.7</v>
      </c>
      <c r="D2164">
        <v>6</v>
      </c>
    </row>
    <row r="2165" spans="1:4" x14ac:dyDescent="0.25">
      <c r="A2165" t="s">
        <v>4951</v>
      </c>
      <c r="B2165" t="s">
        <v>4952</v>
      </c>
      <c r="C2165" s="106">
        <v>480</v>
      </c>
      <c r="D2165">
        <v>6</v>
      </c>
    </row>
    <row r="2166" spans="1:4" x14ac:dyDescent="0.25">
      <c r="A2166" t="s">
        <v>4953</v>
      </c>
      <c r="B2166" t="s">
        <v>4954</v>
      </c>
      <c r="C2166" s="106">
        <v>29.2</v>
      </c>
      <c r="D2166">
        <v>50</v>
      </c>
    </row>
    <row r="2167" spans="1:4" x14ac:dyDescent="0.25">
      <c r="A2167" t="s">
        <v>4955</v>
      </c>
      <c r="B2167" t="s">
        <v>4956</v>
      </c>
      <c r="C2167" s="106">
        <v>99.27</v>
      </c>
      <c r="D2167">
        <v>92</v>
      </c>
    </row>
    <row r="2168" spans="1:4" x14ac:dyDescent="0.25">
      <c r="A2168" t="s">
        <v>4957</v>
      </c>
      <c r="B2168" t="s">
        <v>4958</v>
      </c>
      <c r="C2168" s="106">
        <v>68.069999999999993</v>
      </c>
      <c r="D2168">
        <v>44</v>
      </c>
    </row>
    <row r="2169" spans="1:4" x14ac:dyDescent="0.25">
      <c r="A2169" t="s">
        <v>4959</v>
      </c>
      <c r="B2169" t="s">
        <v>4960</v>
      </c>
      <c r="C2169" s="106">
        <v>96.6</v>
      </c>
      <c r="D2169">
        <v>50</v>
      </c>
    </row>
    <row r="2170" spans="1:4" x14ac:dyDescent="0.25">
      <c r="A2170" t="s">
        <v>4961</v>
      </c>
      <c r="B2170" t="s">
        <v>4962</v>
      </c>
      <c r="C2170" s="106">
        <v>32.700000000000003</v>
      </c>
      <c r="D2170">
        <v>50</v>
      </c>
    </row>
    <row r="2171" spans="1:4" x14ac:dyDescent="0.25">
      <c r="A2171" t="s">
        <v>4963</v>
      </c>
      <c r="B2171" t="s">
        <v>4964</v>
      </c>
      <c r="C2171" s="106">
        <v>7.25</v>
      </c>
      <c r="D2171">
        <v>74</v>
      </c>
    </row>
    <row r="2172" spans="1:4" x14ac:dyDescent="0.25">
      <c r="A2172" t="s">
        <v>4965</v>
      </c>
      <c r="B2172" t="s">
        <v>4966</v>
      </c>
      <c r="C2172" s="106">
        <v>31.39</v>
      </c>
      <c r="D2172">
        <v>48</v>
      </c>
    </row>
    <row r="2173" spans="1:4" x14ac:dyDescent="0.25">
      <c r="A2173" t="s">
        <v>4967</v>
      </c>
      <c r="B2173" t="s">
        <v>4968</v>
      </c>
      <c r="C2173" s="106">
        <v>14.26</v>
      </c>
      <c r="D2173">
        <v>9</v>
      </c>
    </row>
    <row r="2174" spans="1:4" x14ac:dyDescent="0.25">
      <c r="A2174" t="s">
        <v>4969</v>
      </c>
      <c r="B2174" t="s">
        <v>4970</v>
      </c>
      <c r="C2174" s="106">
        <v>0</v>
      </c>
      <c r="D2174">
        <v>0</v>
      </c>
    </row>
    <row r="2175" spans="1:4" x14ac:dyDescent="0.25">
      <c r="A2175" t="s">
        <v>4971</v>
      </c>
      <c r="B2175" t="s">
        <v>4972</v>
      </c>
      <c r="C2175" s="106">
        <v>111.53</v>
      </c>
      <c r="D2175">
        <v>10</v>
      </c>
    </row>
    <row r="2176" spans="1:4" x14ac:dyDescent="0.25">
      <c r="A2176" t="s">
        <v>4973</v>
      </c>
      <c r="B2176" t="s">
        <v>4974</v>
      </c>
      <c r="C2176" s="106">
        <v>347.9</v>
      </c>
      <c r="D2176">
        <v>700</v>
      </c>
    </row>
    <row r="2177" spans="1:4" x14ac:dyDescent="0.25">
      <c r="A2177" t="s">
        <v>4975</v>
      </c>
      <c r="B2177" t="s">
        <v>4974</v>
      </c>
      <c r="C2177" s="106">
        <v>347.9</v>
      </c>
      <c r="D2177">
        <v>700</v>
      </c>
    </row>
    <row r="2178" spans="1:4" x14ac:dyDescent="0.25">
      <c r="A2178" t="s">
        <v>4976</v>
      </c>
      <c r="B2178" t="s">
        <v>4977</v>
      </c>
      <c r="C2178" s="106">
        <v>6.76</v>
      </c>
      <c r="D2178">
        <v>29</v>
      </c>
    </row>
    <row r="2179" spans="1:4" x14ac:dyDescent="0.25">
      <c r="A2179" t="s">
        <v>4978</v>
      </c>
      <c r="B2179" t="s">
        <v>4979</v>
      </c>
      <c r="C2179" s="106">
        <v>0.56000000000000005</v>
      </c>
      <c r="D2179">
        <v>4</v>
      </c>
    </row>
    <row r="2180" spans="1:4" x14ac:dyDescent="0.25">
      <c r="A2180" t="s">
        <v>4980</v>
      </c>
      <c r="B2180" t="s">
        <v>4981</v>
      </c>
      <c r="C2180" s="106">
        <v>114.99</v>
      </c>
      <c r="D2180">
        <v>65</v>
      </c>
    </row>
    <row r="2181" spans="1:4" x14ac:dyDescent="0.25">
      <c r="A2181" t="s">
        <v>4982</v>
      </c>
      <c r="B2181" t="s">
        <v>4983</v>
      </c>
      <c r="C2181" s="106">
        <v>370.66</v>
      </c>
      <c r="D2181">
        <v>99</v>
      </c>
    </row>
    <row r="2182" spans="1:4" x14ac:dyDescent="0.25">
      <c r="A2182" t="s">
        <v>4984</v>
      </c>
      <c r="B2182" t="s">
        <v>4985</v>
      </c>
      <c r="C2182" s="106">
        <v>176.79</v>
      </c>
      <c r="D2182">
        <v>71</v>
      </c>
    </row>
    <row r="2183" spans="1:4" x14ac:dyDescent="0.25">
      <c r="A2183" t="s">
        <v>4986</v>
      </c>
      <c r="B2183" t="s">
        <v>4987</v>
      </c>
      <c r="C2183" s="106">
        <v>201</v>
      </c>
      <c r="D2183">
        <v>60</v>
      </c>
    </row>
    <row r="2184" spans="1:4" x14ac:dyDescent="0.25">
      <c r="A2184" t="s">
        <v>4988</v>
      </c>
      <c r="B2184" t="s">
        <v>4989</v>
      </c>
      <c r="C2184" s="106">
        <v>3835.68</v>
      </c>
      <c r="D2184">
        <v>488</v>
      </c>
    </row>
    <row r="2185" spans="1:4" x14ac:dyDescent="0.25">
      <c r="A2185" t="s">
        <v>4990</v>
      </c>
      <c r="B2185" t="s">
        <v>4991</v>
      </c>
      <c r="C2185" s="106">
        <v>14.9</v>
      </c>
      <c r="D2185">
        <v>12</v>
      </c>
    </row>
    <row r="2186" spans="1:4" x14ac:dyDescent="0.25">
      <c r="A2186" t="s">
        <v>4992</v>
      </c>
      <c r="B2186" t="s">
        <v>4993</v>
      </c>
      <c r="C2186" s="106">
        <v>9</v>
      </c>
      <c r="D2186">
        <v>300</v>
      </c>
    </row>
    <row r="2187" spans="1:4" x14ac:dyDescent="0.25">
      <c r="A2187" t="s">
        <v>4994</v>
      </c>
      <c r="B2187" t="s">
        <v>4995</v>
      </c>
      <c r="C2187" s="106">
        <v>8.18</v>
      </c>
      <c r="D2187">
        <v>25</v>
      </c>
    </row>
    <row r="2188" spans="1:4" x14ac:dyDescent="0.25">
      <c r="A2188" t="s">
        <v>4996</v>
      </c>
      <c r="B2188" t="s">
        <v>4997</v>
      </c>
      <c r="C2188" s="106">
        <v>89.95</v>
      </c>
      <c r="D2188">
        <v>38</v>
      </c>
    </row>
    <row r="2189" spans="1:4" x14ac:dyDescent="0.25">
      <c r="A2189" t="s">
        <v>4998</v>
      </c>
      <c r="B2189" t="s">
        <v>4999</v>
      </c>
      <c r="C2189" s="106">
        <v>0</v>
      </c>
      <c r="D2189">
        <v>0</v>
      </c>
    </row>
    <row r="2190" spans="1:4" x14ac:dyDescent="0.25">
      <c r="A2190" t="s">
        <v>5000</v>
      </c>
      <c r="B2190" t="s">
        <v>5001</v>
      </c>
      <c r="C2190" s="106">
        <v>15.38</v>
      </c>
      <c r="D2190">
        <v>25</v>
      </c>
    </row>
    <row r="2191" spans="1:4" x14ac:dyDescent="0.25">
      <c r="A2191" t="s">
        <v>5002</v>
      </c>
      <c r="B2191" t="s">
        <v>5003</v>
      </c>
      <c r="C2191" s="106">
        <v>388.06</v>
      </c>
      <c r="D2191">
        <v>456</v>
      </c>
    </row>
    <row r="2192" spans="1:4" x14ac:dyDescent="0.25">
      <c r="A2192" t="s">
        <v>5004</v>
      </c>
      <c r="B2192" t="s">
        <v>5005</v>
      </c>
      <c r="C2192" s="106">
        <v>57.52</v>
      </c>
      <c r="D2192">
        <v>97</v>
      </c>
    </row>
    <row r="2193" spans="1:4" x14ac:dyDescent="0.25">
      <c r="A2193" t="s">
        <v>5006</v>
      </c>
      <c r="B2193" t="s">
        <v>5007</v>
      </c>
      <c r="C2193" s="106">
        <v>-0.74</v>
      </c>
      <c r="D2193">
        <v>0</v>
      </c>
    </row>
    <row r="2194" spans="1:4" x14ac:dyDescent="0.25">
      <c r="A2194" t="s">
        <v>5008</v>
      </c>
      <c r="B2194" t="s">
        <v>5009</v>
      </c>
      <c r="C2194" s="106">
        <v>0</v>
      </c>
      <c r="D2194">
        <v>0</v>
      </c>
    </row>
    <row r="2195" spans="1:4" x14ac:dyDescent="0.25">
      <c r="A2195" t="s">
        <v>5010</v>
      </c>
      <c r="B2195" t="s">
        <v>5011</v>
      </c>
      <c r="C2195" s="106">
        <v>0</v>
      </c>
      <c r="D2195">
        <v>0</v>
      </c>
    </row>
    <row r="2196" spans="1:4" x14ac:dyDescent="0.25">
      <c r="A2196" t="s">
        <v>5012</v>
      </c>
      <c r="B2196" t="s">
        <v>5013</v>
      </c>
      <c r="C2196" s="106">
        <v>0</v>
      </c>
      <c r="D2196">
        <v>0</v>
      </c>
    </row>
    <row r="2197" spans="1:4" x14ac:dyDescent="0.25">
      <c r="A2197" t="s">
        <v>5014</v>
      </c>
      <c r="B2197" t="s">
        <v>5015</v>
      </c>
      <c r="C2197" s="106">
        <v>0</v>
      </c>
      <c r="D2197">
        <v>0</v>
      </c>
    </row>
    <row r="2198" spans="1:4" x14ac:dyDescent="0.25">
      <c r="A2198" t="s">
        <v>5016</v>
      </c>
      <c r="B2198" t="s">
        <v>5017</v>
      </c>
      <c r="C2198" s="106">
        <v>0</v>
      </c>
      <c r="D2198">
        <v>0</v>
      </c>
    </row>
    <row r="2199" spans="1:4" x14ac:dyDescent="0.25">
      <c r="A2199" t="s">
        <v>5018</v>
      </c>
      <c r="B2199" t="s">
        <v>5019</v>
      </c>
      <c r="C2199" s="106">
        <v>0</v>
      </c>
      <c r="D2199">
        <v>0</v>
      </c>
    </row>
    <row r="2200" spans="1:4" x14ac:dyDescent="0.25">
      <c r="A2200" t="s">
        <v>5020</v>
      </c>
      <c r="B2200" t="s">
        <v>5021</v>
      </c>
      <c r="C2200" s="106">
        <v>-0.37</v>
      </c>
      <c r="D2200">
        <v>0</v>
      </c>
    </row>
    <row r="2201" spans="1:4" x14ac:dyDescent="0.25">
      <c r="A2201" t="s">
        <v>5022</v>
      </c>
      <c r="B2201" t="s">
        <v>5023</v>
      </c>
      <c r="C2201" s="106">
        <v>0</v>
      </c>
      <c r="D2201">
        <v>0</v>
      </c>
    </row>
    <row r="2202" spans="1:4" x14ac:dyDescent="0.25">
      <c r="A2202" t="s">
        <v>5024</v>
      </c>
      <c r="B2202" t="s">
        <v>5025</v>
      </c>
      <c r="C2202" s="106">
        <v>0</v>
      </c>
      <c r="D2202">
        <v>0</v>
      </c>
    </row>
    <row r="2203" spans="1:4" x14ac:dyDescent="0.25">
      <c r="A2203" t="s">
        <v>5026</v>
      </c>
      <c r="B2203" t="s">
        <v>5027</v>
      </c>
      <c r="C2203" s="106">
        <v>35.1</v>
      </c>
      <c r="D2203">
        <v>18</v>
      </c>
    </row>
    <row r="2204" spans="1:4" x14ac:dyDescent="0.25">
      <c r="A2204" t="s">
        <v>5028</v>
      </c>
      <c r="B2204" t="s">
        <v>5029</v>
      </c>
      <c r="C2204" s="106">
        <v>0</v>
      </c>
      <c r="D2204">
        <v>0</v>
      </c>
    </row>
    <row r="2205" spans="1:4" x14ac:dyDescent="0.25">
      <c r="A2205" t="s">
        <v>5030</v>
      </c>
      <c r="B2205" t="s">
        <v>5031</v>
      </c>
      <c r="C2205" s="106">
        <v>0</v>
      </c>
      <c r="D2205">
        <v>0</v>
      </c>
    </row>
    <row r="2206" spans="1:4" x14ac:dyDescent="0.25">
      <c r="A2206" t="s">
        <v>5032</v>
      </c>
      <c r="B2206" t="s">
        <v>5033</v>
      </c>
      <c r="C2206" s="106">
        <v>0</v>
      </c>
      <c r="D2206">
        <v>0</v>
      </c>
    </row>
    <row r="2207" spans="1:4" x14ac:dyDescent="0.25">
      <c r="A2207" t="s">
        <v>5034</v>
      </c>
      <c r="B2207" t="s">
        <v>5035</v>
      </c>
      <c r="C2207" s="106">
        <v>0</v>
      </c>
      <c r="D2207">
        <v>0</v>
      </c>
    </row>
    <row r="2208" spans="1:4" x14ac:dyDescent="0.25">
      <c r="A2208" t="s">
        <v>5036</v>
      </c>
      <c r="B2208" t="s">
        <v>5037</v>
      </c>
      <c r="C2208" s="106">
        <v>0</v>
      </c>
      <c r="D2208">
        <v>0</v>
      </c>
    </row>
    <row r="2209" spans="1:4" x14ac:dyDescent="0.25">
      <c r="A2209" t="s">
        <v>5038</v>
      </c>
      <c r="B2209" t="s">
        <v>5039</v>
      </c>
      <c r="C2209" s="106">
        <v>0</v>
      </c>
      <c r="D2209">
        <v>0</v>
      </c>
    </row>
    <row r="2210" spans="1:4" x14ac:dyDescent="0.25">
      <c r="A2210" t="s">
        <v>5040</v>
      </c>
      <c r="B2210" t="s">
        <v>5041</v>
      </c>
      <c r="C2210" s="106">
        <v>0</v>
      </c>
      <c r="D2210">
        <v>0</v>
      </c>
    </row>
    <row r="2211" spans="1:4" x14ac:dyDescent="0.25">
      <c r="A2211" t="s">
        <v>5042</v>
      </c>
      <c r="B2211" t="s">
        <v>5043</v>
      </c>
      <c r="C2211" s="106">
        <v>0</v>
      </c>
      <c r="D2211">
        <v>0</v>
      </c>
    </row>
    <row r="2212" spans="1:4" x14ac:dyDescent="0.25">
      <c r="A2212" t="s">
        <v>5044</v>
      </c>
      <c r="B2212" t="s">
        <v>5045</v>
      </c>
      <c r="C2212" s="106">
        <v>0</v>
      </c>
      <c r="D2212">
        <v>0</v>
      </c>
    </row>
    <row r="2213" spans="1:4" x14ac:dyDescent="0.25">
      <c r="A2213" t="s">
        <v>5046</v>
      </c>
      <c r="B2213" t="s">
        <v>5047</v>
      </c>
      <c r="C2213" s="106">
        <v>0</v>
      </c>
      <c r="D2213">
        <v>0</v>
      </c>
    </row>
    <row r="2214" spans="1:4" x14ac:dyDescent="0.25">
      <c r="A2214" t="s">
        <v>5048</v>
      </c>
      <c r="B2214" t="s">
        <v>5049</v>
      </c>
      <c r="C2214" s="106">
        <v>0</v>
      </c>
      <c r="D2214">
        <v>0</v>
      </c>
    </row>
    <row r="2215" spans="1:4" x14ac:dyDescent="0.25">
      <c r="A2215" t="s">
        <v>5050</v>
      </c>
      <c r="B2215" t="s">
        <v>5051</v>
      </c>
      <c r="C2215" s="106">
        <v>0</v>
      </c>
      <c r="D2215">
        <v>0</v>
      </c>
    </row>
    <row r="2216" spans="1:4" x14ac:dyDescent="0.25">
      <c r="A2216" t="s">
        <v>5052</v>
      </c>
      <c r="B2216" t="s">
        <v>5053</v>
      </c>
      <c r="C2216" s="106">
        <v>0</v>
      </c>
      <c r="D2216">
        <v>0</v>
      </c>
    </row>
    <row r="2217" spans="1:4" x14ac:dyDescent="0.25">
      <c r="A2217" t="s">
        <v>5054</v>
      </c>
      <c r="B2217" t="s">
        <v>5055</v>
      </c>
      <c r="C2217" s="106">
        <v>0</v>
      </c>
      <c r="D2217">
        <v>0</v>
      </c>
    </row>
    <row r="2218" spans="1:4" x14ac:dyDescent="0.25">
      <c r="A2218" t="s">
        <v>5056</v>
      </c>
      <c r="B2218" t="s">
        <v>5057</v>
      </c>
      <c r="C2218" s="106">
        <v>0</v>
      </c>
      <c r="D2218">
        <v>0</v>
      </c>
    </row>
    <row r="2219" spans="1:4" x14ac:dyDescent="0.25">
      <c r="A2219" t="s">
        <v>5058</v>
      </c>
      <c r="B2219" t="s">
        <v>5059</v>
      </c>
      <c r="C2219" s="106">
        <v>0</v>
      </c>
      <c r="D2219">
        <v>0</v>
      </c>
    </row>
    <row r="2220" spans="1:4" x14ac:dyDescent="0.25">
      <c r="A2220" t="s">
        <v>5060</v>
      </c>
      <c r="B2220" t="s">
        <v>5061</v>
      </c>
      <c r="C2220" s="106">
        <v>0</v>
      </c>
      <c r="D2220">
        <v>0</v>
      </c>
    </row>
    <row r="2221" spans="1:4" x14ac:dyDescent="0.25">
      <c r="A2221" t="s">
        <v>5062</v>
      </c>
      <c r="B2221" t="s">
        <v>5063</v>
      </c>
      <c r="C2221" s="106">
        <v>0</v>
      </c>
      <c r="D2221">
        <v>0</v>
      </c>
    </row>
    <row r="2222" spans="1:4" x14ac:dyDescent="0.25">
      <c r="A2222" t="s">
        <v>5064</v>
      </c>
      <c r="B2222" t="s">
        <v>5065</v>
      </c>
      <c r="C2222" s="106">
        <v>0</v>
      </c>
      <c r="D2222">
        <v>0</v>
      </c>
    </row>
    <row r="2223" spans="1:4" x14ac:dyDescent="0.25">
      <c r="A2223" t="s">
        <v>5066</v>
      </c>
      <c r="B2223" t="s">
        <v>5067</v>
      </c>
      <c r="C2223" s="106">
        <v>0</v>
      </c>
      <c r="D2223">
        <v>0</v>
      </c>
    </row>
    <row r="2224" spans="1:4" x14ac:dyDescent="0.25">
      <c r="A2224" t="s">
        <v>5068</v>
      </c>
      <c r="B2224" t="s">
        <v>5069</v>
      </c>
      <c r="C2224" s="106">
        <v>0</v>
      </c>
      <c r="D2224">
        <v>0</v>
      </c>
    </row>
    <row r="2225" spans="1:4" x14ac:dyDescent="0.25">
      <c r="A2225" t="s">
        <v>5070</v>
      </c>
      <c r="B2225" t="s">
        <v>5071</v>
      </c>
      <c r="C2225" s="106">
        <v>0</v>
      </c>
      <c r="D2225">
        <v>0</v>
      </c>
    </row>
    <row r="2226" spans="1:4" x14ac:dyDescent="0.25">
      <c r="A2226" t="s">
        <v>5072</v>
      </c>
      <c r="B2226" t="s">
        <v>5073</v>
      </c>
      <c r="C2226" s="106">
        <v>0</v>
      </c>
      <c r="D2226">
        <v>0</v>
      </c>
    </row>
    <row r="2227" spans="1:4" x14ac:dyDescent="0.25">
      <c r="A2227" t="s">
        <v>5074</v>
      </c>
      <c r="B2227" t="s">
        <v>5075</v>
      </c>
      <c r="C2227" s="106">
        <v>-0.24</v>
      </c>
      <c r="D2227">
        <v>0</v>
      </c>
    </row>
    <row r="2228" spans="1:4" x14ac:dyDescent="0.25">
      <c r="A2228" t="s">
        <v>5076</v>
      </c>
      <c r="B2228" t="s">
        <v>5077</v>
      </c>
      <c r="C2228" s="106">
        <v>0</v>
      </c>
      <c r="D2228">
        <v>0</v>
      </c>
    </row>
    <row r="2229" spans="1:4" x14ac:dyDescent="0.25">
      <c r="A2229" t="s">
        <v>5078</v>
      </c>
      <c r="B2229" t="s">
        <v>5079</v>
      </c>
      <c r="C2229" s="106">
        <v>80.099999999999994</v>
      </c>
      <c r="D2229">
        <v>45</v>
      </c>
    </row>
    <row r="2230" spans="1:4" x14ac:dyDescent="0.25">
      <c r="A2230" t="s">
        <v>5080</v>
      </c>
      <c r="B2230" t="s">
        <v>5081</v>
      </c>
      <c r="C2230" s="106">
        <v>0</v>
      </c>
      <c r="D2230">
        <v>0</v>
      </c>
    </row>
    <row r="2231" spans="1:4" x14ac:dyDescent="0.25">
      <c r="A2231" t="s">
        <v>5082</v>
      </c>
      <c r="B2231" t="s">
        <v>5083</v>
      </c>
      <c r="C2231" s="106">
        <v>0</v>
      </c>
      <c r="D2231">
        <v>0</v>
      </c>
    </row>
    <row r="2232" spans="1:4" x14ac:dyDescent="0.25">
      <c r="A2232" t="s">
        <v>5084</v>
      </c>
      <c r="B2232" t="s">
        <v>5085</v>
      </c>
      <c r="C2232" s="106">
        <v>0</v>
      </c>
      <c r="D2232">
        <v>0</v>
      </c>
    </row>
    <row r="2233" spans="1:4" x14ac:dyDescent="0.25">
      <c r="A2233" t="s">
        <v>5086</v>
      </c>
      <c r="B2233" t="s">
        <v>5087</v>
      </c>
      <c r="C2233" s="106">
        <v>0</v>
      </c>
      <c r="D2233">
        <v>0</v>
      </c>
    </row>
    <row r="2234" spans="1:4" x14ac:dyDescent="0.25">
      <c r="A2234" t="s">
        <v>5088</v>
      </c>
      <c r="B2234" t="s">
        <v>5089</v>
      </c>
      <c r="C2234" s="106">
        <v>0</v>
      </c>
      <c r="D2234">
        <v>0</v>
      </c>
    </row>
    <row r="2235" spans="1:4" x14ac:dyDescent="0.25">
      <c r="A2235" t="s">
        <v>5090</v>
      </c>
      <c r="B2235" t="s">
        <v>5091</v>
      </c>
      <c r="C2235" s="106">
        <v>0</v>
      </c>
      <c r="D2235">
        <v>0</v>
      </c>
    </row>
    <row r="2236" spans="1:4" x14ac:dyDescent="0.25">
      <c r="A2236" t="s">
        <v>5092</v>
      </c>
      <c r="B2236" t="s">
        <v>5093</v>
      </c>
      <c r="C2236" s="106">
        <v>0</v>
      </c>
      <c r="D2236">
        <v>0</v>
      </c>
    </row>
    <row r="2237" spans="1:4" x14ac:dyDescent="0.25">
      <c r="A2237" t="s">
        <v>5094</v>
      </c>
      <c r="B2237" t="s">
        <v>5095</v>
      </c>
      <c r="C2237" s="106">
        <v>0</v>
      </c>
      <c r="D2237">
        <v>0</v>
      </c>
    </row>
    <row r="2238" spans="1:4" x14ac:dyDescent="0.25">
      <c r="A2238" t="s">
        <v>5096</v>
      </c>
      <c r="B2238" t="s">
        <v>5097</v>
      </c>
      <c r="C2238" s="106">
        <v>0</v>
      </c>
      <c r="D2238">
        <v>0</v>
      </c>
    </row>
    <row r="2239" spans="1:4" x14ac:dyDescent="0.25">
      <c r="A2239" t="s">
        <v>5098</v>
      </c>
      <c r="B2239" t="s">
        <v>5099</v>
      </c>
      <c r="C2239" s="106">
        <v>0</v>
      </c>
      <c r="D2239">
        <v>0</v>
      </c>
    </row>
    <row r="2240" spans="1:4" x14ac:dyDescent="0.25">
      <c r="A2240" t="s">
        <v>5100</v>
      </c>
      <c r="B2240" t="s">
        <v>5101</v>
      </c>
      <c r="C2240" s="106">
        <v>0</v>
      </c>
      <c r="D2240">
        <v>0</v>
      </c>
    </row>
    <row r="2241" spans="1:4" x14ac:dyDescent="0.25">
      <c r="A2241" t="s">
        <v>5102</v>
      </c>
      <c r="B2241" t="s">
        <v>5103</v>
      </c>
      <c r="C2241" s="106">
        <v>0</v>
      </c>
      <c r="D2241">
        <v>0</v>
      </c>
    </row>
    <row r="2242" spans="1:4" x14ac:dyDescent="0.25">
      <c r="A2242" t="s">
        <v>5104</v>
      </c>
      <c r="B2242" t="s">
        <v>5105</v>
      </c>
      <c r="C2242" s="106">
        <v>0</v>
      </c>
      <c r="D2242">
        <v>0</v>
      </c>
    </row>
    <row r="2243" spans="1:4" x14ac:dyDescent="0.25">
      <c r="A2243" t="s">
        <v>5106</v>
      </c>
      <c r="B2243" t="s">
        <v>5107</v>
      </c>
      <c r="C2243" s="106">
        <v>0</v>
      </c>
      <c r="D2243">
        <v>0</v>
      </c>
    </row>
    <row r="2244" spans="1:4" x14ac:dyDescent="0.25">
      <c r="A2244" t="s">
        <v>5108</v>
      </c>
      <c r="B2244" t="s">
        <v>5109</v>
      </c>
      <c r="C2244" s="106">
        <v>0</v>
      </c>
      <c r="D2244">
        <v>0</v>
      </c>
    </row>
    <row r="2245" spans="1:4" x14ac:dyDescent="0.25">
      <c r="A2245" t="s">
        <v>5110</v>
      </c>
      <c r="B2245" t="s">
        <v>5111</v>
      </c>
      <c r="C2245" s="106">
        <v>0</v>
      </c>
      <c r="D2245">
        <v>0</v>
      </c>
    </row>
    <row r="2246" spans="1:4" x14ac:dyDescent="0.25">
      <c r="A2246" t="s">
        <v>5112</v>
      </c>
      <c r="B2246" t="s">
        <v>5113</v>
      </c>
      <c r="C2246" s="106">
        <v>930.6</v>
      </c>
      <c r="D2246">
        <v>188</v>
      </c>
    </row>
    <row r="2247" spans="1:4" x14ac:dyDescent="0.25">
      <c r="A2247" t="s">
        <v>5114</v>
      </c>
      <c r="B2247" t="s">
        <v>5115</v>
      </c>
      <c r="C2247" s="106">
        <v>408.38</v>
      </c>
      <c r="D2247">
        <v>165</v>
      </c>
    </row>
    <row r="2248" spans="1:4" x14ac:dyDescent="0.25">
      <c r="A2248" t="s">
        <v>5116</v>
      </c>
      <c r="B2248" t="s">
        <v>5117</v>
      </c>
      <c r="C2248" s="106">
        <v>856.55</v>
      </c>
      <c r="D2248">
        <v>51</v>
      </c>
    </row>
    <row r="2249" spans="1:4" x14ac:dyDescent="0.25">
      <c r="A2249" t="s">
        <v>5118</v>
      </c>
      <c r="B2249" t="s">
        <v>5119</v>
      </c>
      <c r="C2249" s="106">
        <v>135.09</v>
      </c>
      <c r="D2249">
        <v>79</v>
      </c>
    </row>
    <row r="2250" spans="1:4" x14ac:dyDescent="0.25">
      <c r="A2250" t="s">
        <v>5120</v>
      </c>
      <c r="B2250" t="s">
        <v>5121</v>
      </c>
      <c r="C2250" s="106">
        <v>180</v>
      </c>
      <c r="D2250">
        <v>50</v>
      </c>
    </row>
    <row r="2251" spans="1:4" x14ac:dyDescent="0.25">
      <c r="A2251" t="s">
        <v>5122</v>
      </c>
      <c r="B2251" t="s">
        <v>5123</v>
      </c>
      <c r="C2251" s="106">
        <v>31.62</v>
      </c>
      <c r="D2251">
        <v>16</v>
      </c>
    </row>
    <row r="2252" spans="1:4" x14ac:dyDescent="0.25">
      <c r="A2252" t="s">
        <v>5124</v>
      </c>
      <c r="B2252" t="s">
        <v>5125</v>
      </c>
      <c r="C2252" s="106">
        <v>4.92</v>
      </c>
      <c r="D2252">
        <v>6</v>
      </c>
    </row>
    <row r="2253" spans="1:4" x14ac:dyDescent="0.25">
      <c r="A2253" t="s">
        <v>5126</v>
      </c>
      <c r="B2253" t="s">
        <v>5127</v>
      </c>
      <c r="C2253" s="106">
        <v>16.25</v>
      </c>
      <c r="D2253">
        <v>3</v>
      </c>
    </row>
    <row r="2254" spans="1:4" x14ac:dyDescent="0.25">
      <c r="A2254" t="s">
        <v>5128</v>
      </c>
      <c r="B2254" t="s">
        <v>5129</v>
      </c>
      <c r="C2254" s="106">
        <v>0</v>
      </c>
      <c r="D2254">
        <v>0</v>
      </c>
    </row>
    <row r="2255" spans="1:4" x14ac:dyDescent="0.25">
      <c r="A2255" t="s">
        <v>5130</v>
      </c>
      <c r="B2255" t="s">
        <v>5131</v>
      </c>
      <c r="C2255" s="106">
        <v>66.72</v>
      </c>
      <c r="D2255">
        <v>21</v>
      </c>
    </row>
    <row r="2256" spans="1:4" x14ac:dyDescent="0.25">
      <c r="A2256" t="s">
        <v>5132</v>
      </c>
      <c r="B2256" t="s">
        <v>5133</v>
      </c>
      <c r="C2256" s="106">
        <v>15.4</v>
      </c>
      <c r="D2256">
        <v>6</v>
      </c>
    </row>
    <row r="2257" spans="1:4" x14ac:dyDescent="0.25">
      <c r="A2257" t="s">
        <v>5134</v>
      </c>
      <c r="B2257" t="s">
        <v>5135</v>
      </c>
      <c r="C2257" s="106">
        <v>304.98</v>
      </c>
      <c r="D2257">
        <v>16</v>
      </c>
    </row>
    <row r="2258" spans="1:4" x14ac:dyDescent="0.25">
      <c r="A2258" t="s">
        <v>5136</v>
      </c>
      <c r="B2258" t="s">
        <v>5137</v>
      </c>
      <c r="C2258" s="106">
        <v>328.25</v>
      </c>
      <c r="D2258">
        <v>15</v>
      </c>
    </row>
    <row r="2259" spans="1:4" x14ac:dyDescent="0.25">
      <c r="A2259" t="s">
        <v>5138</v>
      </c>
      <c r="B2259" t="s">
        <v>5139</v>
      </c>
      <c r="C2259" s="106">
        <v>65.69</v>
      </c>
      <c r="D2259">
        <v>42</v>
      </c>
    </row>
    <row r="2260" spans="1:4" x14ac:dyDescent="0.25">
      <c r="A2260" t="s">
        <v>5140</v>
      </c>
      <c r="B2260" t="s">
        <v>5141</v>
      </c>
      <c r="C2260" s="106">
        <v>18</v>
      </c>
      <c r="D2260">
        <v>12</v>
      </c>
    </row>
    <row r="2261" spans="1:4" x14ac:dyDescent="0.25">
      <c r="A2261" t="s">
        <v>5142</v>
      </c>
      <c r="B2261" t="s">
        <v>5143</v>
      </c>
      <c r="C2261" s="106">
        <v>50.5</v>
      </c>
      <c r="D2261">
        <v>3</v>
      </c>
    </row>
    <row r="2262" spans="1:4" x14ac:dyDescent="0.25">
      <c r="A2262" t="s">
        <v>5144</v>
      </c>
      <c r="B2262" t="s">
        <v>5145</v>
      </c>
      <c r="C2262" s="106">
        <v>25.77</v>
      </c>
      <c r="D2262">
        <v>68</v>
      </c>
    </row>
    <row r="2263" spans="1:4" x14ac:dyDescent="0.25">
      <c r="A2263" t="s">
        <v>5146</v>
      </c>
      <c r="B2263" t="s">
        <v>5147</v>
      </c>
      <c r="C2263" s="106">
        <v>5.17</v>
      </c>
      <c r="D2263">
        <v>0</v>
      </c>
    </row>
    <row r="2264" spans="1:4" x14ac:dyDescent="0.25">
      <c r="A2264" t="s">
        <v>5148</v>
      </c>
      <c r="B2264" t="s">
        <v>5149</v>
      </c>
      <c r="C2264" s="106">
        <v>453.73</v>
      </c>
      <c r="D2264">
        <v>6</v>
      </c>
    </row>
    <row r="2265" spans="1:4" x14ac:dyDescent="0.25">
      <c r="A2265" t="s">
        <v>5150</v>
      </c>
      <c r="B2265" t="s">
        <v>5151</v>
      </c>
      <c r="C2265" s="106">
        <v>988.5</v>
      </c>
      <c r="D2265">
        <v>100</v>
      </c>
    </row>
    <row r="2266" spans="1:4" x14ac:dyDescent="0.25">
      <c r="A2266" t="s">
        <v>5152</v>
      </c>
      <c r="B2266" t="s">
        <v>5153</v>
      </c>
      <c r="C2266" s="106">
        <v>6.82</v>
      </c>
      <c r="D2266">
        <v>5</v>
      </c>
    </row>
    <row r="2267" spans="1:4" x14ac:dyDescent="0.25">
      <c r="A2267" t="s">
        <v>5154</v>
      </c>
      <c r="B2267" t="s">
        <v>5155</v>
      </c>
      <c r="C2267" s="106">
        <v>20.76</v>
      </c>
      <c r="D2267">
        <v>13</v>
      </c>
    </row>
    <row r="2268" spans="1:4" x14ac:dyDescent="0.25">
      <c r="A2268" t="s">
        <v>5156</v>
      </c>
      <c r="B2268" t="s">
        <v>5157</v>
      </c>
      <c r="C2268" s="106">
        <v>8.81</v>
      </c>
      <c r="D2268">
        <v>5</v>
      </c>
    </row>
    <row r="2269" spans="1:4" x14ac:dyDescent="0.25">
      <c r="A2269" t="s">
        <v>5158</v>
      </c>
      <c r="B2269" t="s">
        <v>5159</v>
      </c>
      <c r="C2269" s="106">
        <v>6.49</v>
      </c>
      <c r="D2269">
        <v>4</v>
      </c>
    </row>
    <row r="2270" spans="1:4" x14ac:dyDescent="0.25">
      <c r="A2270" t="s">
        <v>5160</v>
      </c>
      <c r="B2270" t="s">
        <v>5161</v>
      </c>
      <c r="C2270" s="106">
        <v>37.33</v>
      </c>
      <c r="D2270">
        <v>5</v>
      </c>
    </row>
    <row r="2271" spans="1:4" x14ac:dyDescent="0.25">
      <c r="A2271" t="s">
        <v>5162</v>
      </c>
      <c r="B2271" t="s">
        <v>5163</v>
      </c>
      <c r="C2271" s="106">
        <v>20.87</v>
      </c>
      <c r="D2271">
        <v>14</v>
      </c>
    </row>
    <row r="2272" spans="1:4" x14ac:dyDescent="0.25">
      <c r="A2272" t="s">
        <v>5164</v>
      </c>
      <c r="B2272" t="s">
        <v>5165</v>
      </c>
      <c r="C2272" s="106">
        <v>0</v>
      </c>
      <c r="D2272">
        <v>0</v>
      </c>
    </row>
    <row r="2273" spans="1:4" x14ac:dyDescent="0.25">
      <c r="A2273" t="s">
        <v>5166</v>
      </c>
      <c r="B2273" t="s">
        <v>5167</v>
      </c>
      <c r="C2273" s="106">
        <v>4</v>
      </c>
      <c r="D2273">
        <v>200</v>
      </c>
    </row>
    <row r="2274" spans="1:4" x14ac:dyDescent="0.25">
      <c r="A2274" t="s">
        <v>5168</v>
      </c>
      <c r="B2274" t="s">
        <v>5169</v>
      </c>
      <c r="C2274" s="106">
        <v>3.4</v>
      </c>
      <c r="D2274">
        <v>100</v>
      </c>
    </row>
    <row r="2275" spans="1:4" x14ac:dyDescent="0.25">
      <c r="A2275" t="s">
        <v>5170</v>
      </c>
      <c r="B2275" t="s">
        <v>5171</v>
      </c>
      <c r="C2275" s="106">
        <v>5.5</v>
      </c>
      <c r="D2275">
        <v>100</v>
      </c>
    </row>
    <row r="2276" spans="1:4" x14ac:dyDescent="0.25">
      <c r="A2276" t="s">
        <v>5172</v>
      </c>
      <c r="B2276" t="s">
        <v>5173</v>
      </c>
      <c r="C2276" s="106">
        <v>23.6</v>
      </c>
      <c r="D2276">
        <v>400</v>
      </c>
    </row>
    <row r="2277" spans="1:4" x14ac:dyDescent="0.25">
      <c r="A2277" t="s">
        <v>5174</v>
      </c>
      <c r="B2277" t="s">
        <v>5175</v>
      </c>
      <c r="C2277" s="106">
        <v>9.6999999999999993</v>
      </c>
      <c r="D2277">
        <v>100</v>
      </c>
    </row>
    <row r="2278" spans="1:4" x14ac:dyDescent="0.25">
      <c r="A2278" t="s">
        <v>5176</v>
      </c>
      <c r="B2278" t="s">
        <v>5177</v>
      </c>
      <c r="C2278" s="106">
        <v>40.5</v>
      </c>
      <c r="D2278">
        <v>500</v>
      </c>
    </row>
    <row r="2279" spans="1:4" x14ac:dyDescent="0.25">
      <c r="A2279" t="s">
        <v>5178</v>
      </c>
      <c r="B2279" t="s">
        <v>5179</v>
      </c>
      <c r="C2279" s="106">
        <v>34.5</v>
      </c>
      <c r="D2279">
        <v>100</v>
      </c>
    </row>
    <row r="2280" spans="1:4" x14ac:dyDescent="0.25">
      <c r="A2280" t="s">
        <v>5180</v>
      </c>
      <c r="B2280" t="s">
        <v>5181</v>
      </c>
      <c r="C2280" s="106">
        <v>13.6</v>
      </c>
      <c r="D2280">
        <v>100</v>
      </c>
    </row>
    <row r="2281" spans="1:4" x14ac:dyDescent="0.25">
      <c r="A2281" t="s">
        <v>5182</v>
      </c>
      <c r="B2281" t="s">
        <v>5183</v>
      </c>
      <c r="C2281" s="106">
        <v>98</v>
      </c>
      <c r="D2281">
        <v>14</v>
      </c>
    </row>
    <row r="2282" spans="1:4" x14ac:dyDescent="0.25">
      <c r="A2282" t="s">
        <v>5184</v>
      </c>
      <c r="B2282" t="s">
        <v>5185</v>
      </c>
      <c r="C2282" s="106">
        <v>0</v>
      </c>
      <c r="D2282">
        <v>0</v>
      </c>
    </row>
    <row r="2283" spans="1:4" x14ac:dyDescent="0.25">
      <c r="A2283" t="s">
        <v>5186</v>
      </c>
      <c r="B2283" t="s">
        <v>5187</v>
      </c>
      <c r="C2283" s="106">
        <v>13.22</v>
      </c>
      <c r="D2283">
        <v>32</v>
      </c>
    </row>
    <row r="2284" spans="1:4" x14ac:dyDescent="0.25">
      <c r="A2284" t="s">
        <v>5188</v>
      </c>
      <c r="B2284" t="s">
        <v>5189</v>
      </c>
      <c r="C2284" s="106">
        <v>58.95</v>
      </c>
      <c r="D2284">
        <v>90</v>
      </c>
    </row>
    <row r="2285" spans="1:4" x14ac:dyDescent="0.25">
      <c r="A2285" t="s">
        <v>5190</v>
      </c>
      <c r="B2285" t="s">
        <v>5191</v>
      </c>
      <c r="C2285" s="106">
        <v>0.8</v>
      </c>
      <c r="D2285">
        <v>100</v>
      </c>
    </row>
    <row r="2286" spans="1:4" x14ac:dyDescent="0.25">
      <c r="A2286" t="s">
        <v>5192</v>
      </c>
      <c r="B2286" t="s">
        <v>5193</v>
      </c>
      <c r="C2286" s="106">
        <v>10.4</v>
      </c>
      <c r="D2286">
        <v>800</v>
      </c>
    </row>
    <row r="2287" spans="1:4" x14ac:dyDescent="0.25">
      <c r="A2287" t="s">
        <v>5194</v>
      </c>
      <c r="B2287" t="s">
        <v>5195</v>
      </c>
      <c r="C2287" s="106">
        <v>11.98</v>
      </c>
      <c r="D2287">
        <v>599</v>
      </c>
    </row>
    <row r="2288" spans="1:4" x14ac:dyDescent="0.25">
      <c r="A2288" t="s">
        <v>5196</v>
      </c>
      <c r="B2288" t="s">
        <v>5197</v>
      </c>
      <c r="C2288" s="106">
        <v>7.2</v>
      </c>
      <c r="D2288">
        <v>600</v>
      </c>
    </row>
    <row r="2289" spans="1:4" x14ac:dyDescent="0.25">
      <c r="A2289" t="s">
        <v>5198</v>
      </c>
      <c r="B2289" t="s">
        <v>5199</v>
      </c>
      <c r="C2289" s="106">
        <v>37.450000000000003</v>
      </c>
      <c r="D2289">
        <v>1498</v>
      </c>
    </row>
    <row r="2290" spans="1:4" x14ac:dyDescent="0.25">
      <c r="A2290" t="s">
        <v>5200</v>
      </c>
      <c r="B2290" t="s">
        <v>5201</v>
      </c>
      <c r="C2290" s="106">
        <v>11.17</v>
      </c>
      <c r="D2290">
        <v>196</v>
      </c>
    </row>
    <row r="2291" spans="1:4" x14ac:dyDescent="0.25">
      <c r="A2291" t="s">
        <v>5202</v>
      </c>
      <c r="B2291" t="s">
        <v>5203</v>
      </c>
      <c r="C2291" s="106">
        <v>58.08</v>
      </c>
      <c r="D2291">
        <v>968</v>
      </c>
    </row>
    <row r="2292" spans="1:4" x14ac:dyDescent="0.25">
      <c r="A2292" t="s">
        <v>5204</v>
      </c>
      <c r="B2292" t="s">
        <v>5205</v>
      </c>
      <c r="C2292" s="106">
        <v>118.44</v>
      </c>
      <c r="D2292">
        <v>1316</v>
      </c>
    </row>
    <row r="2293" spans="1:4" x14ac:dyDescent="0.25">
      <c r="A2293" t="s">
        <v>5206</v>
      </c>
      <c r="B2293" t="s">
        <v>5207</v>
      </c>
      <c r="C2293" s="106">
        <v>24.42</v>
      </c>
      <c r="D2293">
        <v>148</v>
      </c>
    </row>
    <row r="2294" spans="1:4" x14ac:dyDescent="0.25">
      <c r="A2294" t="s">
        <v>5208</v>
      </c>
      <c r="B2294" t="s">
        <v>5209</v>
      </c>
      <c r="C2294" s="106">
        <v>17.29</v>
      </c>
      <c r="D2294">
        <v>67</v>
      </c>
    </row>
    <row r="2295" spans="1:4" x14ac:dyDescent="0.25">
      <c r="A2295" t="s">
        <v>5210</v>
      </c>
      <c r="B2295" t="s">
        <v>5211</v>
      </c>
      <c r="C2295" s="106">
        <v>32.85</v>
      </c>
      <c r="D2295">
        <v>73</v>
      </c>
    </row>
    <row r="2296" spans="1:4" x14ac:dyDescent="0.25">
      <c r="A2296" t="s">
        <v>5212</v>
      </c>
      <c r="B2296" t="s">
        <v>5213</v>
      </c>
      <c r="C2296" s="106">
        <v>94.66</v>
      </c>
      <c r="D2296">
        <v>227</v>
      </c>
    </row>
    <row r="2297" spans="1:4" x14ac:dyDescent="0.25">
      <c r="A2297" t="s">
        <v>5214</v>
      </c>
      <c r="B2297" t="s">
        <v>5215</v>
      </c>
      <c r="C2297" s="106">
        <v>10.56</v>
      </c>
      <c r="D2297">
        <v>264</v>
      </c>
    </row>
    <row r="2298" spans="1:4" x14ac:dyDescent="0.25">
      <c r="A2298" t="s">
        <v>5216</v>
      </c>
      <c r="B2298" t="s">
        <v>5217</v>
      </c>
      <c r="C2298" s="106">
        <v>36.85</v>
      </c>
      <c r="D2298">
        <v>392</v>
      </c>
    </row>
    <row r="2299" spans="1:4" x14ac:dyDescent="0.25">
      <c r="A2299" t="s">
        <v>5218</v>
      </c>
      <c r="B2299" t="s">
        <v>5219</v>
      </c>
      <c r="C2299" s="106">
        <v>8.44</v>
      </c>
      <c r="D2299">
        <v>15</v>
      </c>
    </row>
    <row r="2300" spans="1:4" x14ac:dyDescent="0.25">
      <c r="A2300" t="s">
        <v>5220</v>
      </c>
      <c r="B2300" t="s">
        <v>5221</v>
      </c>
      <c r="C2300" s="106">
        <v>2.29</v>
      </c>
      <c r="D2300">
        <v>109</v>
      </c>
    </row>
    <row r="2301" spans="1:4" x14ac:dyDescent="0.25">
      <c r="A2301" t="s">
        <v>5222</v>
      </c>
      <c r="B2301" t="s">
        <v>5223</v>
      </c>
      <c r="C2301" s="106">
        <v>6.38</v>
      </c>
      <c r="D2301">
        <v>55</v>
      </c>
    </row>
    <row r="2302" spans="1:4" x14ac:dyDescent="0.25">
      <c r="A2302" t="s">
        <v>5224</v>
      </c>
      <c r="B2302" t="s">
        <v>5225</v>
      </c>
      <c r="C2302" s="106">
        <v>4.4000000000000004</v>
      </c>
      <c r="D2302">
        <v>28</v>
      </c>
    </row>
    <row r="2303" spans="1:4" x14ac:dyDescent="0.25">
      <c r="A2303" t="s">
        <v>5226</v>
      </c>
      <c r="B2303" t="s">
        <v>5227</v>
      </c>
      <c r="C2303" s="106">
        <v>0</v>
      </c>
      <c r="D2303">
        <v>0</v>
      </c>
    </row>
    <row r="2304" spans="1:4" x14ac:dyDescent="0.25">
      <c r="A2304" t="s">
        <v>5228</v>
      </c>
      <c r="B2304" t="s">
        <v>5229</v>
      </c>
      <c r="C2304" s="106">
        <v>115.13</v>
      </c>
      <c r="D2304">
        <v>397</v>
      </c>
    </row>
    <row r="2305" spans="1:4" x14ac:dyDescent="0.25">
      <c r="A2305" t="s">
        <v>5230</v>
      </c>
      <c r="B2305" t="s">
        <v>5231</v>
      </c>
      <c r="C2305" s="106">
        <v>231.85</v>
      </c>
      <c r="D2305">
        <v>584</v>
      </c>
    </row>
    <row r="2306" spans="1:4" x14ac:dyDescent="0.25">
      <c r="A2306" t="s">
        <v>5232</v>
      </c>
      <c r="B2306" t="s">
        <v>5233</v>
      </c>
      <c r="C2306" s="106">
        <v>66.12</v>
      </c>
      <c r="D2306">
        <v>3</v>
      </c>
    </row>
    <row r="2307" spans="1:4" x14ac:dyDescent="0.25">
      <c r="A2307" t="s">
        <v>5234</v>
      </c>
      <c r="B2307" t="s">
        <v>5235</v>
      </c>
      <c r="C2307" s="106">
        <v>217.98</v>
      </c>
      <c r="D2307">
        <v>524</v>
      </c>
    </row>
    <row r="2308" spans="1:4" x14ac:dyDescent="0.25">
      <c r="A2308" t="s">
        <v>5236</v>
      </c>
      <c r="B2308" t="s">
        <v>5237</v>
      </c>
      <c r="C2308" s="106">
        <v>29.19</v>
      </c>
      <c r="D2308">
        <v>4</v>
      </c>
    </row>
    <row r="2309" spans="1:4" x14ac:dyDescent="0.25">
      <c r="A2309" t="s">
        <v>5238</v>
      </c>
      <c r="B2309" t="s">
        <v>5239</v>
      </c>
      <c r="C2309" s="106">
        <v>10.37</v>
      </c>
      <c r="D2309">
        <v>384</v>
      </c>
    </row>
    <row r="2310" spans="1:4" x14ac:dyDescent="0.25">
      <c r="A2310" t="s">
        <v>5240</v>
      </c>
      <c r="B2310" t="s">
        <v>5241</v>
      </c>
      <c r="C2310" s="106">
        <v>33.03</v>
      </c>
      <c r="D2310">
        <v>3</v>
      </c>
    </row>
    <row r="2311" spans="1:4" x14ac:dyDescent="0.25">
      <c r="A2311" t="s">
        <v>5242</v>
      </c>
      <c r="B2311" t="s">
        <v>5243</v>
      </c>
      <c r="C2311" s="106">
        <v>6.93</v>
      </c>
      <c r="D2311">
        <v>165</v>
      </c>
    </row>
    <row r="2312" spans="1:4" x14ac:dyDescent="0.25">
      <c r="A2312" t="s">
        <v>5244</v>
      </c>
      <c r="B2312" t="s">
        <v>5245</v>
      </c>
      <c r="C2312" s="106">
        <v>0</v>
      </c>
      <c r="D2312">
        <v>0</v>
      </c>
    </row>
    <row r="2313" spans="1:4" x14ac:dyDescent="0.25">
      <c r="A2313" t="s">
        <v>5246</v>
      </c>
      <c r="B2313" t="s">
        <v>5247</v>
      </c>
      <c r="C2313" s="106">
        <v>32.229999999999997</v>
      </c>
      <c r="D2313">
        <v>204</v>
      </c>
    </row>
    <row r="2314" spans="1:4" x14ac:dyDescent="0.25">
      <c r="A2314" t="s">
        <v>5248</v>
      </c>
      <c r="B2314" t="s">
        <v>5249</v>
      </c>
      <c r="C2314" s="106">
        <v>30.95</v>
      </c>
      <c r="D2314">
        <v>9</v>
      </c>
    </row>
    <row r="2315" spans="1:4" x14ac:dyDescent="0.25">
      <c r="A2315" t="s">
        <v>5250</v>
      </c>
      <c r="B2315" t="s">
        <v>5251</v>
      </c>
      <c r="C2315" s="106">
        <v>205.8</v>
      </c>
      <c r="D2315">
        <v>420</v>
      </c>
    </row>
    <row r="2316" spans="1:4" x14ac:dyDescent="0.25">
      <c r="A2316" t="s">
        <v>5252</v>
      </c>
      <c r="B2316" t="s">
        <v>5253</v>
      </c>
      <c r="C2316" s="106">
        <v>22.42</v>
      </c>
      <c r="D2316">
        <v>222</v>
      </c>
    </row>
    <row r="2317" spans="1:4" x14ac:dyDescent="0.25">
      <c r="A2317" t="s">
        <v>5254</v>
      </c>
      <c r="B2317" t="s">
        <v>5255</v>
      </c>
      <c r="C2317" s="106">
        <v>16.489999999999998</v>
      </c>
      <c r="D2317">
        <v>170</v>
      </c>
    </row>
    <row r="2318" spans="1:4" x14ac:dyDescent="0.25">
      <c r="A2318" t="s">
        <v>5256</v>
      </c>
      <c r="B2318" t="s">
        <v>5257</v>
      </c>
      <c r="C2318" s="106">
        <v>7.92</v>
      </c>
      <c r="D2318">
        <v>396</v>
      </c>
    </row>
    <row r="2319" spans="1:4" x14ac:dyDescent="0.25">
      <c r="A2319" t="s">
        <v>5258</v>
      </c>
      <c r="B2319" t="s">
        <v>5259</v>
      </c>
      <c r="C2319" s="106">
        <v>83.48</v>
      </c>
      <c r="D2319">
        <v>82</v>
      </c>
    </row>
    <row r="2320" spans="1:4" x14ac:dyDescent="0.25">
      <c r="A2320" t="s">
        <v>5260</v>
      </c>
      <c r="B2320" t="s">
        <v>5261</v>
      </c>
      <c r="C2320" s="106">
        <v>35.29</v>
      </c>
      <c r="D2320">
        <v>68</v>
      </c>
    </row>
    <row r="2321" spans="1:4" x14ac:dyDescent="0.25">
      <c r="A2321" t="s">
        <v>5262</v>
      </c>
      <c r="B2321" t="s">
        <v>5263</v>
      </c>
      <c r="C2321" s="106">
        <v>15.8</v>
      </c>
      <c r="D2321">
        <v>200</v>
      </c>
    </row>
    <row r="2322" spans="1:4" x14ac:dyDescent="0.25">
      <c r="A2322" t="s">
        <v>5264</v>
      </c>
      <c r="B2322" t="s">
        <v>5265</v>
      </c>
      <c r="C2322" s="106">
        <v>64.86</v>
      </c>
      <c r="D2322">
        <v>88</v>
      </c>
    </row>
    <row r="2323" spans="1:4" x14ac:dyDescent="0.25">
      <c r="A2323" t="s">
        <v>5266</v>
      </c>
      <c r="B2323" t="s">
        <v>5267</v>
      </c>
      <c r="C2323" s="106">
        <v>3.92</v>
      </c>
      <c r="D2323">
        <v>87</v>
      </c>
    </row>
    <row r="2324" spans="1:4" x14ac:dyDescent="0.25">
      <c r="A2324" t="s">
        <v>5268</v>
      </c>
      <c r="B2324" t="s">
        <v>5269</v>
      </c>
      <c r="C2324" s="106">
        <v>56.44</v>
      </c>
      <c r="D2324">
        <v>733</v>
      </c>
    </row>
    <row r="2325" spans="1:4" x14ac:dyDescent="0.25">
      <c r="A2325" t="s">
        <v>5270</v>
      </c>
      <c r="B2325" t="s">
        <v>5271</v>
      </c>
      <c r="C2325" s="106">
        <v>0.56999999999999995</v>
      </c>
      <c r="D2325">
        <v>4</v>
      </c>
    </row>
    <row r="2326" spans="1:4" x14ac:dyDescent="0.25">
      <c r="A2326" t="s">
        <v>5272</v>
      </c>
      <c r="B2326" t="s">
        <v>5273</v>
      </c>
      <c r="C2326" s="106">
        <v>0.41</v>
      </c>
      <c r="D2326">
        <v>7</v>
      </c>
    </row>
    <row r="2327" spans="1:4" x14ac:dyDescent="0.25">
      <c r="A2327" t="s">
        <v>5274</v>
      </c>
      <c r="B2327" t="s">
        <v>5275</v>
      </c>
      <c r="C2327" s="106">
        <v>27.15</v>
      </c>
      <c r="D2327">
        <v>277</v>
      </c>
    </row>
    <row r="2328" spans="1:4" x14ac:dyDescent="0.25">
      <c r="A2328" t="s">
        <v>5276</v>
      </c>
      <c r="B2328" t="s">
        <v>5277</v>
      </c>
      <c r="C2328" s="106">
        <v>7.68</v>
      </c>
      <c r="D2328">
        <v>68</v>
      </c>
    </row>
    <row r="2329" spans="1:4" x14ac:dyDescent="0.25">
      <c r="A2329" t="s">
        <v>5278</v>
      </c>
      <c r="B2329" t="s">
        <v>5279</v>
      </c>
      <c r="C2329" s="106">
        <v>192.5</v>
      </c>
      <c r="D2329">
        <v>77</v>
      </c>
    </row>
    <row r="2330" spans="1:4" x14ac:dyDescent="0.25">
      <c r="A2330" t="s">
        <v>5280</v>
      </c>
      <c r="B2330" t="s">
        <v>5281</v>
      </c>
      <c r="C2330" s="106">
        <v>6</v>
      </c>
      <c r="D2330">
        <v>100</v>
      </c>
    </row>
    <row r="2331" spans="1:4" x14ac:dyDescent="0.25">
      <c r="A2331" t="s">
        <v>5282</v>
      </c>
      <c r="B2331" t="s">
        <v>5283</v>
      </c>
      <c r="C2331" s="106">
        <v>8.92</v>
      </c>
      <c r="D2331">
        <v>98</v>
      </c>
    </row>
    <row r="2332" spans="1:4" x14ac:dyDescent="0.25">
      <c r="A2332" t="s">
        <v>5284</v>
      </c>
      <c r="B2332" t="s">
        <v>5285</v>
      </c>
      <c r="C2332" s="106">
        <v>9.65</v>
      </c>
      <c r="D2332">
        <v>91</v>
      </c>
    </row>
    <row r="2333" spans="1:4" x14ac:dyDescent="0.25">
      <c r="A2333" t="s">
        <v>5286</v>
      </c>
      <c r="B2333" t="s">
        <v>5287</v>
      </c>
      <c r="C2333" s="106">
        <v>23.4</v>
      </c>
      <c r="D2333">
        <v>150</v>
      </c>
    </row>
    <row r="2334" spans="1:4" x14ac:dyDescent="0.25">
      <c r="A2334" t="s">
        <v>5288</v>
      </c>
      <c r="B2334" t="s">
        <v>5289</v>
      </c>
      <c r="C2334" s="106">
        <v>2.64</v>
      </c>
      <c r="D2334">
        <v>7</v>
      </c>
    </row>
    <row r="2335" spans="1:4" x14ac:dyDescent="0.25">
      <c r="A2335" t="s">
        <v>5290</v>
      </c>
      <c r="B2335" t="s">
        <v>5291</v>
      </c>
      <c r="C2335" s="106">
        <v>1441</v>
      </c>
      <c r="D2335">
        <v>40</v>
      </c>
    </row>
    <row r="2336" spans="1:4" x14ac:dyDescent="0.25">
      <c r="A2336" t="s">
        <v>5292</v>
      </c>
      <c r="B2336" t="s">
        <v>5293</v>
      </c>
      <c r="C2336" s="106">
        <v>3313.07</v>
      </c>
      <c r="D2336">
        <v>132</v>
      </c>
    </row>
    <row r="2337" spans="1:4" x14ac:dyDescent="0.25">
      <c r="A2337" t="s">
        <v>5294</v>
      </c>
      <c r="B2337" t="s">
        <v>5295</v>
      </c>
      <c r="C2337" s="106">
        <v>4260.8100000000004</v>
      </c>
      <c r="D2337">
        <v>218</v>
      </c>
    </row>
    <row r="2338" spans="1:4" x14ac:dyDescent="0.25">
      <c r="A2338" t="s">
        <v>5296</v>
      </c>
      <c r="B2338" t="s">
        <v>5297</v>
      </c>
      <c r="C2338" s="106">
        <v>2396.34</v>
      </c>
      <c r="D2338">
        <v>106</v>
      </c>
    </row>
    <row r="2339" spans="1:4" x14ac:dyDescent="0.25">
      <c r="A2339" t="s">
        <v>5298</v>
      </c>
      <c r="B2339" t="s">
        <v>5299</v>
      </c>
      <c r="C2339" s="106">
        <v>5237.12</v>
      </c>
      <c r="D2339">
        <v>128</v>
      </c>
    </row>
    <row r="2340" spans="1:4" x14ac:dyDescent="0.25">
      <c r="A2340" t="s">
        <v>5300</v>
      </c>
      <c r="B2340" t="s">
        <v>5301</v>
      </c>
      <c r="C2340" s="106">
        <v>4102.4399999999996</v>
      </c>
      <c r="D2340">
        <v>102</v>
      </c>
    </row>
    <row r="2341" spans="1:4" x14ac:dyDescent="0.25">
      <c r="A2341" t="s">
        <v>5302</v>
      </c>
      <c r="B2341" t="s">
        <v>5303</v>
      </c>
      <c r="C2341" s="106">
        <v>3112.72</v>
      </c>
      <c r="D2341">
        <v>141</v>
      </c>
    </row>
    <row r="2342" spans="1:4" x14ac:dyDescent="0.25">
      <c r="A2342" t="s">
        <v>5304</v>
      </c>
      <c r="B2342" t="s">
        <v>5305</v>
      </c>
      <c r="C2342" s="106">
        <v>1381.04</v>
      </c>
      <c r="D2342">
        <v>40</v>
      </c>
    </row>
    <row r="2343" spans="1:4" x14ac:dyDescent="0.25">
      <c r="A2343" t="s">
        <v>5306</v>
      </c>
      <c r="B2343" t="s">
        <v>5307</v>
      </c>
      <c r="C2343" s="106">
        <v>4189.12</v>
      </c>
      <c r="D2343">
        <v>2</v>
      </c>
    </row>
    <row r="2344" spans="1:4" x14ac:dyDescent="0.25">
      <c r="A2344" t="s">
        <v>5308</v>
      </c>
      <c r="B2344" t="s">
        <v>5309</v>
      </c>
      <c r="C2344" s="106">
        <v>51.34</v>
      </c>
      <c r="D2344">
        <v>248</v>
      </c>
    </row>
    <row r="2345" spans="1:4" x14ac:dyDescent="0.25">
      <c r="A2345" t="s">
        <v>5310</v>
      </c>
      <c r="B2345" t="s">
        <v>5311</v>
      </c>
      <c r="C2345" s="106">
        <v>41.2</v>
      </c>
      <c r="D2345">
        <v>400</v>
      </c>
    </row>
    <row r="2346" spans="1:4" x14ac:dyDescent="0.25">
      <c r="A2346" t="s">
        <v>5312</v>
      </c>
      <c r="B2346" t="s">
        <v>5313</v>
      </c>
      <c r="C2346" s="106">
        <v>64.400000000000006</v>
      </c>
      <c r="D2346">
        <v>100</v>
      </c>
    </row>
    <row r="2347" spans="1:4" x14ac:dyDescent="0.25">
      <c r="A2347" t="s">
        <v>5314</v>
      </c>
      <c r="B2347" t="s">
        <v>5315</v>
      </c>
      <c r="C2347" s="106">
        <v>6.4</v>
      </c>
      <c r="D2347">
        <v>200</v>
      </c>
    </row>
    <row r="2348" spans="1:4" x14ac:dyDescent="0.25">
      <c r="A2348" t="s">
        <v>5316</v>
      </c>
      <c r="B2348" t="s">
        <v>5317</v>
      </c>
      <c r="C2348" s="106">
        <v>57.72</v>
      </c>
      <c r="D2348">
        <v>94</v>
      </c>
    </row>
    <row r="2349" spans="1:4" x14ac:dyDescent="0.25">
      <c r="A2349" t="s">
        <v>5318</v>
      </c>
      <c r="B2349" t="s">
        <v>5319</v>
      </c>
      <c r="C2349" s="106">
        <v>26.4</v>
      </c>
      <c r="D2349">
        <v>200</v>
      </c>
    </row>
    <row r="2350" spans="1:4" x14ac:dyDescent="0.25">
      <c r="A2350" t="s">
        <v>5320</v>
      </c>
      <c r="B2350" t="s">
        <v>5321</v>
      </c>
      <c r="C2350" s="106">
        <v>8.8000000000000007</v>
      </c>
      <c r="D2350">
        <v>400</v>
      </c>
    </row>
    <row r="2351" spans="1:4" x14ac:dyDescent="0.25">
      <c r="A2351" t="s">
        <v>5322</v>
      </c>
      <c r="B2351" t="s">
        <v>5323</v>
      </c>
      <c r="C2351" s="106">
        <v>11.7</v>
      </c>
      <c r="D2351">
        <v>195</v>
      </c>
    </row>
    <row r="2352" spans="1:4" x14ac:dyDescent="0.25">
      <c r="A2352" t="s">
        <v>5324</v>
      </c>
      <c r="B2352" t="s">
        <v>5325</v>
      </c>
      <c r="C2352" s="106">
        <v>22</v>
      </c>
      <c r="D2352">
        <v>400</v>
      </c>
    </row>
    <row r="2353" spans="1:4" x14ac:dyDescent="0.25">
      <c r="A2353" t="s">
        <v>5326</v>
      </c>
      <c r="B2353" t="s">
        <v>5327</v>
      </c>
      <c r="C2353" s="106">
        <v>12.8</v>
      </c>
      <c r="D2353">
        <v>400</v>
      </c>
    </row>
    <row r="2354" spans="1:4" x14ac:dyDescent="0.25">
      <c r="A2354" t="s">
        <v>5328</v>
      </c>
      <c r="B2354" t="s">
        <v>5329</v>
      </c>
      <c r="C2354" s="106">
        <v>17.600000000000001</v>
      </c>
      <c r="D2354">
        <v>400</v>
      </c>
    </row>
    <row r="2355" spans="1:4" x14ac:dyDescent="0.25">
      <c r="A2355" t="s">
        <v>5330</v>
      </c>
      <c r="B2355" t="s">
        <v>5331</v>
      </c>
      <c r="C2355" s="106">
        <v>57.76</v>
      </c>
      <c r="D2355">
        <v>223</v>
      </c>
    </row>
    <row r="2356" spans="1:4" x14ac:dyDescent="0.25">
      <c r="A2356" t="s">
        <v>5332</v>
      </c>
      <c r="B2356" t="s">
        <v>5333</v>
      </c>
      <c r="C2356" s="106">
        <v>629.20000000000005</v>
      </c>
      <c r="D2356">
        <v>484</v>
      </c>
    </row>
    <row r="2357" spans="1:4" x14ac:dyDescent="0.25">
      <c r="A2357" t="s">
        <v>5334</v>
      </c>
      <c r="B2357" t="s">
        <v>5335</v>
      </c>
      <c r="C2357" s="106">
        <v>273</v>
      </c>
      <c r="D2357">
        <v>140</v>
      </c>
    </row>
    <row r="2358" spans="1:4" x14ac:dyDescent="0.25">
      <c r="A2358" t="s">
        <v>5336</v>
      </c>
      <c r="B2358" t="s">
        <v>5337</v>
      </c>
      <c r="C2358" s="106">
        <v>1.46</v>
      </c>
      <c r="D2358">
        <v>73</v>
      </c>
    </row>
    <row r="2359" spans="1:4" x14ac:dyDescent="0.25">
      <c r="A2359" t="s">
        <v>5338</v>
      </c>
      <c r="B2359" t="s">
        <v>5339</v>
      </c>
      <c r="C2359" s="106">
        <v>0</v>
      </c>
      <c r="D2359">
        <v>0</v>
      </c>
    </row>
    <row r="2360" spans="1:4" x14ac:dyDescent="0.25">
      <c r="A2360" t="s">
        <v>5340</v>
      </c>
      <c r="B2360" t="s">
        <v>5341</v>
      </c>
      <c r="C2360" s="106">
        <v>1.74</v>
      </c>
      <c r="D2360">
        <v>62</v>
      </c>
    </row>
    <row r="2361" spans="1:4" x14ac:dyDescent="0.25">
      <c r="A2361" t="s">
        <v>5342</v>
      </c>
      <c r="B2361" t="s">
        <v>5343</v>
      </c>
      <c r="C2361" s="106">
        <v>0</v>
      </c>
      <c r="D2361">
        <v>0</v>
      </c>
    </row>
    <row r="2362" spans="1:4" x14ac:dyDescent="0.25">
      <c r="A2362" t="s">
        <v>5344</v>
      </c>
      <c r="B2362" t="s">
        <v>5345</v>
      </c>
      <c r="C2362" s="106">
        <v>1.74</v>
      </c>
      <c r="D2362">
        <v>62</v>
      </c>
    </row>
    <row r="2363" spans="1:4" x14ac:dyDescent="0.25">
      <c r="A2363" t="s">
        <v>5346</v>
      </c>
      <c r="B2363" t="s">
        <v>5347</v>
      </c>
      <c r="C2363" s="106">
        <v>0</v>
      </c>
      <c r="D2363">
        <v>0</v>
      </c>
    </row>
    <row r="2364" spans="1:4" x14ac:dyDescent="0.25">
      <c r="A2364" t="s">
        <v>5348</v>
      </c>
      <c r="B2364" t="s">
        <v>5349</v>
      </c>
      <c r="C2364" s="106">
        <v>0</v>
      </c>
      <c r="D2364">
        <v>0</v>
      </c>
    </row>
    <row r="2365" spans="1:4" x14ac:dyDescent="0.25">
      <c r="A2365" t="s">
        <v>5350</v>
      </c>
      <c r="B2365" t="s">
        <v>5351</v>
      </c>
      <c r="C2365" s="106">
        <v>0</v>
      </c>
      <c r="D2365">
        <v>0</v>
      </c>
    </row>
    <row r="2366" spans="1:4" x14ac:dyDescent="0.25">
      <c r="A2366" t="s">
        <v>5352</v>
      </c>
      <c r="B2366" t="s">
        <v>5353</v>
      </c>
      <c r="C2366" s="106">
        <v>52.92</v>
      </c>
      <c r="D2366">
        <v>490</v>
      </c>
    </row>
    <row r="2367" spans="1:4" x14ac:dyDescent="0.25">
      <c r="A2367" t="s">
        <v>5354</v>
      </c>
      <c r="B2367" t="s">
        <v>5355</v>
      </c>
      <c r="C2367" s="106">
        <v>0.79</v>
      </c>
      <c r="D2367">
        <v>18</v>
      </c>
    </row>
    <row r="2368" spans="1:4" x14ac:dyDescent="0.25">
      <c r="A2368" t="s">
        <v>5356</v>
      </c>
      <c r="B2368" t="s">
        <v>5357</v>
      </c>
      <c r="C2368" s="106">
        <v>0</v>
      </c>
      <c r="D2368">
        <v>0</v>
      </c>
    </row>
    <row r="2369" spans="1:4" x14ac:dyDescent="0.25">
      <c r="A2369" t="s">
        <v>5358</v>
      </c>
      <c r="B2369" t="s">
        <v>5359</v>
      </c>
      <c r="C2369" s="106">
        <v>15.76</v>
      </c>
      <c r="D2369">
        <v>426</v>
      </c>
    </row>
    <row r="2370" spans="1:4" x14ac:dyDescent="0.25">
      <c r="A2370" t="s">
        <v>5360</v>
      </c>
      <c r="B2370" t="s">
        <v>5361</v>
      </c>
      <c r="C2370" s="106">
        <v>4.62</v>
      </c>
      <c r="D2370">
        <v>21</v>
      </c>
    </row>
    <row r="2371" spans="1:4" x14ac:dyDescent="0.25">
      <c r="A2371" t="s">
        <v>5362</v>
      </c>
      <c r="B2371" t="s">
        <v>5363</v>
      </c>
      <c r="C2371" s="106">
        <v>0</v>
      </c>
      <c r="D2371">
        <v>0</v>
      </c>
    </row>
    <row r="2372" spans="1:4" x14ac:dyDescent="0.25">
      <c r="A2372" t="s">
        <v>5364</v>
      </c>
      <c r="B2372" t="s">
        <v>5365</v>
      </c>
      <c r="C2372" s="106">
        <v>10.54</v>
      </c>
      <c r="D2372">
        <v>811</v>
      </c>
    </row>
    <row r="2373" spans="1:4" x14ac:dyDescent="0.25">
      <c r="A2373" t="s">
        <v>5366</v>
      </c>
      <c r="B2373" t="s">
        <v>5367</v>
      </c>
      <c r="C2373" s="106">
        <v>0</v>
      </c>
      <c r="D2373">
        <v>0</v>
      </c>
    </row>
    <row r="2374" spans="1:4" x14ac:dyDescent="0.25">
      <c r="A2374" t="s">
        <v>5368</v>
      </c>
      <c r="B2374" t="s">
        <v>5369</v>
      </c>
      <c r="C2374" s="106">
        <v>0</v>
      </c>
      <c r="D2374">
        <v>0</v>
      </c>
    </row>
    <row r="2375" spans="1:4" x14ac:dyDescent="0.25">
      <c r="A2375" t="s">
        <v>5370</v>
      </c>
      <c r="B2375" t="s">
        <v>5371</v>
      </c>
      <c r="C2375" s="106">
        <v>122.64</v>
      </c>
      <c r="D2375">
        <v>48</v>
      </c>
    </row>
    <row r="2376" spans="1:4" x14ac:dyDescent="0.25">
      <c r="A2376" t="s">
        <v>5372</v>
      </c>
      <c r="B2376" t="s">
        <v>5373</v>
      </c>
      <c r="C2376" s="106">
        <v>6.29</v>
      </c>
      <c r="D2376">
        <v>2</v>
      </c>
    </row>
    <row r="2377" spans="1:4" x14ac:dyDescent="0.25">
      <c r="A2377" t="s">
        <v>5374</v>
      </c>
      <c r="B2377" t="s">
        <v>5375</v>
      </c>
      <c r="C2377" s="106">
        <v>0</v>
      </c>
      <c r="D2377">
        <v>0</v>
      </c>
    </row>
    <row r="2378" spans="1:4" x14ac:dyDescent="0.25">
      <c r="A2378" t="s">
        <v>5376</v>
      </c>
      <c r="B2378" t="s">
        <v>5377</v>
      </c>
      <c r="C2378" s="106">
        <v>0</v>
      </c>
      <c r="D2378">
        <v>0</v>
      </c>
    </row>
    <row r="2379" spans="1:4" x14ac:dyDescent="0.25">
      <c r="A2379" t="s">
        <v>5378</v>
      </c>
      <c r="B2379" t="s">
        <v>5379</v>
      </c>
      <c r="C2379" s="106">
        <v>0</v>
      </c>
      <c r="D2379">
        <v>0</v>
      </c>
    </row>
    <row r="2380" spans="1:4" x14ac:dyDescent="0.25">
      <c r="A2380" t="s">
        <v>5380</v>
      </c>
      <c r="B2380" t="s">
        <v>5381</v>
      </c>
      <c r="C2380" s="106">
        <v>75.3</v>
      </c>
      <c r="D2380">
        <v>150</v>
      </c>
    </row>
    <row r="2381" spans="1:4" x14ac:dyDescent="0.25">
      <c r="A2381" t="s">
        <v>5382</v>
      </c>
      <c r="B2381" t="s">
        <v>5383</v>
      </c>
      <c r="C2381" s="106">
        <v>2.1</v>
      </c>
      <c r="D2381">
        <v>100</v>
      </c>
    </row>
    <row r="2382" spans="1:4" x14ac:dyDescent="0.25">
      <c r="A2382" t="s">
        <v>5384</v>
      </c>
      <c r="B2382" t="s">
        <v>5385</v>
      </c>
      <c r="C2382" s="106">
        <v>-0.1</v>
      </c>
      <c r="D2382">
        <v>0</v>
      </c>
    </row>
    <row r="2383" spans="1:4" x14ac:dyDescent="0.25">
      <c r="A2383" t="s">
        <v>5386</v>
      </c>
      <c r="B2383" t="s">
        <v>5387</v>
      </c>
      <c r="C2383" s="106">
        <v>0</v>
      </c>
      <c r="D2383">
        <v>0</v>
      </c>
    </row>
    <row r="2384" spans="1:4" x14ac:dyDescent="0.25">
      <c r="A2384" t="s">
        <v>5388</v>
      </c>
      <c r="B2384" t="s">
        <v>5389</v>
      </c>
      <c r="C2384" s="106">
        <v>9.24</v>
      </c>
      <c r="D2384">
        <v>7</v>
      </c>
    </row>
    <row r="2385" spans="1:4" x14ac:dyDescent="0.25">
      <c r="A2385" t="s">
        <v>5390</v>
      </c>
      <c r="B2385" t="s">
        <v>5391</v>
      </c>
      <c r="C2385" s="106">
        <v>17.559999999999999</v>
      </c>
      <c r="D2385">
        <v>5</v>
      </c>
    </row>
    <row r="2386" spans="1:4" x14ac:dyDescent="0.25">
      <c r="A2386" t="s">
        <v>5392</v>
      </c>
      <c r="B2386" t="s">
        <v>5393</v>
      </c>
      <c r="C2386" s="106">
        <v>22.21</v>
      </c>
      <c r="D2386">
        <v>5</v>
      </c>
    </row>
    <row r="2387" spans="1:4" x14ac:dyDescent="0.25">
      <c r="A2387" t="s">
        <v>5394</v>
      </c>
      <c r="B2387" t="s">
        <v>5395</v>
      </c>
      <c r="C2387" s="106">
        <v>19.82</v>
      </c>
      <c r="D2387">
        <v>8</v>
      </c>
    </row>
    <row r="2388" spans="1:4" x14ac:dyDescent="0.25">
      <c r="A2388" t="s">
        <v>5396</v>
      </c>
      <c r="B2388" t="s">
        <v>5397</v>
      </c>
      <c r="C2388" s="106">
        <v>35.450000000000003</v>
      </c>
      <c r="D2388">
        <v>14</v>
      </c>
    </row>
    <row r="2389" spans="1:4" x14ac:dyDescent="0.25">
      <c r="A2389" t="s">
        <v>5398</v>
      </c>
      <c r="B2389" t="s">
        <v>5399</v>
      </c>
      <c r="C2389" s="106">
        <v>5.32</v>
      </c>
      <c r="D2389">
        <v>3</v>
      </c>
    </row>
    <row r="2390" spans="1:4" x14ac:dyDescent="0.25">
      <c r="A2390" t="s">
        <v>5400</v>
      </c>
      <c r="B2390" t="s">
        <v>5401</v>
      </c>
      <c r="C2390" s="106">
        <v>59.28</v>
      </c>
      <c r="D2390">
        <v>120</v>
      </c>
    </row>
    <row r="2391" spans="1:4" x14ac:dyDescent="0.25">
      <c r="A2391" t="s">
        <v>5402</v>
      </c>
      <c r="B2391" t="s">
        <v>5403</v>
      </c>
      <c r="C2391" s="106">
        <v>8</v>
      </c>
      <c r="D2391">
        <v>276</v>
      </c>
    </row>
    <row r="2392" spans="1:4" x14ac:dyDescent="0.25">
      <c r="A2392" t="s">
        <v>5404</v>
      </c>
      <c r="B2392" t="s">
        <v>5403</v>
      </c>
      <c r="C2392" s="106">
        <v>32.5</v>
      </c>
      <c r="D2392">
        <v>500</v>
      </c>
    </row>
    <row r="2393" spans="1:4" x14ac:dyDescent="0.25">
      <c r="A2393" t="s">
        <v>5405</v>
      </c>
      <c r="B2393" t="s">
        <v>5406</v>
      </c>
      <c r="C2393" s="106">
        <v>3</v>
      </c>
      <c r="D2393">
        <v>25</v>
      </c>
    </row>
    <row r="2394" spans="1:4" x14ac:dyDescent="0.25">
      <c r="A2394" t="s">
        <v>5407</v>
      </c>
      <c r="B2394" t="s">
        <v>5408</v>
      </c>
      <c r="C2394" s="106">
        <v>9.7200000000000006</v>
      </c>
      <c r="D2394">
        <v>90</v>
      </c>
    </row>
    <row r="2395" spans="1:4" x14ac:dyDescent="0.25">
      <c r="A2395" t="s">
        <v>5409</v>
      </c>
      <c r="B2395" t="s">
        <v>5410</v>
      </c>
      <c r="C2395" s="106">
        <v>12.38</v>
      </c>
      <c r="D2395">
        <v>43</v>
      </c>
    </row>
    <row r="2396" spans="1:4" x14ac:dyDescent="0.25">
      <c r="A2396" t="s">
        <v>5411</v>
      </c>
      <c r="B2396" t="s">
        <v>5412</v>
      </c>
      <c r="C2396" s="106">
        <v>0</v>
      </c>
      <c r="D2396">
        <v>0</v>
      </c>
    </row>
    <row r="2397" spans="1:4" x14ac:dyDescent="0.25">
      <c r="A2397" t="s">
        <v>5413</v>
      </c>
      <c r="B2397" t="s">
        <v>5414</v>
      </c>
      <c r="C2397" s="106">
        <v>2.8</v>
      </c>
      <c r="D2397">
        <v>100</v>
      </c>
    </row>
    <row r="2398" spans="1:4" x14ac:dyDescent="0.25">
      <c r="A2398" t="s">
        <v>5415</v>
      </c>
      <c r="B2398" t="s">
        <v>5416</v>
      </c>
      <c r="C2398" s="106">
        <v>3</v>
      </c>
      <c r="D2398">
        <v>100</v>
      </c>
    </row>
    <row r="2399" spans="1:4" x14ac:dyDescent="0.25">
      <c r="A2399" t="s">
        <v>5417</v>
      </c>
      <c r="B2399" t="s">
        <v>5418</v>
      </c>
      <c r="C2399" s="106">
        <v>38.75</v>
      </c>
      <c r="D2399">
        <v>346</v>
      </c>
    </row>
    <row r="2400" spans="1:4" x14ac:dyDescent="0.25">
      <c r="A2400" t="s">
        <v>5419</v>
      </c>
      <c r="B2400" t="s">
        <v>5420</v>
      </c>
      <c r="C2400" s="106">
        <v>29.45</v>
      </c>
      <c r="D2400">
        <v>398</v>
      </c>
    </row>
    <row r="2401" spans="1:4" x14ac:dyDescent="0.25">
      <c r="A2401" t="s">
        <v>5421</v>
      </c>
      <c r="B2401" t="s">
        <v>5422</v>
      </c>
      <c r="C2401" s="106">
        <v>11.04</v>
      </c>
      <c r="D2401">
        <v>160</v>
      </c>
    </row>
    <row r="2402" spans="1:4" x14ac:dyDescent="0.25">
      <c r="A2402" t="s">
        <v>5423</v>
      </c>
      <c r="B2402" t="s">
        <v>5424</v>
      </c>
      <c r="C2402" s="106">
        <v>13.5</v>
      </c>
      <c r="D2402">
        <v>150</v>
      </c>
    </row>
    <row r="2403" spans="1:4" x14ac:dyDescent="0.25">
      <c r="A2403" t="s">
        <v>5425</v>
      </c>
      <c r="B2403" t="s">
        <v>5426</v>
      </c>
      <c r="C2403" s="106">
        <v>104.05</v>
      </c>
      <c r="D2403">
        <v>1131</v>
      </c>
    </row>
    <row r="2404" spans="1:4" x14ac:dyDescent="0.25">
      <c r="A2404" t="s">
        <v>5427</v>
      </c>
      <c r="B2404" t="s">
        <v>5428</v>
      </c>
      <c r="C2404" s="106">
        <v>13.78</v>
      </c>
      <c r="D2404">
        <v>112</v>
      </c>
    </row>
    <row r="2405" spans="1:4" x14ac:dyDescent="0.25">
      <c r="A2405" t="s">
        <v>5429</v>
      </c>
      <c r="B2405" t="s">
        <v>5430</v>
      </c>
      <c r="C2405" s="106">
        <v>14.86</v>
      </c>
      <c r="D2405">
        <v>117</v>
      </c>
    </row>
    <row r="2406" spans="1:4" x14ac:dyDescent="0.25">
      <c r="A2406" t="s">
        <v>5431</v>
      </c>
      <c r="B2406" t="s">
        <v>5432</v>
      </c>
      <c r="C2406" s="106">
        <v>4.1500000000000004</v>
      </c>
      <c r="D2406">
        <v>50</v>
      </c>
    </row>
    <row r="2407" spans="1:4" x14ac:dyDescent="0.25">
      <c r="A2407" t="s">
        <v>5433</v>
      </c>
      <c r="B2407" t="s">
        <v>5434</v>
      </c>
      <c r="C2407" s="106">
        <v>23.4</v>
      </c>
      <c r="D2407">
        <v>225</v>
      </c>
    </row>
    <row r="2408" spans="1:4" x14ac:dyDescent="0.25">
      <c r="A2408" t="s">
        <v>5435</v>
      </c>
      <c r="B2408" t="s">
        <v>5436</v>
      </c>
      <c r="C2408" s="106">
        <v>6.57</v>
      </c>
      <c r="D2408">
        <v>45</v>
      </c>
    </row>
    <row r="2409" spans="1:4" x14ac:dyDescent="0.25">
      <c r="A2409" t="s">
        <v>5437</v>
      </c>
      <c r="B2409" t="s">
        <v>5438</v>
      </c>
      <c r="C2409" s="106">
        <v>2.3199999999999998</v>
      </c>
      <c r="D2409">
        <v>20</v>
      </c>
    </row>
    <row r="2410" spans="1:4" x14ac:dyDescent="0.25">
      <c r="A2410" t="s">
        <v>5439</v>
      </c>
      <c r="B2410" t="s">
        <v>5440</v>
      </c>
      <c r="C2410" s="106">
        <v>10.75</v>
      </c>
      <c r="D2410">
        <v>50</v>
      </c>
    </row>
    <row r="2411" spans="1:4" x14ac:dyDescent="0.25">
      <c r="A2411" t="s">
        <v>5441</v>
      </c>
      <c r="B2411" t="s">
        <v>5442</v>
      </c>
      <c r="C2411" s="106">
        <v>38.590000000000003</v>
      </c>
      <c r="D2411">
        <v>402</v>
      </c>
    </row>
    <row r="2412" spans="1:4" x14ac:dyDescent="0.25">
      <c r="A2412" t="s">
        <v>5443</v>
      </c>
      <c r="B2412" t="s">
        <v>5444</v>
      </c>
      <c r="C2412" s="106">
        <v>7.77</v>
      </c>
      <c r="D2412">
        <v>70</v>
      </c>
    </row>
    <row r="2413" spans="1:4" x14ac:dyDescent="0.25">
      <c r="A2413" t="s">
        <v>5445</v>
      </c>
      <c r="B2413" t="s">
        <v>5446</v>
      </c>
      <c r="C2413" s="106">
        <v>51.74</v>
      </c>
      <c r="D2413">
        <v>462</v>
      </c>
    </row>
    <row r="2414" spans="1:4" x14ac:dyDescent="0.25">
      <c r="A2414" t="s">
        <v>5447</v>
      </c>
      <c r="B2414" t="s">
        <v>5448</v>
      </c>
      <c r="C2414" s="106">
        <v>38.799999999999997</v>
      </c>
      <c r="D2414">
        <v>194</v>
      </c>
    </row>
    <row r="2415" spans="1:4" x14ac:dyDescent="0.25">
      <c r="A2415" t="s">
        <v>5449</v>
      </c>
      <c r="B2415" t="s">
        <v>5450</v>
      </c>
      <c r="C2415" s="106">
        <v>48.4</v>
      </c>
      <c r="D2415">
        <v>275</v>
      </c>
    </row>
    <row r="2416" spans="1:4" x14ac:dyDescent="0.25">
      <c r="A2416" t="s">
        <v>5451</v>
      </c>
      <c r="B2416" t="s">
        <v>5452</v>
      </c>
      <c r="C2416" s="106">
        <v>53.9</v>
      </c>
      <c r="D2416">
        <v>275</v>
      </c>
    </row>
    <row r="2417" spans="1:4" x14ac:dyDescent="0.25">
      <c r="A2417" t="s">
        <v>5453</v>
      </c>
      <c r="B2417" t="s">
        <v>5454</v>
      </c>
      <c r="C2417" s="106">
        <v>5.54</v>
      </c>
      <c r="D2417">
        <v>20</v>
      </c>
    </row>
    <row r="2418" spans="1:4" x14ac:dyDescent="0.25">
      <c r="A2418" t="s">
        <v>5455</v>
      </c>
      <c r="B2418" t="s">
        <v>5456</v>
      </c>
      <c r="C2418" s="106">
        <v>28.05</v>
      </c>
      <c r="D2418">
        <v>150</v>
      </c>
    </row>
    <row r="2419" spans="1:4" x14ac:dyDescent="0.25">
      <c r="A2419" t="s">
        <v>5457</v>
      </c>
      <c r="B2419" t="s">
        <v>5458</v>
      </c>
      <c r="C2419" s="106">
        <v>12.56</v>
      </c>
      <c r="D2419">
        <v>80</v>
      </c>
    </row>
    <row r="2420" spans="1:4" x14ac:dyDescent="0.25">
      <c r="A2420" t="s">
        <v>5459</v>
      </c>
      <c r="B2420" t="s">
        <v>5460</v>
      </c>
      <c r="C2420" s="106">
        <v>61.88</v>
      </c>
      <c r="D2420">
        <v>280</v>
      </c>
    </row>
    <row r="2421" spans="1:4" x14ac:dyDescent="0.25">
      <c r="A2421" t="s">
        <v>5461</v>
      </c>
      <c r="B2421" t="s">
        <v>5462</v>
      </c>
      <c r="C2421" s="106">
        <v>103.88</v>
      </c>
      <c r="D2421">
        <v>424</v>
      </c>
    </row>
    <row r="2422" spans="1:4" x14ac:dyDescent="0.25">
      <c r="A2422" t="s">
        <v>5463</v>
      </c>
      <c r="B2422" t="s">
        <v>5464</v>
      </c>
      <c r="C2422" s="106">
        <v>64.3</v>
      </c>
      <c r="D2422">
        <v>100</v>
      </c>
    </row>
    <row r="2423" spans="1:4" x14ac:dyDescent="0.25">
      <c r="A2423" t="s">
        <v>5465</v>
      </c>
      <c r="B2423" t="s">
        <v>5466</v>
      </c>
      <c r="C2423" s="106">
        <v>16.28</v>
      </c>
      <c r="D2423">
        <v>59</v>
      </c>
    </row>
    <row r="2424" spans="1:4" x14ac:dyDescent="0.25">
      <c r="A2424" t="s">
        <v>5467</v>
      </c>
      <c r="B2424" t="s">
        <v>5468</v>
      </c>
      <c r="C2424" s="106">
        <v>19.64</v>
      </c>
      <c r="D2424">
        <v>35</v>
      </c>
    </row>
    <row r="2425" spans="1:4" x14ac:dyDescent="0.25">
      <c r="A2425" t="s">
        <v>5469</v>
      </c>
      <c r="B2425" t="s">
        <v>5470</v>
      </c>
      <c r="C2425" s="106">
        <v>5.72</v>
      </c>
      <c r="D2425">
        <v>11</v>
      </c>
    </row>
    <row r="2426" spans="1:4" x14ac:dyDescent="0.25">
      <c r="A2426" t="s">
        <v>5471</v>
      </c>
      <c r="B2426" t="s">
        <v>5472</v>
      </c>
      <c r="C2426" s="106">
        <v>14.5</v>
      </c>
      <c r="D2426">
        <v>29</v>
      </c>
    </row>
    <row r="2427" spans="1:4" x14ac:dyDescent="0.25">
      <c r="A2427" t="s">
        <v>5473</v>
      </c>
      <c r="B2427" t="s">
        <v>5474</v>
      </c>
      <c r="C2427" s="106">
        <v>16.46</v>
      </c>
      <c r="D2427">
        <v>34</v>
      </c>
    </row>
    <row r="2428" spans="1:4" x14ac:dyDescent="0.25">
      <c r="A2428" t="s">
        <v>5475</v>
      </c>
      <c r="B2428" t="s">
        <v>5476</v>
      </c>
      <c r="C2428" s="106">
        <v>35.369999999999997</v>
      </c>
      <c r="D2428">
        <v>90</v>
      </c>
    </row>
    <row r="2429" spans="1:4" x14ac:dyDescent="0.25">
      <c r="A2429" t="s">
        <v>5477</v>
      </c>
      <c r="B2429" t="s">
        <v>5478</v>
      </c>
      <c r="C2429" s="106">
        <v>41.28</v>
      </c>
      <c r="D2429">
        <v>68</v>
      </c>
    </row>
    <row r="2430" spans="1:4" x14ac:dyDescent="0.25">
      <c r="A2430" t="s">
        <v>5479</v>
      </c>
      <c r="B2430" t="s">
        <v>5480</v>
      </c>
      <c r="C2430" s="106">
        <v>7.5</v>
      </c>
      <c r="D2430">
        <v>500</v>
      </c>
    </row>
    <row r="2431" spans="1:4" x14ac:dyDescent="0.25">
      <c r="A2431" t="s">
        <v>5481</v>
      </c>
      <c r="B2431" t="s">
        <v>5482</v>
      </c>
      <c r="C2431" s="106">
        <v>13.57</v>
      </c>
      <c r="D2431">
        <v>399</v>
      </c>
    </row>
    <row r="2432" spans="1:4" x14ac:dyDescent="0.25">
      <c r="A2432" t="s">
        <v>5483</v>
      </c>
      <c r="B2432" t="s">
        <v>5484</v>
      </c>
      <c r="C2432" s="106">
        <v>2.21</v>
      </c>
      <c r="D2432">
        <v>23</v>
      </c>
    </row>
    <row r="2433" spans="1:4" x14ac:dyDescent="0.25">
      <c r="A2433" t="s">
        <v>5485</v>
      </c>
      <c r="B2433" t="s">
        <v>5486</v>
      </c>
      <c r="C2433" s="106">
        <v>0</v>
      </c>
      <c r="D2433">
        <v>0</v>
      </c>
    </row>
    <row r="2434" spans="1:4" x14ac:dyDescent="0.25">
      <c r="A2434" t="s">
        <v>5487</v>
      </c>
      <c r="B2434" t="s">
        <v>5488</v>
      </c>
      <c r="C2434" s="106">
        <v>23.07</v>
      </c>
      <c r="D2434">
        <v>59</v>
      </c>
    </row>
    <row r="2435" spans="1:4" x14ac:dyDescent="0.25">
      <c r="A2435" t="s">
        <v>5489</v>
      </c>
      <c r="B2435" t="s">
        <v>5490</v>
      </c>
      <c r="C2435" s="106">
        <v>3.82</v>
      </c>
      <c r="D2435">
        <v>46</v>
      </c>
    </row>
    <row r="2436" spans="1:4" x14ac:dyDescent="0.25">
      <c r="A2436" t="s">
        <v>5491</v>
      </c>
      <c r="B2436" t="s">
        <v>5492</v>
      </c>
      <c r="C2436" s="106">
        <v>28.95</v>
      </c>
      <c r="D2436">
        <v>75</v>
      </c>
    </row>
    <row r="2437" spans="1:4" x14ac:dyDescent="0.25">
      <c r="A2437" t="s">
        <v>5493</v>
      </c>
      <c r="B2437" t="s">
        <v>5494</v>
      </c>
      <c r="C2437" s="106">
        <v>6.43</v>
      </c>
      <c r="D2437">
        <v>25</v>
      </c>
    </row>
    <row r="2438" spans="1:4" x14ac:dyDescent="0.25">
      <c r="A2438" t="s">
        <v>5495</v>
      </c>
      <c r="B2438" t="s">
        <v>5496</v>
      </c>
      <c r="C2438" s="106">
        <v>16.23</v>
      </c>
      <c r="D2438">
        <v>541</v>
      </c>
    </row>
    <row r="2439" spans="1:4" x14ac:dyDescent="0.25">
      <c r="A2439" t="s">
        <v>5497</v>
      </c>
      <c r="B2439" t="s">
        <v>5498</v>
      </c>
      <c r="C2439" s="106">
        <v>9.41</v>
      </c>
      <c r="D2439">
        <v>171</v>
      </c>
    </row>
    <row r="2440" spans="1:4" x14ac:dyDescent="0.25">
      <c r="A2440" t="s">
        <v>5499</v>
      </c>
      <c r="B2440" t="s">
        <v>5500</v>
      </c>
      <c r="C2440" s="106">
        <v>4.6100000000000003</v>
      </c>
      <c r="D2440">
        <v>94</v>
      </c>
    </row>
    <row r="2441" spans="1:4" x14ac:dyDescent="0.25">
      <c r="A2441" t="s">
        <v>5501</v>
      </c>
      <c r="B2441" t="s">
        <v>5502</v>
      </c>
      <c r="C2441" s="106">
        <v>16.100000000000001</v>
      </c>
      <c r="D2441">
        <v>322</v>
      </c>
    </row>
    <row r="2442" spans="1:4" x14ac:dyDescent="0.25">
      <c r="A2442" t="s">
        <v>5503</v>
      </c>
      <c r="B2442" t="s">
        <v>5504</v>
      </c>
      <c r="C2442" s="106">
        <v>12.67</v>
      </c>
      <c r="D2442">
        <v>35</v>
      </c>
    </row>
    <row r="2443" spans="1:4" x14ac:dyDescent="0.25">
      <c r="A2443" t="s">
        <v>5505</v>
      </c>
      <c r="B2443" t="s">
        <v>5506</v>
      </c>
      <c r="C2443" s="106">
        <v>2.54</v>
      </c>
      <c r="D2443">
        <v>9</v>
      </c>
    </row>
    <row r="2444" spans="1:4" x14ac:dyDescent="0.25">
      <c r="A2444" t="s">
        <v>5507</v>
      </c>
      <c r="B2444" t="s">
        <v>5508</v>
      </c>
      <c r="C2444" s="106">
        <v>15.6</v>
      </c>
      <c r="D2444">
        <v>400</v>
      </c>
    </row>
    <row r="2445" spans="1:4" x14ac:dyDescent="0.25">
      <c r="A2445" t="s">
        <v>5509</v>
      </c>
      <c r="B2445" t="s">
        <v>5510</v>
      </c>
      <c r="C2445" s="106">
        <v>55.66</v>
      </c>
      <c r="D2445">
        <v>22</v>
      </c>
    </row>
    <row r="2446" spans="1:4" x14ac:dyDescent="0.25">
      <c r="A2446" t="s">
        <v>5511</v>
      </c>
      <c r="B2446" t="s">
        <v>5512</v>
      </c>
      <c r="C2446" s="106">
        <v>0</v>
      </c>
      <c r="D2446">
        <v>0</v>
      </c>
    </row>
    <row r="2447" spans="1:4" x14ac:dyDescent="0.25">
      <c r="A2447" t="s">
        <v>5513</v>
      </c>
      <c r="B2447" t="s">
        <v>5514</v>
      </c>
      <c r="C2447" s="106">
        <v>37.58</v>
      </c>
      <c r="D2447">
        <v>24</v>
      </c>
    </row>
    <row r="2448" spans="1:4" x14ac:dyDescent="0.25">
      <c r="A2448" t="s">
        <v>5515</v>
      </c>
      <c r="B2448" t="s">
        <v>5516</v>
      </c>
      <c r="C2448" s="106">
        <v>20.83</v>
      </c>
      <c r="D2448">
        <v>164</v>
      </c>
    </row>
    <row r="2449" spans="1:4" x14ac:dyDescent="0.25">
      <c r="A2449" t="s">
        <v>5517</v>
      </c>
      <c r="B2449" t="s">
        <v>5518</v>
      </c>
      <c r="C2449" s="106">
        <v>20.59</v>
      </c>
      <c r="D2449">
        <v>52</v>
      </c>
    </row>
    <row r="2450" spans="1:4" x14ac:dyDescent="0.25">
      <c r="A2450" t="s">
        <v>5519</v>
      </c>
      <c r="B2450" t="s">
        <v>5520</v>
      </c>
      <c r="C2450" s="106">
        <v>12.53</v>
      </c>
      <c r="D2450">
        <v>24</v>
      </c>
    </row>
    <row r="2451" spans="1:4" x14ac:dyDescent="0.25">
      <c r="A2451" t="s">
        <v>5521</v>
      </c>
      <c r="B2451" t="s">
        <v>5522</v>
      </c>
      <c r="C2451" s="106">
        <v>14.31</v>
      </c>
      <c r="D2451">
        <v>9</v>
      </c>
    </row>
    <row r="2452" spans="1:4" x14ac:dyDescent="0.25">
      <c r="A2452" t="s">
        <v>5523</v>
      </c>
      <c r="B2452" t="s">
        <v>5524</v>
      </c>
      <c r="C2452" s="106">
        <v>9</v>
      </c>
      <c r="D2452">
        <v>100</v>
      </c>
    </row>
    <row r="2453" spans="1:4" x14ac:dyDescent="0.25">
      <c r="A2453" t="s">
        <v>5525</v>
      </c>
      <c r="B2453" t="s">
        <v>5526</v>
      </c>
      <c r="C2453" s="106">
        <v>4.3</v>
      </c>
      <c r="D2453">
        <v>25</v>
      </c>
    </row>
    <row r="2454" spans="1:4" x14ac:dyDescent="0.25">
      <c r="A2454" t="s">
        <v>5527</v>
      </c>
      <c r="B2454" t="s">
        <v>5528</v>
      </c>
      <c r="C2454" s="106">
        <v>5.83</v>
      </c>
      <c r="D2454">
        <v>19</v>
      </c>
    </row>
    <row r="2455" spans="1:4" x14ac:dyDescent="0.25">
      <c r="A2455" t="s">
        <v>5529</v>
      </c>
      <c r="B2455" t="s">
        <v>5530</v>
      </c>
      <c r="C2455" s="106">
        <v>9</v>
      </c>
      <c r="D2455">
        <v>25</v>
      </c>
    </row>
    <row r="2456" spans="1:4" x14ac:dyDescent="0.25">
      <c r="A2456" t="s">
        <v>5531</v>
      </c>
      <c r="B2456" t="s">
        <v>5532</v>
      </c>
      <c r="C2456" s="106">
        <v>22.86</v>
      </c>
      <c r="D2456">
        <v>46</v>
      </c>
    </row>
    <row r="2457" spans="1:4" x14ac:dyDescent="0.25">
      <c r="A2457" t="s">
        <v>5533</v>
      </c>
      <c r="B2457" t="s">
        <v>5534</v>
      </c>
      <c r="C2457" s="106">
        <v>4.3</v>
      </c>
      <c r="D2457">
        <v>9</v>
      </c>
    </row>
    <row r="2458" spans="1:4" x14ac:dyDescent="0.25">
      <c r="A2458" t="s">
        <v>5535</v>
      </c>
      <c r="B2458" t="s">
        <v>5536</v>
      </c>
      <c r="C2458" s="106">
        <v>31.95</v>
      </c>
      <c r="D2458">
        <v>25</v>
      </c>
    </row>
    <row r="2459" spans="1:4" x14ac:dyDescent="0.25">
      <c r="A2459" t="s">
        <v>5537</v>
      </c>
      <c r="B2459" t="s">
        <v>5538</v>
      </c>
      <c r="C2459" s="106">
        <v>19.02</v>
      </c>
      <c r="D2459">
        <v>25</v>
      </c>
    </row>
    <row r="2460" spans="1:4" x14ac:dyDescent="0.25">
      <c r="A2460" t="s">
        <v>5539</v>
      </c>
      <c r="B2460" t="s">
        <v>5540</v>
      </c>
      <c r="C2460" s="106">
        <v>15.9</v>
      </c>
      <c r="D2460">
        <v>17</v>
      </c>
    </row>
    <row r="2461" spans="1:4" x14ac:dyDescent="0.25">
      <c r="A2461" t="s">
        <v>5541</v>
      </c>
      <c r="B2461" t="s">
        <v>5542</v>
      </c>
      <c r="C2461" s="106">
        <v>8.4</v>
      </c>
      <c r="D2461">
        <v>11</v>
      </c>
    </row>
    <row r="2462" spans="1:4" x14ac:dyDescent="0.25">
      <c r="A2462" t="s">
        <v>5543</v>
      </c>
      <c r="B2462" t="s">
        <v>5544</v>
      </c>
      <c r="C2462" s="106">
        <v>32.44</v>
      </c>
      <c r="D2462">
        <v>40</v>
      </c>
    </row>
    <row r="2463" spans="1:4" x14ac:dyDescent="0.25">
      <c r="A2463" t="s">
        <v>5545</v>
      </c>
      <c r="B2463" t="s">
        <v>5546</v>
      </c>
      <c r="C2463" s="106">
        <v>62.03</v>
      </c>
      <c r="D2463">
        <v>29</v>
      </c>
    </row>
    <row r="2464" spans="1:4" x14ac:dyDescent="0.25">
      <c r="A2464" t="s">
        <v>5547</v>
      </c>
      <c r="B2464" t="s">
        <v>5548</v>
      </c>
      <c r="C2464" s="106">
        <v>20.64</v>
      </c>
      <c r="D2464">
        <v>16</v>
      </c>
    </row>
    <row r="2465" spans="1:4" x14ac:dyDescent="0.25">
      <c r="A2465" t="s">
        <v>5549</v>
      </c>
      <c r="B2465" t="s">
        <v>5550</v>
      </c>
      <c r="C2465" s="106">
        <v>11.88</v>
      </c>
      <c r="D2465">
        <v>90</v>
      </c>
    </row>
    <row r="2466" spans="1:4" x14ac:dyDescent="0.25">
      <c r="A2466" t="s">
        <v>5551</v>
      </c>
      <c r="B2466" t="s">
        <v>5552</v>
      </c>
      <c r="C2466" s="106">
        <v>111.04</v>
      </c>
      <c r="D2466">
        <v>17</v>
      </c>
    </row>
    <row r="2467" spans="1:4" x14ac:dyDescent="0.25">
      <c r="A2467" t="s">
        <v>5553</v>
      </c>
      <c r="B2467" t="s">
        <v>5554</v>
      </c>
      <c r="C2467" s="106">
        <v>6.85</v>
      </c>
      <c r="D2467">
        <v>50</v>
      </c>
    </row>
    <row r="2468" spans="1:4" x14ac:dyDescent="0.25">
      <c r="A2468" t="s">
        <v>5555</v>
      </c>
      <c r="B2468" t="s">
        <v>5556</v>
      </c>
      <c r="C2468" s="106">
        <v>1.55</v>
      </c>
      <c r="D2468">
        <v>37</v>
      </c>
    </row>
    <row r="2469" spans="1:4" x14ac:dyDescent="0.25">
      <c r="A2469" t="s">
        <v>5557</v>
      </c>
      <c r="B2469" t="s">
        <v>5558</v>
      </c>
      <c r="C2469" s="106">
        <v>5.68</v>
      </c>
      <c r="D2469">
        <v>58</v>
      </c>
    </row>
    <row r="2470" spans="1:4" x14ac:dyDescent="0.25">
      <c r="A2470" t="s">
        <v>5559</v>
      </c>
      <c r="B2470" t="s">
        <v>5560</v>
      </c>
      <c r="C2470" s="106">
        <v>32.5</v>
      </c>
      <c r="D2470">
        <v>650</v>
      </c>
    </row>
    <row r="2471" spans="1:4" x14ac:dyDescent="0.25">
      <c r="A2471" t="s">
        <v>5561</v>
      </c>
      <c r="B2471" t="s">
        <v>5562</v>
      </c>
      <c r="C2471" s="106">
        <v>2.3199999999999998</v>
      </c>
      <c r="D2471">
        <v>7</v>
      </c>
    </row>
    <row r="2472" spans="1:4" x14ac:dyDescent="0.25">
      <c r="A2472" t="s">
        <v>5563</v>
      </c>
      <c r="B2472" t="s">
        <v>5564</v>
      </c>
      <c r="C2472" s="106">
        <v>17.88</v>
      </c>
      <c r="D2472">
        <v>298</v>
      </c>
    </row>
    <row r="2473" spans="1:4" x14ac:dyDescent="0.25">
      <c r="A2473" t="s">
        <v>5565</v>
      </c>
      <c r="B2473" t="s">
        <v>5566</v>
      </c>
      <c r="C2473" s="106">
        <v>189.75</v>
      </c>
      <c r="D2473">
        <v>550</v>
      </c>
    </row>
    <row r="2474" spans="1:4" x14ac:dyDescent="0.25">
      <c r="A2474" t="s">
        <v>5567</v>
      </c>
      <c r="B2474" t="s">
        <v>5568</v>
      </c>
      <c r="C2474" s="106">
        <v>218.21</v>
      </c>
      <c r="D2474">
        <v>27</v>
      </c>
    </row>
    <row r="2475" spans="1:4" x14ac:dyDescent="0.25">
      <c r="A2475" t="s">
        <v>5569</v>
      </c>
      <c r="B2475" t="s">
        <v>5570</v>
      </c>
      <c r="C2475" s="106">
        <v>1.25</v>
      </c>
      <c r="D2475">
        <v>48</v>
      </c>
    </row>
    <row r="2476" spans="1:4" x14ac:dyDescent="0.25">
      <c r="A2476" t="s">
        <v>5571</v>
      </c>
      <c r="B2476" t="s">
        <v>5572</v>
      </c>
      <c r="C2476" s="106">
        <v>8.1</v>
      </c>
      <c r="D2476">
        <v>15</v>
      </c>
    </row>
    <row r="2477" spans="1:4" x14ac:dyDescent="0.25">
      <c r="A2477" t="s">
        <v>5573</v>
      </c>
      <c r="B2477" t="s">
        <v>5574</v>
      </c>
      <c r="C2477" s="106">
        <v>18.48</v>
      </c>
      <c r="D2477">
        <v>240</v>
      </c>
    </row>
    <row r="2478" spans="1:4" x14ac:dyDescent="0.25">
      <c r="A2478" t="s">
        <v>5575</v>
      </c>
      <c r="B2478" t="s">
        <v>5576</v>
      </c>
      <c r="C2478" s="106">
        <v>55.89</v>
      </c>
      <c r="D2478">
        <v>162</v>
      </c>
    </row>
    <row r="2479" spans="1:4" x14ac:dyDescent="0.25">
      <c r="A2479" t="s">
        <v>5577</v>
      </c>
      <c r="B2479" t="s">
        <v>5578</v>
      </c>
      <c r="C2479" s="106">
        <v>30.51</v>
      </c>
      <c r="D2479">
        <v>116</v>
      </c>
    </row>
    <row r="2480" spans="1:4" x14ac:dyDescent="0.25">
      <c r="A2480" t="s">
        <v>5579</v>
      </c>
      <c r="B2480" t="s">
        <v>5580</v>
      </c>
      <c r="C2480" s="106">
        <v>23.22</v>
      </c>
      <c r="D2480">
        <v>38</v>
      </c>
    </row>
    <row r="2481" spans="1:4" x14ac:dyDescent="0.25">
      <c r="A2481" t="s">
        <v>5581</v>
      </c>
      <c r="B2481" t="s">
        <v>5582</v>
      </c>
      <c r="C2481" s="106">
        <v>83.03</v>
      </c>
      <c r="D2481">
        <v>214</v>
      </c>
    </row>
    <row r="2482" spans="1:4" x14ac:dyDescent="0.25">
      <c r="A2482" t="s">
        <v>5583</v>
      </c>
      <c r="B2482" t="s">
        <v>5584</v>
      </c>
      <c r="C2482" s="106">
        <v>6.4</v>
      </c>
      <c r="D2482">
        <v>20</v>
      </c>
    </row>
    <row r="2483" spans="1:4" x14ac:dyDescent="0.25">
      <c r="A2483" t="s">
        <v>5585</v>
      </c>
      <c r="B2483" t="s">
        <v>5586</v>
      </c>
      <c r="C2483" s="106">
        <v>7.63</v>
      </c>
      <c r="D2483">
        <v>7</v>
      </c>
    </row>
    <row r="2484" spans="1:4" x14ac:dyDescent="0.25">
      <c r="A2484" t="s">
        <v>5587</v>
      </c>
      <c r="B2484" t="s">
        <v>5588</v>
      </c>
      <c r="C2484" s="106">
        <v>0</v>
      </c>
      <c r="D2484">
        <v>0</v>
      </c>
    </row>
    <row r="2485" spans="1:4" x14ac:dyDescent="0.25">
      <c r="A2485" t="s">
        <v>5589</v>
      </c>
      <c r="B2485" t="s">
        <v>5590</v>
      </c>
      <c r="C2485" s="106">
        <v>175.24</v>
      </c>
      <c r="D2485">
        <v>204</v>
      </c>
    </row>
    <row r="2486" spans="1:4" x14ac:dyDescent="0.25">
      <c r="A2486" t="s">
        <v>5591</v>
      </c>
      <c r="B2486" t="s">
        <v>5592</v>
      </c>
      <c r="C2486" s="106">
        <v>16.47</v>
      </c>
      <c r="D2486">
        <v>7</v>
      </c>
    </row>
    <row r="2487" spans="1:4" x14ac:dyDescent="0.25">
      <c r="A2487" t="s">
        <v>5593</v>
      </c>
      <c r="B2487" t="s">
        <v>5594</v>
      </c>
      <c r="C2487" s="106">
        <v>9.18</v>
      </c>
      <c r="D2487">
        <v>8</v>
      </c>
    </row>
    <row r="2488" spans="1:4" x14ac:dyDescent="0.25">
      <c r="A2488" t="s">
        <v>5595</v>
      </c>
      <c r="B2488" t="s">
        <v>5596</v>
      </c>
      <c r="C2488" s="106">
        <v>18.41</v>
      </c>
      <c r="D2488">
        <v>12</v>
      </c>
    </row>
    <row r="2489" spans="1:4" x14ac:dyDescent="0.25">
      <c r="A2489" t="s">
        <v>5597</v>
      </c>
      <c r="B2489" t="s">
        <v>5598</v>
      </c>
      <c r="C2489" s="106">
        <v>80.069999999999993</v>
      </c>
      <c r="D2489">
        <v>39</v>
      </c>
    </row>
    <row r="2490" spans="1:4" x14ac:dyDescent="0.25">
      <c r="A2490" t="s">
        <v>5599</v>
      </c>
      <c r="B2490" t="s">
        <v>5600</v>
      </c>
      <c r="C2490" s="106">
        <v>336.02</v>
      </c>
      <c r="D2490">
        <v>513</v>
      </c>
    </row>
    <row r="2491" spans="1:4" x14ac:dyDescent="0.25">
      <c r="A2491" t="s">
        <v>5601</v>
      </c>
      <c r="B2491" t="s">
        <v>5602</v>
      </c>
      <c r="C2491" s="106">
        <v>28.2</v>
      </c>
      <c r="D2491">
        <v>6</v>
      </c>
    </row>
    <row r="2492" spans="1:4" x14ac:dyDescent="0.25">
      <c r="A2492" t="s">
        <v>5603</v>
      </c>
      <c r="B2492" t="s">
        <v>5604</v>
      </c>
      <c r="C2492" s="106">
        <v>1372.79</v>
      </c>
      <c r="D2492">
        <v>684</v>
      </c>
    </row>
    <row r="2493" spans="1:4" x14ac:dyDescent="0.25">
      <c r="A2493" t="s">
        <v>5605</v>
      </c>
      <c r="B2493" t="s">
        <v>5606</v>
      </c>
      <c r="C2493" s="106">
        <v>26.94</v>
      </c>
      <c r="D2493">
        <v>26</v>
      </c>
    </row>
    <row r="2494" spans="1:4" x14ac:dyDescent="0.25">
      <c r="A2494" t="s">
        <v>5607</v>
      </c>
      <c r="B2494" t="s">
        <v>5608</v>
      </c>
      <c r="C2494" s="106">
        <v>43.22</v>
      </c>
      <c r="D2494">
        <v>296</v>
      </c>
    </row>
    <row r="2495" spans="1:4" x14ac:dyDescent="0.25">
      <c r="A2495" t="s">
        <v>5609</v>
      </c>
      <c r="B2495" t="s">
        <v>5610</v>
      </c>
      <c r="C2495" s="106">
        <v>307.79000000000002</v>
      </c>
      <c r="D2495">
        <v>39</v>
      </c>
    </row>
    <row r="2496" spans="1:4" x14ac:dyDescent="0.25">
      <c r="A2496" t="s">
        <v>5611</v>
      </c>
      <c r="B2496" t="s">
        <v>5612</v>
      </c>
      <c r="C2496" s="106">
        <v>53.99</v>
      </c>
      <c r="D2496">
        <v>68</v>
      </c>
    </row>
    <row r="2497" spans="1:4" x14ac:dyDescent="0.25">
      <c r="A2497" t="s">
        <v>5613</v>
      </c>
      <c r="B2497" t="s">
        <v>5614</v>
      </c>
      <c r="C2497" s="106">
        <v>4.8</v>
      </c>
      <c r="D2497">
        <v>2</v>
      </c>
    </row>
    <row r="2498" spans="1:4" x14ac:dyDescent="0.25">
      <c r="A2498" t="s">
        <v>5615</v>
      </c>
      <c r="B2498" t="s">
        <v>5616</v>
      </c>
      <c r="C2498" s="106">
        <v>42.51</v>
      </c>
      <c r="D2498">
        <v>109</v>
      </c>
    </row>
    <row r="2499" spans="1:4" x14ac:dyDescent="0.25">
      <c r="A2499" t="s">
        <v>5617</v>
      </c>
      <c r="B2499" t="s">
        <v>5618</v>
      </c>
      <c r="C2499" s="106">
        <v>135.84</v>
      </c>
      <c r="D2499">
        <v>81</v>
      </c>
    </row>
    <row r="2500" spans="1:4" x14ac:dyDescent="0.25">
      <c r="A2500" t="s">
        <v>5619</v>
      </c>
      <c r="B2500" t="s">
        <v>5620</v>
      </c>
      <c r="C2500" s="106">
        <v>12</v>
      </c>
      <c r="D2500">
        <v>400</v>
      </c>
    </row>
    <row r="2501" spans="1:4" x14ac:dyDescent="0.25">
      <c r="A2501" t="s">
        <v>5621</v>
      </c>
      <c r="B2501" t="s">
        <v>5622</v>
      </c>
      <c r="C2501" s="106">
        <v>3.1</v>
      </c>
      <c r="D2501">
        <v>100</v>
      </c>
    </row>
    <row r="2502" spans="1:4" x14ac:dyDescent="0.25">
      <c r="A2502" t="s">
        <v>5623</v>
      </c>
      <c r="B2502" t="s">
        <v>5624</v>
      </c>
      <c r="C2502" s="106">
        <v>6.8</v>
      </c>
      <c r="D2502">
        <v>100</v>
      </c>
    </row>
    <row r="2503" spans="1:4" x14ac:dyDescent="0.25">
      <c r="A2503" t="s">
        <v>5625</v>
      </c>
      <c r="B2503" t="s">
        <v>5626</v>
      </c>
      <c r="C2503" s="106">
        <v>25</v>
      </c>
      <c r="D2503">
        <v>100</v>
      </c>
    </row>
    <row r="2504" spans="1:4" x14ac:dyDescent="0.25">
      <c r="A2504" t="s">
        <v>5627</v>
      </c>
      <c r="B2504" t="s">
        <v>5628</v>
      </c>
      <c r="C2504" s="106">
        <v>5.3</v>
      </c>
      <c r="D2504">
        <v>100</v>
      </c>
    </row>
    <row r="2505" spans="1:4" x14ac:dyDescent="0.25">
      <c r="A2505" t="s">
        <v>5629</v>
      </c>
      <c r="B2505" t="s">
        <v>5630</v>
      </c>
      <c r="C2505" s="106">
        <v>14.1</v>
      </c>
      <c r="D2505">
        <v>100</v>
      </c>
    </row>
    <row r="2506" spans="1:4" x14ac:dyDescent="0.25">
      <c r="A2506" t="s">
        <v>5631</v>
      </c>
      <c r="B2506" t="s">
        <v>5632</v>
      </c>
      <c r="C2506" s="106">
        <v>18.600000000000001</v>
      </c>
      <c r="D2506">
        <v>300</v>
      </c>
    </row>
    <row r="2507" spans="1:4" x14ac:dyDescent="0.25">
      <c r="A2507" t="s">
        <v>5633</v>
      </c>
      <c r="B2507" t="s">
        <v>5634</v>
      </c>
      <c r="C2507" s="106">
        <v>11.2</v>
      </c>
      <c r="D2507">
        <v>100</v>
      </c>
    </row>
    <row r="2508" spans="1:4" x14ac:dyDescent="0.25">
      <c r="A2508" t="s">
        <v>5635</v>
      </c>
      <c r="B2508" t="s">
        <v>5636</v>
      </c>
      <c r="C2508" s="106">
        <v>14.7</v>
      </c>
      <c r="D2508">
        <v>100</v>
      </c>
    </row>
    <row r="2509" spans="1:4" x14ac:dyDescent="0.25">
      <c r="A2509" t="s">
        <v>5637</v>
      </c>
      <c r="B2509" t="s">
        <v>5638</v>
      </c>
      <c r="C2509" s="106">
        <v>12.4</v>
      </c>
      <c r="D2509">
        <v>100</v>
      </c>
    </row>
    <row r="2510" spans="1:4" x14ac:dyDescent="0.25">
      <c r="A2510" t="s">
        <v>5639</v>
      </c>
      <c r="B2510" t="s">
        <v>5640</v>
      </c>
      <c r="C2510" s="106">
        <v>102.5</v>
      </c>
      <c r="D2510">
        <v>500</v>
      </c>
    </row>
    <row r="2511" spans="1:4" x14ac:dyDescent="0.25">
      <c r="A2511" t="s">
        <v>5641</v>
      </c>
      <c r="B2511" t="s">
        <v>5642</v>
      </c>
      <c r="C2511" s="106">
        <v>30.2</v>
      </c>
      <c r="D2511">
        <v>100</v>
      </c>
    </row>
    <row r="2512" spans="1:4" x14ac:dyDescent="0.25">
      <c r="A2512" t="s">
        <v>5643</v>
      </c>
      <c r="B2512" t="s">
        <v>5644</v>
      </c>
      <c r="C2512" s="106">
        <v>3.6</v>
      </c>
      <c r="D2512">
        <v>100</v>
      </c>
    </row>
    <row r="2513" spans="1:4" x14ac:dyDescent="0.25">
      <c r="A2513" t="s">
        <v>5645</v>
      </c>
      <c r="B2513" t="s">
        <v>5646</v>
      </c>
      <c r="C2513" s="106">
        <v>14</v>
      </c>
      <c r="D2513">
        <v>100</v>
      </c>
    </row>
    <row r="2514" spans="1:4" x14ac:dyDescent="0.25">
      <c r="A2514" t="s">
        <v>5647</v>
      </c>
      <c r="B2514" t="s">
        <v>5648</v>
      </c>
      <c r="C2514" s="106">
        <v>11.6</v>
      </c>
      <c r="D2514">
        <v>200</v>
      </c>
    </row>
    <row r="2515" spans="1:4" x14ac:dyDescent="0.25">
      <c r="A2515" t="s">
        <v>5649</v>
      </c>
      <c r="B2515" t="s">
        <v>5650</v>
      </c>
      <c r="C2515" s="106">
        <v>0</v>
      </c>
      <c r="D2515">
        <v>0</v>
      </c>
    </row>
    <row r="2516" spans="1:4" x14ac:dyDescent="0.25">
      <c r="A2516" t="s">
        <v>5651</v>
      </c>
      <c r="B2516" t="s">
        <v>5652</v>
      </c>
      <c r="C2516" s="106">
        <v>1.8</v>
      </c>
      <c r="D2516">
        <v>100</v>
      </c>
    </row>
    <row r="2517" spans="1:4" x14ac:dyDescent="0.25">
      <c r="A2517" t="s">
        <v>5653</v>
      </c>
      <c r="B2517" t="s">
        <v>5654</v>
      </c>
      <c r="C2517" s="106">
        <v>2</v>
      </c>
      <c r="D2517">
        <v>100</v>
      </c>
    </row>
    <row r="2518" spans="1:4" x14ac:dyDescent="0.25">
      <c r="A2518" t="s">
        <v>5655</v>
      </c>
      <c r="B2518" t="s">
        <v>5656</v>
      </c>
      <c r="C2518" s="106">
        <v>2.2000000000000002</v>
      </c>
      <c r="D2518">
        <v>100</v>
      </c>
    </row>
    <row r="2519" spans="1:4" x14ac:dyDescent="0.25">
      <c r="A2519" t="s">
        <v>5657</v>
      </c>
      <c r="B2519" t="s">
        <v>5658</v>
      </c>
      <c r="C2519" s="106">
        <v>3.9</v>
      </c>
      <c r="D2519">
        <v>100</v>
      </c>
    </row>
    <row r="2520" spans="1:4" x14ac:dyDescent="0.25">
      <c r="A2520" t="s">
        <v>5659</v>
      </c>
      <c r="B2520" t="s">
        <v>5660</v>
      </c>
      <c r="C2520" s="106">
        <v>6.9</v>
      </c>
      <c r="D2520">
        <v>300</v>
      </c>
    </row>
    <row r="2521" spans="1:4" x14ac:dyDescent="0.25">
      <c r="A2521" t="s">
        <v>5661</v>
      </c>
      <c r="B2521" t="s">
        <v>5662</v>
      </c>
      <c r="C2521" s="106">
        <v>21.95</v>
      </c>
      <c r="D2521">
        <v>878</v>
      </c>
    </row>
    <row r="2522" spans="1:4" x14ac:dyDescent="0.25">
      <c r="A2522" t="s">
        <v>5663</v>
      </c>
      <c r="B2522" t="s">
        <v>5664</v>
      </c>
      <c r="C2522" s="106">
        <v>24</v>
      </c>
      <c r="D2522">
        <v>800</v>
      </c>
    </row>
    <row r="2523" spans="1:4" x14ac:dyDescent="0.25">
      <c r="A2523" t="s">
        <v>5665</v>
      </c>
      <c r="B2523" t="s">
        <v>5666</v>
      </c>
      <c r="C2523" s="106">
        <v>7.39</v>
      </c>
      <c r="D2523">
        <v>168</v>
      </c>
    </row>
    <row r="2524" spans="1:4" x14ac:dyDescent="0.25">
      <c r="A2524" t="s">
        <v>5667</v>
      </c>
      <c r="B2524" t="s">
        <v>5668</v>
      </c>
      <c r="C2524" s="106">
        <v>5.6</v>
      </c>
      <c r="D2524">
        <v>100</v>
      </c>
    </row>
    <row r="2525" spans="1:4" x14ac:dyDescent="0.25">
      <c r="A2525" t="s">
        <v>5669</v>
      </c>
      <c r="B2525" t="s">
        <v>5670</v>
      </c>
      <c r="C2525" s="106">
        <v>16</v>
      </c>
      <c r="D2525">
        <v>500</v>
      </c>
    </row>
    <row r="2526" spans="1:4" x14ac:dyDescent="0.25">
      <c r="A2526" t="s">
        <v>5671</v>
      </c>
      <c r="B2526" t="s">
        <v>5672</v>
      </c>
      <c r="C2526" s="106">
        <v>8.8800000000000008</v>
      </c>
      <c r="D2526">
        <v>370</v>
      </c>
    </row>
    <row r="2527" spans="1:4" x14ac:dyDescent="0.25">
      <c r="A2527" t="s">
        <v>5673</v>
      </c>
      <c r="B2527" t="s">
        <v>5674</v>
      </c>
      <c r="C2527" s="106">
        <v>3.6</v>
      </c>
      <c r="D2527">
        <v>100</v>
      </c>
    </row>
    <row r="2528" spans="1:4" x14ac:dyDescent="0.25">
      <c r="A2528" t="s">
        <v>5675</v>
      </c>
      <c r="B2528" t="s">
        <v>5676</v>
      </c>
      <c r="C2528" s="106">
        <v>13.84</v>
      </c>
      <c r="D2528">
        <v>374</v>
      </c>
    </row>
    <row r="2529" spans="1:4" x14ac:dyDescent="0.25">
      <c r="A2529" t="s">
        <v>5677</v>
      </c>
      <c r="B2529" t="s">
        <v>5678</v>
      </c>
      <c r="C2529" s="106">
        <v>20.25</v>
      </c>
      <c r="D2529">
        <v>450</v>
      </c>
    </row>
    <row r="2530" spans="1:4" x14ac:dyDescent="0.25">
      <c r="A2530" t="s">
        <v>5679</v>
      </c>
      <c r="B2530" t="s">
        <v>5680</v>
      </c>
      <c r="C2530" s="106">
        <v>12</v>
      </c>
      <c r="D2530">
        <v>200</v>
      </c>
    </row>
    <row r="2531" spans="1:4" x14ac:dyDescent="0.25">
      <c r="A2531" t="s">
        <v>5681</v>
      </c>
      <c r="B2531" t="s">
        <v>5682</v>
      </c>
      <c r="C2531" s="106">
        <v>0</v>
      </c>
      <c r="D2531">
        <v>0</v>
      </c>
    </row>
    <row r="2532" spans="1:4" x14ac:dyDescent="0.25">
      <c r="A2532" t="s">
        <v>5683</v>
      </c>
      <c r="B2532" t="s">
        <v>5684</v>
      </c>
      <c r="C2532" s="106">
        <v>46.33</v>
      </c>
      <c r="D2532">
        <v>1782</v>
      </c>
    </row>
    <row r="2533" spans="1:4" x14ac:dyDescent="0.25">
      <c r="A2533" t="s">
        <v>5685</v>
      </c>
      <c r="B2533" t="s">
        <v>5686</v>
      </c>
      <c r="C2533" s="106">
        <v>0.57999999999999996</v>
      </c>
      <c r="D2533">
        <v>17</v>
      </c>
    </row>
    <row r="2534" spans="1:4" x14ac:dyDescent="0.25">
      <c r="A2534" t="s">
        <v>5687</v>
      </c>
      <c r="B2534" t="s">
        <v>5688</v>
      </c>
      <c r="C2534" s="106">
        <v>14.4</v>
      </c>
      <c r="D2534">
        <v>300</v>
      </c>
    </row>
    <row r="2535" spans="1:4" x14ac:dyDescent="0.25">
      <c r="A2535" t="s">
        <v>5689</v>
      </c>
      <c r="B2535" t="s">
        <v>5690</v>
      </c>
      <c r="C2535" s="106">
        <v>0.48</v>
      </c>
      <c r="D2535">
        <v>6</v>
      </c>
    </row>
    <row r="2536" spans="1:4" x14ac:dyDescent="0.25">
      <c r="A2536" t="s">
        <v>5691</v>
      </c>
      <c r="B2536" t="s">
        <v>5692</v>
      </c>
      <c r="C2536" s="106">
        <v>2.36</v>
      </c>
      <c r="D2536">
        <v>31</v>
      </c>
    </row>
    <row r="2537" spans="1:4" x14ac:dyDescent="0.25">
      <c r="A2537" t="s">
        <v>5693</v>
      </c>
      <c r="B2537" t="s">
        <v>5694</v>
      </c>
      <c r="C2537" s="106">
        <v>10.59</v>
      </c>
      <c r="D2537">
        <v>99</v>
      </c>
    </row>
    <row r="2538" spans="1:4" x14ac:dyDescent="0.25">
      <c r="A2538" t="s">
        <v>5695</v>
      </c>
      <c r="B2538" t="s">
        <v>5696</v>
      </c>
      <c r="C2538" s="106">
        <v>1.97</v>
      </c>
      <c r="D2538">
        <v>2</v>
      </c>
    </row>
    <row r="2539" spans="1:4" x14ac:dyDescent="0.25">
      <c r="A2539" t="s">
        <v>5697</v>
      </c>
      <c r="B2539" t="s">
        <v>5698</v>
      </c>
      <c r="C2539" s="106">
        <v>85.59</v>
      </c>
      <c r="D2539">
        <v>141</v>
      </c>
    </row>
    <row r="2540" spans="1:4" x14ac:dyDescent="0.25">
      <c r="A2540" t="s">
        <v>5699</v>
      </c>
      <c r="B2540" t="s">
        <v>5700</v>
      </c>
      <c r="C2540" s="106">
        <v>167.19</v>
      </c>
      <c r="D2540">
        <v>6</v>
      </c>
    </row>
    <row r="2541" spans="1:4" x14ac:dyDescent="0.25">
      <c r="A2541" t="s">
        <v>5701</v>
      </c>
      <c r="B2541" t="s">
        <v>5702</v>
      </c>
      <c r="C2541" s="106">
        <v>60.77</v>
      </c>
      <c r="D2541">
        <v>3</v>
      </c>
    </row>
    <row r="2542" spans="1:4" x14ac:dyDescent="0.25">
      <c r="A2542" t="s">
        <v>5703</v>
      </c>
      <c r="B2542" t="s">
        <v>5704</v>
      </c>
      <c r="C2542" s="106">
        <v>50.22</v>
      </c>
      <c r="D2542">
        <v>25</v>
      </c>
    </row>
    <row r="2543" spans="1:4" x14ac:dyDescent="0.25">
      <c r="A2543" t="s">
        <v>5705</v>
      </c>
      <c r="B2543" t="s">
        <v>5706</v>
      </c>
      <c r="C2543" s="106">
        <v>24.23</v>
      </c>
      <c r="D2543">
        <v>95</v>
      </c>
    </row>
    <row r="2544" spans="1:4" x14ac:dyDescent="0.25">
      <c r="A2544" t="s">
        <v>5707</v>
      </c>
      <c r="B2544" t="s">
        <v>5708</v>
      </c>
      <c r="C2544" s="106">
        <v>43.47</v>
      </c>
      <c r="D2544">
        <v>966</v>
      </c>
    </row>
    <row r="2545" spans="1:4" x14ac:dyDescent="0.25">
      <c r="A2545" t="s">
        <v>5709</v>
      </c>
      <c r="B2545" t="s">
        <v>5710</v>
      </c>
      <c r="C2545" s="106">
        <v>46.62</v>
      </c>
      <c r="D2545">
        <v>1554</v>
      </c>
    </row>
    <row r="2546" spans="1:4" x14ac:dyDescent="0.25">
      <c r="A2546" t="s">
        <v>5711</v>
      </c>
      <c r="B2546" t="s">
        <v>5712</v>
      </c>
      <c r="C2546" s="106">
        <v>0</v>
      </c>
      <c r="D2546">
        <v>0</v>
      </c>
    </row>
    <row r="2547" spans="1:4" x14ac:dyDescent="0.25">
      <c r="A2547" t="s">
        <v>5713</v>
      </c>
      <c r="B2547" t="s">
        <v>5714</v>
      </c>
      <c r="C2547" s="106">
        <v>19.8</v>
      </c>
      <c r="D2547">
        <v>600</v>
      </c>
    </row>
    <row r="2548" spans="1:4" x14ac:dyDescent="0.25">
      <c r="A2548" t="s">
        <v>5715</v>
      </c>
      <c r="B2548" t="s">
        <v>5716</v>
      </c>
      <c r="C2548" s="106">
        <v>1.7</v>
      </c>
      <c r="D2548">
        <v>23</v>
      </c>
    </row>
    <row r="2549" spans="1:4" x14ac:dyDescent="0.25">
      <c r="A2549" t="s">
        <v>5717</v>
      </c>
      <c r="B2549" t="s">
        <v>5718</v>
      </c>
      <c r="C2549" s="106">
        <v>1.68</v>
      </c>
      <c r="D2549">
        <v>23</v>
      </c>
    </row>
    <row r="2550" spans="1:4" x14ac:dyDescent="0.25">
      <c r="A2550" t="s">
        <v>5719</v>
      </c>
      <c r="B2550" t="s">
        <v>5720</v>
      </c>
      <c r="C2550" s="106">
        <v>3.87</v>
      </c>
      <c r="D2550">
        <v>90</v>
      </c>
    </row>
    <row r="2551" spans="1:4" x14ac:dyDescent="0.25">
      <c r="A2551" t="s">
        <v>5721</v>
      </c>
      <c r="B2551" t="s">
        <v>5722</v>
      </c>
      <c r="C2551" s="106">
        <v>17.149999999999999</v>
      </c>
      <c r="D2551">
        <v>235</v>
      </c>
    </row>
    <row r="2552" spans="1:4" x14ac:dyDescent="0.25">
      <c r="A2552" t="s">
        <v>5723</v>
      </c>
      <c r="B2552" t="s">
        <v>5724</v>
      </c>
      <c r="C2552" s="106">
        <v>1.86</v>
      </c>
      <c r="D2552">
        <v>29</v>
      </c>
    </row>
    <row r="2553" spans="1:4" x14ac:dyDescent="0.25">
      <c r="A2553" t="s">
        <v>5725</v>
      </c>
      <c r="B2553" t="s">
        <v>5726</v>
      </c>
      <c r="C2553" s="106">
        <v>5.17</v>
      </c>
      <c r="D2553">
        <v>17</v>
      </c>
    </row>
    <row r="2554" spans="1:4" x14ac:dyDescent="0.25">
      <c r="A2554" t="s">
        <v>5727</v>
      </c>
      <c r="B2554" t="s">
        <v>5728</v>
      </c>
      <c r="C2554" s="106">
        <v>2.0499999999999998</v>
      </c>
      <c r="D2554">
        <v>12</v>
      </c>
    </row>
    <row r="2555" spans="1:4" x14ac:dyDescent="0.25">
      <c r="A2555" t="s">
        <v>5729</v>
      </c>
      <c r="B2555" t="s">
        <v>5730</v>
      </c>
      <c r="C2555" s="106">
        <v>7.43</v>
      </c>
      <c r="D2555">
        <v>9</v>
      </c>
    </row>
    <row r="2556" spans="1:4" x14ac:dyDescent="0.25">
      <c r="A2556" t="s">
        <v>5731</v>
      </c>
      <c r="B2556" t="s">
        <v>5732</v>
      </c>
      <c r="C2556" s="106">
        <v>0.99</v>
      </c>
      <c r="D2556">
        <v>21</v>
      </c>
    </row>
    <row r="2557" spans="1:4" x14ac:dyDescent="0.25">
      <c r="A2557" t="s">
        <v>5733</v>
      </c>
      <c r="B2557" t="s">
        <v>5734</v>
      </c>
      <c r="C2557" s="106">
        <v>5.69</v>
      </c>
      <c r="D2557">
        <v>36</v>
      </c>
    </row>
    <row r="2558" spans="1:4" x14ac:dyDescent="0.25">
      <c r="A2558" t="s">
        <v>5735</v>
      </c>
      <c r="B2558" t="s">
        <v>5736</v>
      </c>
      <c r="C2558" s="106">
        <v>7.92</v>
      </c>
      <c r="D2558">
        <v>99</v>
      </c>
    </row>
    <row r="2559" spans="1:4" x14ac:dyDescent="0.25">
      <c r="A2559" t="s">
        <v>5737</v>
      </c>
      <c r="B2559" t="s">
        <v>5738</v>
      </c>
      <c r="C2559" s="106">
        <v>2.4900000000000002</v>
      </c>
      <c r="D2559">
        <v>10</v>
      </c>
    </row>
    <row r="2560" spans="1:4" x14ac:dyDescent="0.25">
      <c r="A2560" t="s">
        <v>5739</v>
      </c>
      <c r="B2560" t="s">
        <v>5740</v>
      </c>
      <c r="C2560" s="106">
        <v>35.96</v>
      </c>
      <c r="D2560">
        <v>20</v>
      </c>
    </row>
    <row r="2561" spans="1:4" x14ac:dyDescent="0.25">
      <c r="A2561" t="s">
        <v>5741</v>
      </c>
      <c r="B2561" t="s">
        <v>5742</v>
      </c>
      <c r="C2561" s="106">
        <v>2.57</v>
      </c>
      <c r="D2561">
        <v>10</v>
      </c>
    </row>
    <row r="2562" spans="1:4" x14ac:dyDescent="0.25">
      <c r="A2562" t="s">
        <v>5743</v>
      </c>
      <c r="B2562" t="s">
        <v>5744</v>
      </c>
      <c r="C2562" s="106">
        <v>2.6</v>
      </c>
      <c r="D2562">
        <v>25</v>
      </c>
    </row>
    <row r="2563" spans="1:4" x14ac:dyDescent="0.25">
      <c r="A2563" t="s">
        <v>5745</v>
      </c>
      <c r="B2563" t="s">
        <v>5746</v>
      </c>
      <c r="C2563" s="106">
        <v>33.72</v>
      </c>
      <c r="D2563">
        <v>26</v>
      </c>
    </row>
    <row r="2564" spans="1:4" x14ac:dyDescent="0.25">
      <c r="A2564" t="s">
        <v>5747</v>
      </c>
      <c r="B2564" t="s">
        <v>5748</v>
      </c>
      <c r="C2564" s="106">
        <v>35.04</v>
      </c>
      <c r="D2564">
        <v>19</v>
      </c>
    </row>
    <row r="2565" spans="1:4" x14ac:dyDescent="0.25">
      <c r="A2565" t="s">
        <v>5749</v>
      </c>
      <c r="B2565" t="s">
        <v>5750</v>
      </c>
      <c r="C2565" s="106">
        <v>1.4</v>
      </c>
      <c r="D2565">
        <v>13</v>
      </c>
    </row>
    <row r="2566" spans="1:4" x14ac:dyDescent="0.25">
      <c r="A2566" t="s">
        <v>5751</v>
      </c>
      <c r="B2566" t="s">
        <v>5752</v>
      </c>
      <c r="C2566" s="106">
        <v>3.22</v>
      </c>
      <c r="D2566">
        <v>24</v>
      </c>
    </row>
    <row r="2567" spans="1:4" x14ac:dyDescent="0.25">
      <c r="A2567" t="s">
        <v>5753</v>
      </c>
      <c r="B2567" t="s">
        <v>5754</v>
      </c>
      <c r="C2567" s="106">
        <v>281.60000000000002</v>
      </c>
      <c r="D2567">
        <v>62</v>
      </c>
    </row>
    <row r="2568" spans="1:4" x14ac:dyDescent="0.25">
      <c r="A2568" t="s">
        <v>5755</v>
      </c>
      <c r="B2568" t="s">
        <v>5756</v>
      </c>
      <c r="C2568" s="106">
        <v>508.15</v>
      </c>
      <c r="D2568">
        <v>73</v>
      </c>
    </row>
    <row r="2569" spans="1:4" x14ac:dyDescent="0.25">
      <c r="A2569" t="s">
        <v>5757</v>
      </c>
      <c r="B2569" t="s">
        <v>5758</v>
      </c>
      <c r="C2569" s="106">
        <v>109.61</v>
      </c>
      <c r="D2569">
        <v>10</v>
      </c>
    </row>
    <row r="2570" spans="1:4" x14ac:dyDescent="0.25">
      <c r="A2570" t="s">
        <v>5759</v>
      </c>
      <c r="B2570" t="s">
        <v>5760</v>
      </c>
      <c r="C2570" s="106">
        <v>3.4</v>
      </c>
      <c r="D2570">
        <v>100</v>
      </c>
    </row>
    <row r="2571" spans="1:4" x14ac:dyDescent="0.25">
      <c r="A2571" t="s">
        <v>5761</v>
      </c>
      <c r="B2571" t="s">
        <v>5762</v>
      </c>
      <c r="C2571" s="106">
        <v>3.3</v>
      </c>
      <c r="D2571">
        <v>100</v>
      </c>
    </row>
    <row r="2572" spans="1:4" x14ac:dyDescent="0.25">
      <c r="A2572" t="s">
        <v>5763</v>
      </c>
      <c r="B2572" t="s">
        <v>5764</v>
      </c>
      <c r="C2572" s="106">
        <v>7.5</v>
      </c>
      <c r="D2572">
        <v>100</v>
      </c>
    </row>
    <row r="2573" spans="1:4" x14ac:dyDescent="0.25">
      <c r="A2573" t="s">
        <v>5765</v>
      </c>
      <c r="B2573" t="s">
        <v>5766</v>
      </c>
      <c r="C2573" s="106">
        <v>2.2999999999999998</v>
      </c>
      <c r="D2573">
        <v>48</v>
      </c>
    </row>
    <row r="2574" spans="1:4" x14ac:dyDescent="0.25">
      <c r="A2574" t="s">
        <v>5767</v>
      </c>
      <c r="B2574" t="s">
        <v>5768</v>
      </c>
      <c r="C2574" s="106">
        <v>7.61</v>
      </c>
      <c r="D2574">
        <v>94</v>
      </c>
    </row>
    <row r="2575" spans="1:4" x14ac:dyDescent="0.25">
      <c r="A2575" t="s">
        <v>5769</v>
      </c>
      <c r="B2575" t="s">
        <v>5770</v>
      </c>
      <c r="C2575" s="106">
        <v>1.42</v>
      </c>
      <c r="D2575">
        <v>18</v>
      </c>
    </row>
    <row r="2576" spans="1:4" x14ac:dyDescent="0.25">
      <c r="A2576" t="s">
        <v>5771</v>
      </c>
      <c r="B2576" t="s">
        <v>5772</v>
      </c>
      <c r="C2576" s="106">
        <v>27.61</v>
      </c>
      <c r="D2576">
        <v>476</v>
      </c>
    </row>
    <row r="2577" spans="1:4" x14ac:dyDescent="0.25">
      <c r="A2577" t="s">
        <v>5773</v>
      </c>
      <c r="B2577" t="s">
        <v>5774</v>
      </c>
      <c r="C2577" s="106">
        <v>0</v>
      </c>
      <c r="D2577">
        <v>0</v>
      </c>
    </row>
    <row r="2578" spans="1:4" x14ac:dyDescent="0.25">
      <c r="A2578" t="s">
        <v>5775</v>
      </c>
      <c r="B2578" t="s">
        <v>5776</v>
      </c>
      <c r="C2578" s="106">
        <v>0</v>
      </c>
      <c r="D2578">
        <v>0</v>
      </c>
    </row>
    <row r="2579" spans="1:4" x14ac:dyDescent="0.25">
      <c r="A2579" t="s">
        <v>5777</v>
      </c>
      <c r="B2579" t="s">
        <v>5778</v>
      </c>
      <c r="C2579" s="106">
        <v>0.53</v>
      </c>
      <c r="D2579">
        <v>15</v>
      </c>
    </row>
    <row r="2580" spans="1:4" x14ac:dyDescent="0.25">
      <c r="A2580" t="s">
        <v>5779</v>
      </c>
      <c r="B2580" t="s">
        <v>5780</v>
      </c>
      <c r="C2580" s="106">
        <v>0.33</v>
      </c>
      <c r="D2580">
        <v>8</v>
      </c>
    </row>
    <row r="2581" spans="1:4" x14ac:dyDescent="0.25">
      <c r="A2581" t="s">
        <v>5781</v>
      </c>
      <c r="B2581" t="s">
        <v>5782</v>
      </c>
      <c r="C2581" s="106">
        <v>3.92</v>
      </c>
      <c r="D2581">
        <v>74</v>
      </c>
    </row>
    <row r="2582" spans="1:4" x14ac:dyDescent="0.25">
      <c r="A2582" t="s">
        <v>5783</v>
      </c>
      <c r="B2582" t="s">
        <v>5784</v>
      </c>
      <c r="C2582" s="106">
        <v>12.28</v>
      </c>
      <c r="D2582">
        <v>173</v>
      </c>
    </row>
    <row r="2583" spans="1:4" x14ac:dyDescent="0.25">
      <c r="A2583" t="s">
        <v>5785</v>
      </c>
      <c r="B2583" t="s">
        <v>5786</v>
      </c>
      <c r="C2583" s="106">
        <v>2.5</v>
      </c>
      <c r="D2583">
        <v>100</v>
      </c>
    </row>
    <row r="2584" spans="1:4" x14ac:dyDescent="0.25">
      <c r="A2584" t="s">
        <v>5787</v>
      </c>
      <c r="B2584" t="s">
        <v>5788</v>
      </c>
      <c r="C2584" s="106">
        <v>0</v>
      </c>
      <c r="D2584">
        <v>0</v>
      </c>
    </row>
    <row r="2585" spans="1:4" x14ac:dyDescent="0.25">
      <c r="A2585" t="s">
        <v>5789</v>
      </c>
      <c r="B2585" t="s">
        <v>5790</v>
      </c>
      <c r="C2585" s="106">
        <v>0</v>
      </c>
      <c r="D2585">
        <v>0</v>
      </c>
    </row>
    <row r="2586" spans="1:4" x14ac:dyDescent="0.25">
      <c r="A2586" t="s">
        <v>5791</v>
      </c>
      <c r="B2586" t="s">
        <v>5792</v>
      </c>
      <c r="C2586" s="106">
        <v>278.54000000000002</v>
      </c>
      <c r="D2586">
        <v>74</v>
      </c>
    </row>
    <row r="2587" spans="1:4" x14ac:dyDescent="0.25">
      <c r="A2587" t="s">
        <v>5793</v>
      </c>
      <c r="B2587" t="s">
        <v>5794</v>
      </c>
      <c r="C2587" s="106">
        <v>73.489999999999995</v>
      </c>
      <c r="D2587">
        <v>4</v>
      </c>
    </row>
    <row r="2588" spans="1:4" x14ac:dyDescent="0.25">
      <c r="A2588" t="s">
        <v>5795</v>
      </c>
      <c r="B2588" t="s">
        <v>5796</v>
      </c>
      <c r="C2588" s="106">
        <v>14.73</v>
      </c>
      <c r="D2588">
        <v>1</v>
      </c>
    </row>
    <row r="2589" spans="1:4" x14ac:dyDescent="0.25">
      <c r="A2589" t="s">
        <v>5797</v>
      </c>
      <c r="B2589" t="s">
        <v>5798</v>
      </c>
      <c r="C2589" s="106">
        <v>148.21</v>
      </c>
      <c r="D2589">
        <v>102</v>
      </c>
    </row>
    <row r="2590" spans="1:4" x14ac:dyDescent="0.25">
      <c r="A2590" t="s">
        <v>5799</v>
      </c>
      <c r="B2590" t="s">
        <v>5800</v>
      </c>
      <c r="C2590" s="106">
        <v>43.93</v>
      </c>
      <c r="D2590">
        <v>14</v>
      </c>
    </row>
    <row r="2591" spans="1:4" x14ac:dyDescent="0.25">
      <c r="A2591" t="s">
        <v>5801</v>
      </c>
      <c r="B2591" t="s">
        <v>5802</v>
      </c>
      <c r="C2591" s="106">
        <v>61.49</v>
      </c>
      <c r="D2591">
        <v>14</v>
      </c>
    </row>
    <row r="2592" spans="1:4" x14ac:dyDescent="0.25">
      <c r="A2592" t="s">
        <v>5803</v>
      </c>
      <c r="B2592" t="s">
        <v>5804</v>
      </c>
      <c r="C2592" s="106">
        <v>13.94</v>
      </c>
      <c r="D2592">
        <v>2</v>
      </c>
    </row>
    <row r="2593" spans="1:4" x14ac:dyDescent="0.25">
      <c r="A2593" t="s">
        <v>5805</v>
      </c>
      <c r="B2593" t="s">
        <v>5806</v>
      </c>
      <c r="C2593" s="106">
        <v>152.83000000000001</v>
      </c>
      <c r="D2593">
        <v>26</v>
      </c>
    </row>
    <row r="2594" spans="1:4" x14ac:dyDescent="0.25">
      <c r="A2594" t="s">
        <v>5807</v>
      </c>
      <c r="B2594" t="s">
        <v>5808</v>
      </c>
      <c r="C2594" s="106">
        <v>1080.72</v>
      </c>
      <c r="D2594">
        <v>57</v>
      </c>
    </row>
    <row r="2595" spans="1:4" x14ac:dyDescent="0.25">
      <c r="A2595" t="s">
        <v>5809</v>
      </c>
      <c r="B2595" t="s">
        <v>5810</v>
      </c>
      <c r="C2595" s="106">
        <v>610.05999999999995</v>
      </c>
      <c r="D2595">
        <v>296</v>
      </c>
    </row>
    <row r="2596" spans="1:4" x14ac:dyDescent="0.25">
      <c r="A2596" t="s">
        <v>5811</v>
      </c>
      <c r="B2596" t="s">
        <v>5812</v>
      </c>
      <c r="C2596" s="106">
        <v>16.489999999999998</v>
      </c>
      <c r="D2596">
        <v>19</v>
      </c>
    </row>
    <row r="2597" spans="1:4" x14ac:dyDescent="0.25">
      <c r="A2597" t="s">
        <v>5813</v>
      </c>
      <c r="B2597" t="s">
        <v>5814</v>
      </c>
      <c r="C2597" s="106">
        <v>30.46</v>
      </c>
      <c r="D2597">
        <v>17</v>
      </c>
    </row>
    <row r="2598" spans="1:4" x14ac:dyDescent="0.25">
      <c r="A2598" t="s">
        <v>5815</v>
      </c>
      <c r="B2598" t="s">
        <v>5816</v>
      </c>
      <c r="C2598" s="106">
        <v>33.35</v>
      </c>
      <c r="D2598">
        <v>18</v>
      </c>
    </row>
    <row r="2599" spans="1:4" x14ac:dyDescent="0.25">
      <c r="A2599" t="s">
        <v>5817</v>
      </c>
      <c r="B2599" t="s">
        <v>5818</v>
      </c>
      <c r="C2599" s="106">
        <v>90.47</v>
      </c>
      <c r="D2599">
        <v>36</v>
      </c>
    </row>
    <row r="2600" spans="1:4" x14ac:dyDescent="0.25">
      <c r="A2600" t="s">
        <v>5819</v>
      </c>
      <c r="B2600" t="s">
        <v>5820</v>
      </c>
      <c r="C2600" s="106">
        <v>43.38</v>
      </c>
      <c r="D2600">
        <v>22</v>
      </c>
    </row>
    <row r="2601" spans="1:4" x14ac:dyDescent="0.25">
      <c r="A2601" t="s">
        <v>5821</v>
      </c>
      <c r="B2601" t="s">
        <v>5822</v>
      </c>
      <c r="C2601" s="106">
        <v>1.85</v>
      </c>
      <c r="D2601">
        <v>3</v>
      </c>
    </row>
    <row r="2602" spans="1:4" x14ac:dyDescent="0.25">
      <c r="A2602" t="s">
        <v>5823</v>
      </c>
      <c r="B2602" t="s">
        <v>5824</v>
      </c>
      <c r="C2602" s="106">
        <v>140.91999999999999</v>
      </c>
      <c r="D2602">
        <v>52</v>
      </c>
    </row>
    <row r="2603" spans="1:4" x14ac:dyDescent="0.25">
      <c r="A2603" t="s">
        <v>5825</v>
      </c>
      <c r="B2603" t="s">
        <v>5826</v>
      </c>
      <c r="C2603" s="106">
        <v>362.66</v>
      </c>
      <c r="D2603">
        <v>108</v>
      </c>
    </row>
    <row r="2604" spans="1:4" x14ac:dyDescent="0.25">
      <c r="A2604" t="s">
        <v>5827</v>
      </c>
      <c r="B2604" t="s">
        <v>5828</v>
      </c>
      <c r="C2604" s="106">
        <v>274.85000000000002</v>
      </c>
      <c r="D2604">
        <v>25</v>
      </c>
    </row>
    <row r="2605" spans="1:4" x14ac:dyDescent="0.25">
      <c r="A2605" t="s">
        <v>5829</v>
      </c>
      <c r="B2605" t="s">
        <v>5830</v>
      </c>
      <c r="C2605" s="106">
        <v>1327.56</v>
      </c>
      <c r="D2605">
        <v>120</v>
      </c>
    </row>
    <row r="2606" spans="1:4" x14ac:dyDescent="0.25">
      <c r="A2606" t="s">
        <v>5831</v>
      </c>
      <c r="B2606" t="s">
        <v>5832</v>
      </c>
      <c r="C2606" s="106">
        <v>62.39</v>
      </c>
      <c r="D2606">
        <v>36</v>
      </c>
    </row>
    <row r="2607" spans="1:4" x14ac:dyDescent="0.25">
      <c r="A2607" t="s">
        <v>5833</v>
      </c>
      <c r="B2607" t="s">
        <v>5834</v>
      </c>
      <c r="C2607" s="106">
        <v>157.85</v>
      </c>
      <c r="D2607">
        <v>85</v>
      </c>
    </row>
    <row r="2608" spans="1:4" x14ac:dyDescent="0.25">
      <c r="A2608" t="s">
        <v>5835</v>
      </c>
      <c r="B2608" t="s">
        <v>5836</v>
      </c>
      <c r="C2608" s="106">
        <v>117.21</v>
      </c>
      <c r="D2608">
        <v>19</v>
      </c>
    </row>
    <row r="2609" spans="1:4" x14ac:dyDescent="0.25">
      <c r="A2609" t="s">
        <v>5837</v>
      </c>
      <c r="B2609" t="s">
        <v>5838</v>
      </c>
      <c r="C2609" s="106">
        <v>7.91</v>
      </c>
      <c r="D2609">
        <v>2</v>
      </c>
    </row>
    <row r="2610" spans="1:4" x14ac:dyDescent="0.25">
      <c r="A2610" t="s">
        <v>5839</v>
      </c>
      <c r="B2610" t="s">
        <v>5840</v>
      </c>
      <c r="C2610" s="106">
        <v>43.61</v>
      </c>
      <c r="D2610">
        <v>2</v>
      </c>
    </row>
    <row r="2611" spans="1:4" x14ac:dyDescent="0.25">
      <c r="A2611" t="s">
        <v>5841</v>
      </c>
      <c r="B2611" t="s">
        <v>5842</v>
      </c>
      <c r="C2611" s="106">
        <v>133.41</v>
      </c>
      <c r="D2611">
        <v>2</v>
      </c>
    </row>
    <row r="2612" spans="1:4" x14ac:dyDescent="0.25">
      <c r="A2612" t="s">
        <v>5843</v>
      </c>
      <c r="B2612" t="s">
        <v>5844</v>
      </c>
      <c r="C2612" s="106">
        <v>349.6</v>
      </c>
      <c r="D2612">
        <v>25</v>
      </c>
    </row>
    <row r="2613" spans="1:4" x14ac:dyDescent="0.25">
      <c r="A2613" t="s">
        <v>5845</v>
      </c>
      <c r="B2613" t="s">
        <v>5846</v>
      </c>
      <c r="C2613" s="106">
        <v>33.229999999999997</v>
      </c>
      <c r="D2613">
        <v>16</v>
      </c>
    </row>
    <row r="2614" spans="1:4" x14ac:dyDescent="0.25">
      <c r="A2614" t="s">
        <v>5847</v>
      </c>
      <c r="B2614" t="s">
        <v>5848</v>
      </c>
      <c r="C2614" s="106">
        <v>3053.35</v>
      </c>
      <c r="D2614">
        <v>123</v>
      </c>
    </row>
    <row r="2615" spans="1:4" x14ac:dyDescent="0.25">
      <c r="A2615" t="s">
        <v>5849</v>
      </c>
      <c r="B2615" t="s">
        <v>5850</v>
      </c>
      <c r="C2615" s="106">
        <v>110.35</v>
      </c>
      <c r="D2615">
        <v>6</v>
      </c>
    </row>
    <row r="2616" spans="1:4" x14ac:dyDescent="0.25">
      <c r="A2616" t="s">
        <v>5851</v>
      </c>
      <c r="B2616" t="s">
        <v>5852</v>
      </c>
      <c r="C2616" s="106">
        <v>52.48</v>
      </c>
      <c r="D2616">
        <v>5</v>
      </c>
    </row>
    <row r="2617" spans="1:4" x14ac:dyDescent="0.25">
      <c r="A2617" t="s">
        <v>5853</v>
      </c>
      <c r="B2617" t="s">
        <v>5854</v>
      </c>
      <c r="C2617" s="106">
        <v>1392</v>
      </c>
      <c r="D2617">
        <v>1</v>
      </c>
    </row>
    <row r="2618" spans="1:4" x14ac:dyDescent="0.25">
      <c r="A2618" t="s">
        <v>5855</v>
      </c>
      <c r="B2618" t="s">
        <v>5856</v>
      </c>
      <c r="C2618" s="106">
        <v>1120</v>
      </c>
      <c r="D2618">
        <v>32</v>
      </c>
    </row>
    <row r="2619" spans="1:4" x14ac:dyDescent="0.25">
      <c r="A2619" t="s">
        <v>5857</v>
      </c>
      <c r="B2619" t="s">
        <v>5858</v>
      </c>
      <c r="C2619" s="106">
        <v>102.17</v>
      </c>
      <c r="D2619">
        <v>88</v>
      </c>
    </row>
    <row r="2620" spans="1:4" x14ac:dyDescent="0.25">
      <c r="A2620" t="s">
        <v>5859</v>
      </c>
      <c r="B2620" t="s">
        <v>5860</v>
      </c>
      <c r="C2620" s="106">
        <v>190.53</v>
      </c>
      <c r="D2620">
        <v>30</v>
      </c>
    </row>
    <row r="2621" spans="1:4" x14ac:dyDescent="0.25">
      <c r="A2621" t="s">
        <v>5861</v>
      </c>
      <c r="B2621" t="s">
        <v>5862</v>
      </c>
      <c r="C2621" s="106">
        <v>5.28</v>
      </c>
      <c r="D2621">
        <v>440</v>
      </c>
    </row>
    <row r="2622" spans="1:4" x14ac:dyDescent="0.25">
      <c r="A2622" t="s">
        <v>5863</v>
      </c>
      <c r="B2622" t="s">
        <v>5864</v>
      </c>
      <c r="C2622" s="106">
        <v>45.09</v>
      </c>
      <c r="D2622">
        <v>1670</v>
      </c>
    </row>
    <row r="2623" spans="1:4" x14ac:dyDescent="0.25">
      <c r="A2623" t="s">
        <v>5865</v>
      </c>
      <c r="B2623" t="s">
        <v>5866</v>
      </c>
      <c r="C2623" s="106">
        <v>130.19</v>
      </c>
      <c r="D2623">
        <v>2770</v>
      </c>
    </row>
    <row r="2624" spans="1:4" x14ac:dyDescent="0.25">
      <c r="A2624" t="s">
        <v>5867</v>
      </c>
      <c r="B2624" t="s">
        <v>5868</v>
      </c>
      <c r="C2624" s="106">
        <v>81.7</v>
      </c>
      <c r="D2624">
        <v>860</v>
      </c>
    </row>
    <row r="2625" spans="1:4" x14ac:dyDescent="0.25">
      <c r="A2625" t="s">
        <v>5869</v>
      </c>
      <c r="B2625" t="s">
        <v>5870</v>
      </c>
      <c r="C2625" s="106">
        <v>37.74</v>
      </c>
      <c r="D2625">
        <v>226</v>
      </c>
    </row>
    <row r="2626" spans="1:4" x14ac:dyDescent="0.25">
      <c r="A2626" t="s">
        <v>5871</v>
      </c>
      <c r="B2626" t="s">
        <v>5872</v>
      </c>
      <c r="C2626" s="106">
        <v>83.01</v>
      </c>
      <c r="D2626">
        <v>257</v>
      </c>
    </row>
    <row r="2627" spans="1:4" x14ac:dyDescent="0.25">
      <c r="A2627" t="s">
        <v>5873</v>
      </c>
      <c r="B2627" t="s">
        <v>5874</v>
      </c>
      <c r="C2627" s="106">
        <v>21.4</v>
      </c>
      <c r="D2627">
        <v>123</v>
      </c>
    </row>
    <row r="2628" spans="1:4" x14ac:dyDescent="0.25">
      <c r="A2628" t="s">
        <v>5875</v>
      </c>
      <c r="B2628" t="s">
        <v>5876</v>
      </c>
      <c r="C2628" s="106">
        <v>25.05</v>
      </c>
      <c r="D2628">
        <v>50</v>
      </c>
    </row>
    <row r="2629" spans="1:4" x14ac:dyDescent="0.25">
      <c r="A2629" t="s">
        <v>5877</v>
      </c>
      <c r="B2629" t="s">
        <v>5878</v>
      </c>
      <c r="C2629" s="106">
        <v>130.19</v>
      </c>
      <c r="D2629">
        <v>119</v>
      </c>
    </row>
    <row r="2630" spans="1:4" x14ac:dyDescent="0.25">
      <c r="A2630" t="s">
        <v>5879</v>
      </c>
      <c r="B2630" t="s">
        <v>5880</v>
      </c>
      <c r="C2630" s="106">
        <v>26.4</v>
      </c>
      <c r="D2630">
        <v>300</v>
      </c>
    </row>
    <row r="2631" spans="1:4" x14ac:dyDescent="0.25">
      <c r="A2631" t="s">
        <v>5881</v>
      </c>
      <c r="B2631" t="s">
        <v>5882</v>
      </c>
      <c r="C2631" s="106">
        <v>1.95</v>
      </c>
      <c r="D2631">
        <v>150</v>
      </c>
    </row>
    <row r="2632" spans="1:4" x14ac:dyDescent="0.25">
      <c r="A2632" t="s">
        <v>5883</v>
      </c>
      <c r="B2632" t="s">
        <v>5884</v>
      </c>
      <c r="C2632" s="106">
        <v>27.11</v>
      </c>
      <c r="D2632">
        <v>2085</v>
      </c>
    </row>
    <row r="2633" spans="1:4" x14ac:dyDescent="0.25">
      <c r="A2633" t="s">
        <v>5885</v>
      </c>
      <c r="B2633" t="s">
        <v>5886</v>
      </c>
      <c r="C2633" s="106">
        <v>13.92</v>
      </c>
      <c r="D2633">
        <v>348</v>
      </c>
    </row>
    <row r="2634" spans="1:4" x14ac:dyDescent="0.25">
      <c r="A2634" t="s">
        <v>5887</v>
      </c>
      <c r="B2634" t="s">
        <v>5888</v>
      </c>
      <c r="C2634" s="106">
        <v>90.9</v>
      </c>
      <c r="D2634">
        <v>300</v>
      </c>
    </row>
    <row r="2635" spans="1:4" x14ac:dyDescent="0.25">
      <c r="A2635" t="s">
        <v>5889</v>
      </c>
      <c r="B2635" t="s">
        <v>5890</v>
      </c>
      <c r="C2635" s="106">
        <v>8.7799999999999994</v>
      </c>
      <c r="D2635">
        <v>66</v>
      </c>
    </row>
    <row r="2636" spans="1:4" x14ac:dyDescent="0.25">
      <c r="A2636" t="s">
        <v>5891</v>
      </c>
      <c r="B2636" t="s">
        <v>5892</v>
      </c>
      <c r="C2636" s="106">
        <v>49.27</v>
      </c>
      <c r="D2636">
        <v>218</v>
      </c>
    </row>
    <row r="2637" spans="1:4" x14ac:dyDescent="0.25">
      <c r="A2637" t="s">
        <v>5893</v>
      </c>
      <c r="B2637" t="s">
        <v>5894</v>
      </c>
      <c r="C2637" s="106">
        <v>18.760000000000002</v>
      </c>
      <c r="D2637">
        <v>67</v>
      </c>
    </row>
    <row r="2638" spans="1:4" x14ac:dyDescent="0.25">
      <c r="A2638" t="s">
        <v>5895</v>
      </c>
      <c r="B2638" t="s">
        <v>5896</v>
      </c>
      <c r="C2638" s="106">
        <v>6.6</v>
      </c>
      <c r="D2638">
        <v>600</v>
      </c>
    </row>
    <row r="2639" spans="1:4" x14ac:dyDescent="0.25">
      <c r="A2639" t="s">
        <v>5897</v>
      </c>
      <c r="B2639" t="s">
        <v>5898</v>
      </c>
      <c r="C2639" s="106">
        <v>6.6</v>
      </c>
      <c r="D2639">
        <v>300</v>
      </c>
    </row>
    <row r="2640" spans="1:4" x14ac:dyDescent="0.25">
      <c r="A2640" t="s">
        <v>5899</v>
      </c>
      <c r="B2640" t="s">
        <v>5900</v>
      </c>
      <c r="C2640" s="106">
        <v>17.5</v>
      </c>
      <c r="D2640">
        <v>700</v>
      </c>
    </row>
    <row r="2641" spans="1:4" x14ac:dyDescent="0.25">
      <c r="A2641" t="s">
        <v>5901</v>
      </c>
      <c r="B2641" t="s">
        <v>5902</v>
      </c>
      <c r="C2641" s="106">
        <v>468.02</v>
      </c>
      <c r="D2641">
        <v>963</v>
      </c>
    </row>
    <row r="2642" spans="1:4" x14ac:dyDescent="0.25">
      <c r="A2642" t="s">
        <v>5903</v>
      </c>
      <c r="B2642" t="s">
        <v>5904</v>
      </c>
      <c r="C2642" s="106">
        <v>1.1000000000000001</v>
      </c>
      <c r="D2642">
        <v>137</v>
      </c>
    </row>
    <row r="2643" spans="1:4" x14ac:dyDescent="0.25">
      <c r="A2643" t="s">
        <v>5905</v>
      </c>
      <c r="B2643" t="s">
        <v>5906</v>
      </c>
      <c r="C2643" s="106">
        <v>35.840000000000003</v>
      </c>
      <c r="D2643">
        <v>320</v>
      </c>
    </row>
    <row r="2644" spans="1:4" x14ac:dyDescent="0.25">
      <c r="A2644" t="s">
        <v>5907</v>
      </c>
      <c r="B2644" t="s">
        <v>5908</v>
      </c>
      <c r="C2644" s="106">
        <v>7.83</v>
      </c>
      <c r="D2644">
        <v>174</v>
      </c>
    </row>
    <row r="2645" spans="1:4" x14ac:dyDescent="0.25">
      <c r="A2645" t="s">
        <v>5909</v>
      </c>
      <c r="B2645" t="s">
        <v>5910</v>
      </c>
      <c r="C2645" s="106">
        <v>0</v>
      </c>
      <c r="D2645">
        <v>0</v>
      </c>
    </row>
    <row r="2646" spans="1:4" x14ac:dyDescent="0.25">
      <c r="A2646" t="s">
        <v>5911</v>
      </c>
      <c r="B2646" t="s">
        <v>5912</v>
      </c>
      <c r="C2646" s="106">
        <v>18.079999999999998</v>
      </c>
      <c r="D2646">
        <v>179</v>
      </c>
    </row>
    <row r="2647" spans="1:4" x14ac:dyDescent="0.25">
      <c r="A2647" t="s">
        <v>5913</v>
      </c>
      <c r="B2647" t="s">
        <v>5914</v>
      </c>
      <c r="C2647" s="106">
        <v>3.43</v>
      </c>
      <c r="D2647">
        <v>25</v>
      </c>
    </row>
    <row r="2648" spans="1:4" x14ac:dyDescent="0.25">
      <c r="A2648" t="s">
        <v>5915</v>
      </c>
      <c r="B2648" t="s">
        <v>5916</v>
      </c>
      <c r="C2648" s="106">
        <v>37.9</v>
      </c>
      <c r="D2648">
        <v>100</v>
      </c>
    </row>
    <row r="2649" spans="1:4" x14ac:dyDescent="0.25">
      <c r="A2649" t="s">
        <v>5917</v>
      </c>
      <c r="B2649" t="s">
        <v>5918</v>
      </c>
      <c r="C2649" s="106">
        <v>14.7</v>
      </c>
      <c r="D2649">
        <v>100</v>
      </c>
    </row>
    <row r="2650" spans="1:4" x14ac:dyDescent="0.25">
      <c r="A2650" t="s">
        <v>5919</v>
      </c>
      <c r="B2650" t="s">
        <v>5920</v>
      </c>
      <c r="C2650" s="106">
        <v>18</v>
      </c>
      <c r="D2650">
        <v>600</v>
      </c>
    </row>
    <row r="2651" spans="1:4" x14ac:dyDescent="0.25">
      <c r="A2651" t="s">
        <v>5921</v>
      </c>
      <c r="B2651" t="s">
        <v>5922</v>
      </c>
      <c r="C2651" s="106">
        <v>15.14</v>
      </c>
      <c r="D2651">
        <v>103</v>
      </c>
    </row>
    <row r="2652" spans="1:4" x14ac:dyDescent="0.25">
      <c r="A2652" t="s">
        <v>5923</v>
      </c>
      <c r="B2652" t="s">
        <v>5924</v>
      </c>
      <c r="C2652" s="106">
        <v>15.96</v>
      </c>
      <c r="D2652">
        <v>228</v>
      </c>
    </row>
    <row r="2653" spans="1:4" x14ac:dyDescent="0.25">
      <c r="A2653" t="s">
        <v>5925</v>
      </c>
      <c r="B2653" t="s">
        <v>5926</v>
      </c>
      <c r="C2653" s="106">
        <v>24.48</v>
      </c>
      <c r="D2653">
        <v>34</v>
      </c>
    </row>
    <row r="2654" spans="1:4" x14ac:dyDescent="0.25">
      <c r="A2654" t="s">
        <v>5927</v>
      </c>
      <c r="B2654" t="s">
        <v>5928</v>
      </c>
      <c r="C2654" s="106">
        <v>33.4</v>
      </c>
      <c r="D2654">
        <v>200</v>
      </c>
    </row>
    <row r="2655" spans="1:4" x14ac:dyDescent="0.25">
      <c r="A2655" t="s">
        <v>5929</v>
      </c>
      <c r="B2655" t="s">
        <v>5930</v>
      </c>
      <c r="C2655" s="106">
        <v>15.2</v>
      </c>
      <c r="D2655">
        <v>102</v>
      </c>
    </row>
    <row r="2656" spans="1:4" x14ac:dyDescent="0.25">
      <c r="A2656" t="s">
        <v>5931</v>
      </c>
      <c r="B2656" t="s">
        <v>5932</v>
      </c>
      <c r="C2656" s="106">
        <v>23.06</v>
      </c>
      <c r="D2656">
        <v>11</v>
      </c>
    </row>
    <row r="2657" spans="1:4" x14ac:dyDescent="0.25">
      <c r="A2657" t="s">
        <v>5933</v>
      </c>
      <c r="B2657" t="s">
        <v>5934</v>
      </c>
      <c r="C2657" s="106">
        <v>17.760000000000002</v>
      </c>
      <c r="D2657">
        <v>2</v>
      </c>
    </row>
    <row r="2658" spans="1:4" x14ac:dyDescent="0.25">
      <c r="A2658" t="s">
        <v>5935</v>
      </c>
      <c r="B2658" t="s">
        <v>5936</v>
      </c>
      <c r="C2658" s="106">
        <v>22.06</v>
      </c>
      <c r="D2658">
        <v>2</v>
      </c>
    </row>
    <row r="2659" spans="1:4" x14ac:dyDescent="0.25">
      <c r="A2659" t="s">
        <v>5937</v>
      </c>
      <c r="B2659" t="s">
        <v>5938</v>
      </c>
      <c r="C2659" s="106">
        <v>2686.9</v>
      </c>
      <c r="D2659">
        <v>836</v>
      </c>
    </row>
    <row r="2660" spans="1:4" x14ac:dyDescent="0.25">
      <c r="A2660" t="s">
        <v>5939</v>
      </c>
      <c r="B2660" t="s">
        <v>5940</v>
      </c>
      <c r="C2660" s="106">
        <v>389.68</v>
      </c>
      <c r="D2660">
        <v>80</v>
      </c>
    </row>
    <row r="2661" spans="1:4" x14ac:dyDescent="0.25">
      <c r="A2661" t="s">
        <v>5941</v>
      </c>
      <c r="B2661" t="s">
        <v>5942</v>
      </c>
      <c r="C2661" s="106">
        <v>1111.52</v>
      </c>
      <c r="D2661">
        <v>267</v>
      </c>
    </row>
    <row r="2662" spans="1:4" x14ac:dyDescent="0.25">
      <c r="A2662" t="s">
        <v>5943</v>
      </c>
      <c r="B2662" t="s">
        <v>5944</v>
      </c>
      <c r="C2662" s="106">
        <v>593.78</v>
      </c>
      <c r="D2662">
        <v>136</v>
      </c>
    </row>
    <row r="2663" spans="1:4" x14ac:dyDescent="0.25">
      <c r="A2663" t="s">
        <v>5945</v>
      </c>
      <c r="B2663" t="s">
        <v>5946</v>
      </c>
      <c r="C2663" s="106">
        <v>26.16</v>
      </c>
      <c r="D2663">
        <v>24</v>
      </c>
    </row>
    <row r="2664" spans="1:4" x14ac:dyDescent="0.25">
      <c r="A2664" t="s">
        <v>5947</v>
      </c>
      <c r="B2664" t="s">
        <v>5948</v>
      </c>
      <c r="C2664" s="106">
        <v>653.20000000000005</v>
      </c>
      <c r="D2664">
        <v>2</v>
      </c>
    </row>
    <row r="2665" spans="1:4" x14ac:dyDescent="0.25">
      <c r="A2665" t="s">
        <v>5949</v>
      </c>
      <c r="B2665" t="s">
        <v>5950</v>
      </c>
      <c r="C2665" s="106">
        <v>37.909999999999997</v>
      </c>
      <c r="D2665">
        <v>285</v>
      </c>
    </row>
    <row r="2666" spans="1:4" x14ac:dyDescent="0.25">
      <c r="A2666" t="s">
        <v>5951</v>
      </c>
      <c r="B2666" t="s">
        <v>5952</v>
      </c>
      <c r="C2666" s="106">
        <v>0</v>
      </c>
      <c r="D2666">
        <v>0</v>
      </c>
    </row>
    <row r="2667" spans="1:4" x14ac:dyDescent="0.25">
      <c r="A2667" t="s">
        <v>5953</v>
      </c>
      <c r="B2667" t="s">
        <v>5954</v>
      </c>
      <c r="C2667" s="106">
        <v>50.05</v>
      </c>
      <c r="D2667">
        <v>43</v>
      </c>
    </row>
    <row r="2668" spans="1:4" x14ac:dyDescent="0.25">
      <c r="A2668" t="s">
        <v>5955</v>
      </c>
      <c r="B2668" t="s">
        <v>5956</v>
      </c>
      <c r="C2668" s="106">
        <v>9.8000000000000007</v>
      </c>
      <c r="D2668">
        <v>490</v>
      </c>
    </row>
    <row r="2669" spans="1:4" x14ac:dyDescent="0.25">
      <c r="A2669" t="s">
        <v>5957</v>
      </c>
      <c r="B2669" t="s">
        <v>5958</v>
      </c>
      <c r="C2669" s="106">
        <v>10</v>
      </c>
      <c r="D2669">
        <v>1</v>
      </c>
    </row>
    <row r="2670" spans="1:4" x14ac:dyDescent="0.25">
      <c r="A2670" t="s">
        <v>5959</v>
      </c>
      <c r="B2670" t="s">
        <v>5960</v>
      </c>
      <c r="C2670" s="106">
        <v>0</v>
      </c>
      <c r="D2670">
        <v>0</v>
      </c>
    </row>
    <row r="2671" spans="1:4" x14ac:dyDescent="0.25">
      <c r="A2671" t="s">
        <v>5961</v>
      </c>
      <c r="B2671" t="s">
        <v>5962</v>
      </c>
      <c r="C2671" s="106">
        <v>80.239999999999995</v>
      </c>
      <c r="D2671">
        <v>80</v>
      </c>
    </row>
    <row r="2672" spans="1:4" x14ac:dyDescent="0.25">
      <c r="A2672" t="s">
        <v>5963</v>
      </c>
      <c r="B2672" t="s">
        <v>5964</v>
      </c>
      <c r="C2672" s="106">
        <v>28.35</v>
      </c>
      <c r="D2672">
        <v>50</v>
      </c>
    </row>
    <row r="2673" spans="1:4" x14ac:dyDescent="0.25">
      <c r="A2673" t="s">
        <v>5965</v>
      </c>
      <c r="B2673" t="s">
        <v>5966</v>
      </c>
      <c r="C2673" s="106">
        <v>2.14</v>
      </c>
      <c r="D2673">
        <v>0</v>
      </c>
    </row>
    <row r="2674" spans="1:4" x14ac:dyDescent="0.25">
      <c r="A2674" t="s">
        <v>5967</v>
      </c>
      <c r="B2674" t="s">
        <v>5968</v>
      </c>
      <c r="C2674" s="106">
        <v>3.58</v>
      </c>
      <c r="D2674">
        <v>2</v>
      </c>
    </row>
    <row r="2675" spans="1:4" x14ac:dyDescent="0.25">
      <c r="A2675" t="s">
        <v>5969</v>
      </c>
      <c r="B2675" t="s">
        <v>5970</v>
      </c>
      <c r="C2675" s="106">
        <v>41.02</v>
      </c>
      <c r="D2675">
        <v>8</v>
      </c>
    </row>
    <row r="2676" spans="1:4" x14ac:dyDescent="0.25">
      <c r="A2676" t="s">
        <v>5971</v>
      </c>
      <c r="B2676" t="s">
        <v>5972</v>
      </c>
      <c r="C2676" s="106">
        <v>0</v>
      </c>
      <c r="D2676">
        <v>0</v>
      </c>
    </row>
    <row r="2677" spans="1:4" x14ac:dyDescent="0.25">
      <c r="A2677" t="s">
        <v>5973</v>
      </c>
      <c r="B2677" t="s">
        <v>5974</v>
      </c>
      <c r="C2677" s="106">
        <v>56.59</v>
      </c>
      <c r="D2677">
        <v>54</v>
      </c>
    </row>
    <row r="2678" spans="1:4" x14ac:dyDescent="0.25">
      <c r="A2678" t="s">
        <v>5975</v>
      </c>
      <c r="B2678" t="s">
        <v>5976</v>
      </c>
      <c r="C2678" s="106">
        <v>41.79</v>
      </c>
      <c r="D2678">
        <v>1990</v>
      </c>
    </row>
    <row r="2679" spans="1:4" x14ac:dyDescent="0.25">
      <c r="A2679" t="s">
        <v>5977</v>
      </c>
      <c r="B2679" t="s">
        <v>5978</v>
      </c>
      <c r="C2679" s="106">
        <v>284.5</v>
      </c>
      <c r="D2679">
        <v>50</v>
      </c>
    </row>
    <row r="2680" spans="1:4" x14ac:dyDescent="0.25">
      <c r="A2680" t="s">
        <v>5979</v>
      </c>
      <c r="B2680" t="s">
        <v>5980</v>
      </c>
      <c r="C2680" s="106">
        <v>140.36000000000001</v>
      </c>
      <c r="D2680">
        <v>88</v>
      </c>
    </row>
    <row r="2681" spans="1:4" x14ac:dyDescent="0.25">
      <c r="A2681" t="s">
        <v>5981</v>
      </c>
      <c r="B2681" t="s">
        <v>5982</v>
      </c>
      <c r="C2681" s="106">
        <v>115.15</v>
      </c>
      <c r="D2681">
        <v>50</v>
      </c>
    </row>
    <row r="2682" spans="1:4" x14ac:dyDescent="0.25">
      <c r="A2682" t="s">
        <v>5983</v>
      </c>
      <c r="B2682" t="s">
        <v>5984</v>
      </c>
      <c r="C2682" s="106">
        <v>34.299999999999997</v>
      </c>
      <c r="D2682">
        <v>175</v>
      </c>
    </row>
    <row r="2683" spans="1:4" x14ac:dyDescent="0.25">
      <c r="A2683" t="s">
        <v>5985</v>
      </c>
      <c r="B2683" t="s">
        <v>5986</v>
      </c>
      <c r="C2683" s="106">
        <v>62.5</v>
      </c>
      <c r="D2683">
        <v>100</v>
      </c>
    </row>
    <row r="2684" spans="1:4" x14ac:dyDescent="0.25">
      <c r="A2684" t="s">
        <v>5987</v>
      </c>
      <c r="B2684" t="s">
        <v>5988</v>
      </c>
      <c r="C2684" s="106">
        <v>15</v>
      </c>
      <c r="D2684">
        <v>15</v>
      </c>
    </row>
    <row r="2685" spans="1:4" x14ac:dyDescent="0.25">
      <c r="A2685" t="s">
        <v>5989</v>
      </c>
      <c r="B2685" t="s">
        <v>5990</v>
      </c>
      <c r="C2685" s="106">
        <v>0</v>
      </c>
      <c r="D2685">
        <v>0</v>
      </c>
    </row>
    <row r="2686" spans="1:4" x14ac:dyDescent="0.25">
      <c r="A2686" t="s">
        <v>5991</v>
      </c>
      <c r="B2686" t="s">
        <v>5992</v>
      </c>
      <c r="C2686" s="106">
        <v>4.3499999999999996</v>
      </c>
      <c r="D2686">
        <v>50</v>
      </c>
    </row>
    <row r="2687" spans="1:4" x14ac:dyDescent="0.25">
      <c r="A2687" t="s">
        <v>5993</v>
      </c>
      <c r="B2687" t="s">
        <v>5994</v>
      </c>
      <c r="C2687" s="106">
        <v>291.06</v>
      </c>
      <c r="D2687">
        <v>12</v>
      </c>
    </row>
    <row r="2688" spans="1:4" x14ac:dyDescent="0.25">
      <c r="A2688" t="s">
        <v>5995</v>
      </c>
      <c r="B2688" t="s">
        <v>5996</v>
      </c>
      <c r="C2688" s="106">
        <v>0</v>
      </c>
      <c r="D2688">
        <v>0</v>
      </c>
    </row>
    <row r="2689" spans="1:4" x14ac:dyDescent="0.25">
      <c r="A2689" t="s">
        <v>5997</v>
      </c>
      <c r="B2689" t="s">
        <v>5998</v>
      </c>
      <c r="C2689" s="106">
        <v>32.78</v>
      </c>
      <c r="D2689">
        <v>136</v>
      </c>
    </row>
    <row r="2690" spans="1:4" x14ac:dyDescent="0.25">
      <c r="A2690" t="s">
        <v>5999</v>
      </c>
      <c r="B2690" t="s">
        <v>6000</v>
      </c>
      <c r="C2690" s="106">
        <v>105.45</v>
      </c>
      <c r="D2690">
        <v>185</v>
      </c>
    </row>
    <row r="2691" spans="1:4" x14ac:dyDescent="0.25">
      <c r="A2691" t="s">
        <v>6001</v>
      </c>
      <c r="B2691" t="s">
        <v>6002</v>
      </c>
      <c r="C2691" s="106">
        <v>-2.4500000000000002</v>
      </c>
      <c r="D2691">
        <v>0</v>
      </c>
    </row>
    <row r="2692" spans="1:4" x14ac:dyDescent="0.25">
      <c r="A2692" t="s">
        <v>6003</v>
      </c>
      <c r="B2692" t="s">
        <v>6004</v>
      </c>
      <c r="C2692" s="106">
        <v>0.35</v>
      </c>
      <c r="D2692">
        <v>0</v>
      </c>
    </row>
    <row r="2693" spans="1:4" x14ac:dyDescent="0.25">
      <c r="A2693" t="s">
        <v>6005</v>
      </c>
      <c r="B2693" t="s">
        <v>6006</v>
      </c>
      <c r="C2693" s="106">
        <v>92.28</v>
      </c>
      <c r="D2693">
        <v>12</v>
      </c>
    </row>
    <row r="2694" spans="1:4" x14ac:dyDescent="0.25">
      <c r="A2694" t="s">
        <v>6007</v>
      </c>
      <c r="B2694" t="s">
        <v>6008</v>
      </c>
      <c r="C2694" s="106">
        <v>32.159999999999997</v>
      </c>
      <c r="D2694">
        <v>67</v>
      </c>
    </row>
    <row r="2695" spans="1:4" x14ac:dyDescent="0.25">
      <c r="A2695" t="s">
        <v>6009</v>
      </c>
      <c r="B2695" t="s">
        <v>6010</v>
      </c>
      <c r="C2695" s="106">
        <v>269.41000000000003</v>
      </c>
      <c r="D2695">
        <v>54</v>
      </c>
    </row>
    <row r="2696" spans="1:4" x14ac:dyDescent="0.25">
      <c r="A2696" t="s">
        <v>6011</v>
      </c>
      <c r="B2696" t="s">
        <v>6012</v>
      </c>
      <c r="C2696" s="106">
        <v>55</v>
      </c>
      <c r="D2696">
        <v>100</v>
      </c>
    </row>
    <row r="2697" spans="1:4" x14ac:dyDescent="0.25">
      <c r="A2697" t="s">
        <v>6013</v>
      </c>
      <c r="B2697" t="s">
        <v>6014</v>
      </c>
      <c r="C2697" s="106">
        <v>35.01</v>
      </c>
      <c r="D2697">
        <v>90</v>
      </c>
    </row>
    <row r="2698" spans="1:4" x14ac:dyDescent="0.25">
      <c r="A2698" t="s">
        <v>6015</v>
      </c>
      <c r="B2698" t="s">
        <v>6016</v>
      </c>
      <c r="C2698" s="106">
        <v>940.22</v>
      </c>
      <c r="D2698">
        <v>498</v>
      </c>
    </row>
    <row r="2699" spans="1:4" x14ac:dyDescent="0.25">
      <c r="A2699" t="s">
        <v>6017</v>
      </c>
      <c r="B2699" t="s">
        <v>6018</v>
      </c>
      <c r="C2699" s="106">
        <v>35.36</v>
      </c>
      <c r="D2699">
        <v>8</v>
      </c>
    </row>
    <row r="2700" spans="1:4" x14ac:dyDescent="0.25">
      <c r="A2700" t="s">
        <v>6019</v>
      </c>
      <c r="B2700" t="s">
        <v>6020</v>
      </c>
      <c r="C2700" s="106">
        <v>28.82</v>
      </c>
      <c r="D2700">
        <v>6</v>
      </c>
    </row>
    <row r="2701" spans="1:4" x14ac:dyDescent="0.25">
      <c r="A2701" t="s">
        <v>6021</v>
      </c>
      <c r="B2701" t="s">
        <v>6022</v>
      </c>
      <c r="C2701" s="106">
        <v>15</v>
      </c>
      <c r="D2701">
        <v>50</v>
      </c>
    </row>
    <row r="2702" spans="1:4" x14ac:dyDescent="0.25">
      <c r="A2702" t="s">
        <v>6023</v>
      </c>
      <c r="B2702" t="s">
        <v>6024</v>
      </c>
      <c r="C2702" s="106">
        <v>18.14</v>
      </c>
      <c r="D2702">
        <v>4</v>
      </c>
    </row>
    <row r="2703" spans="1:4" x14ac:dyDescent="0.25">
      <c r="A2703" t="s">
        <v>6025</v>
      </c>
      <c r="B2703" t="s">
        <v>6026</v>
      </c>
      <c r="C2703" s="106">
        <v>11.44</v>
      </c>
      <c r="D2703">
        <v>88</v>
      </c>
    </row>
    <row r="2704" spans="1:4" x14ac:dyDescent="0.25">
      <c r="A2704" t="s">
        <v>6027</v>
      </c>
      <c r="B2704" t="s">
        <v>6028</v>
      </c>
      <c r="C2704" s="106">
        <v>1.53</v>
      </c>
      <c r="D2704">
        <v>17</v>
      </c>
    </row>
    <row r="2705" spans="1:4" x14ac:dyDescent="0.25">
      <c r="A2705" t="s">
        <v>6029</v>
      </c>
      <c r="B2705" t="s">
        <v>6026</v>
      </c>
      <c r="C2705" s="106">
        <v>0</v>
      </c>
      <c r="D2705">
        <v>0</v>
      </c>
    </row>
    <row r="2706" spans="1:4" x14ac:dyDescent="0.25">
      <c r="A2706" t="s">
        <v>6030</v>
      </c>
      <c r="B2706" t="s">
        <v>6031</v>
      </c>
      <c r="C2706" s="106">
        <v>109.76</v>
      </c>
      <c r="D2706">
        <v>28</v>
      </c>
    </row>
    <row r="2707" spans="1:4" x14ac:dyDescent="0.25">
      <c r="A2707" t="s">
        <v>6032</v>
      </c>
      <c r="B2707" t="s">
        <v>6033</v>
      </c>
      <c r="C2707" s="106">
        <v>111.17</v>
      </c>
      <c r="D2707">
        <v>36</v>
      </c>
    </row>
    <row r="2708" spans="1:4" x14ac:dyDescent="0.25">
      <c r="A2708" t="s">
        <v>6034</v>
      </c>
      <c r="B2708" t="s">
        <v>6035</v>
      </c>
      <c r="C2708" s="106">
        <v>227.35</v>
      </c>
      <c r="D2708">
        <v>8</v>
      </c>
    </row>
    <row r="2709" spans="1:4" x14ac:dyDescent="0.25">
      <c r="A2709" t="s">
        <v>6036</v>
      </c>
      <c r="B2709" t="s">
        <v>6037</v>
      </c>
      <c r="C2709" s="106">
        <v>271.99</v>
      </c>
      <c r="D2709">
        <v>10</v>
      </c>
    </row>
    <row r="2710" spans="1:4" x14ac:dyDescent="0.25">
      <c r="A2710" t="s">
        <v>6038</v>
      </c>
      <c r="B2710" t="s">
        <v>6039</v>
      </c>
      <c r="C2710" s="106">
        <v>3857.09</v>
      </c>
      <c r="D2710">
        <v>179</v>
      </c>
    </row>
    <row r="2711" spans="1:4" x14ac:dyDescent="0.25">
      <c r="A2711" t="s">
        <v>6040</v>
      </c>
      <c r="B2711" t="s">
        <v>6041</v>
      </c>
      <c r="C2711" s="106">
        <v>3151.97</v>
      </c>
      <c r="D2711">
        <v>85</v>
      </c>
    </row>
    <row r="2712" spans="1:4" x14ac:dyDescent="0.25">
      <c r="A2712" t="s">
        <v>6042</v>
      </c>
      <c r="B2712" t="s">
        <v>6043</v>
      </c>
      <c r="C2712" s="106">
        <v>4620.79</v>
      </c>
      <c r="D2712">
        <v>103</v>
      </c>
    </row>
    <row r="2713" spans="1:4" x14ac:dyDescent="0.25">
      <c r="A2713" t="s">
        <v>6044</v>
      </c>
      <c r="B2713" t="s">
        <v>6045</v>
      </c>
      <c r="C2713" s="106">
        <v>5136.24</v>
      </c>
      <c r="D2713">
        <v>80</v>
      </c>
    </row>
    <row r="2714" spans="1:4" x14ac:dyDescent="0.25">
      <c r="A2714" t="s">
        <v>6046</v>
      </c>
      <c r="B2714" t="s">
        <v>6047</v>
      </c>
      <c r="C2714" s="106">
        <v>4360.55</v>
      </c>
      <c r="D2714">
        <v>99</v>
      </c>
    </row>
    <row r="2715" spans="1:4" x14ac:dyDescent="0.25">
      <c r="A2715" t="s">
        <v>6048</v>
      </c>
      <c r="B2715" t="s">
        <v>6049</v>
      </c>
      <c r="C2715" s="106">
        <v>4214</v>
      </c>
      <c r="D2715">
        <v>100</v>
      </c>
    </row>
    <row r="2716" spans="1:4" x14ac:dyDescent="0.25">
      <c r="A2716" t="s">
        <v>6050</v>
      </c>
      <c r="B2716" t="s">
        <v>6051</v>
      </c>
      <c r="C2716" s="106">
        <v>3343.86</v>
      </c>
      <c r="D2716">
        <v>78</v>
      </c>
    </row>
    <row r="2717" spans="1:4" x14ac:dyDescent="0.25">
      <c r="A2717" t="s">
        <v>6052</v>
      </c>
      <c r="B2717" t="s">
        <v>6053</v>
      </c>
      <c r="C2717" s="106">
        <v>666.15</v>
      </c>
      <c r="D2717">
        <v>8</v>
      </c>
    </row>
    <row r="2718" spans="1:4" x14ac:dyDescent="0.25">
      <c r="A2718" t="s">
        <v>6054</v>
      </c>
      <c r="B2718" t="s">
        <v>6055</v>
      </c>
      <c r="C2718" s="106">
        <v>0</v>
      </c>
      <c r="D2718">
        <v>0</v>
      </c>
    </row>
    <row r="2719" spans="1:4" x14ac:dyDescent="0.25">
      <c r="A2719" t="s">
        <v>6056</v>
      </c>
      <c r="B2719" t="s">
        <v>6057</v>
      </c>
      <c r="C2719" s="106">
        <v>390.97</v>
      </c>
      <c r="D2719">
        <v>8</v>
      </c>
    </row>
    <row r="2720" spans="1:4" x14ac:dyDescent="0.25">
      <c r="A2720" t="s">
        <v>6058</v>
      </c>
      <c r="B2720" t="s">
        <v>6059</v>
      </c>
      <c r="C2720" s="106">
        <v>48.55</v>
      </c>
      <c r="D2720">
        <v>54</v>
      </c>
    </row>
    <row r="2721" spans="1:4" x14ac:dyDescent="0.25">
      <c r="A2721" t="s">
        <v>6060</v>
      </c>
      <c r="B2721" t="s">
        <v>6061</v>
      </c>
      <c r="C2721" s="106">
        <v>123.37</v>
      </c>
      <c r="D2721">
        <v>26</v>
      </c>
    </row>
    <row r="2722" spans="1:4" x14ac:dyDescent="0.25">
      <c r="A2722" t="s">
        <v>6062</v>
      </c>
      <c r="B2722" t="s">
        <v>6063</v>
      </c>
      <c r="C2722" s="106">
        <v>28.4</v>
      </c>
      <c r="D2722">
        <v>100</v>
      </c>
    </row>
    <row r="2723" spans="1:4" x14ac:dyDescent="0.25">
      <c r="A2723" t="s">
        <v>6064</v>
      </c>
      <c r="B2723" t="s">
        <v>6065</v>
      </c>
      <c r="C2723" s="106">
        <v>69.36</v>
      </c>
      <c r="D2723">
        <v>24</v>
      </c>
    </row>
    <row r="2724" spans="1:4" x14ac:dyDescent="0.25">
      <c r="A2724" t="s">
        <v>6066</v>
      </c>
      <c r="B2724" t="s">
        <v>6067</v>
      </c>
      <c r="C2724" s="106">
        <v>25.89</v>
      </c>
      <c r="D2724">
        <v>16</v>
      </c>
    </row>
    <row r="2725" spans="1:4" x14ac:dyDescent="0.25">
      <c r="A2725" t="s">
        <v>6068</v>
      </c>
      <c r="B2725" t="s">
        <v>6069</v>
      </c>
      <c r="C2725" s="106">
        <v>107.6</v>
      </c>
      <c r="D2725">
        <v>40</v>
      </c>
    </row>
    <row r="2726" spans="1:4" x14ac:dyDescent="0.25">
      <c r="A2726" t="s">
        <v>6070</v>
      </c>
      <c r="B2726" t="s">
        <v>6071</v>
      </c>
      <c r="C2726" s="106">
        <v>107.6</v>
      </c>
      <c r="D2726">
        <v>40</v>
      </c>
    </row>
    <row r="2727" spans="1:4" x14ac:dyDescent="0.25">
      <c r="A2727" t="s">
        <v>6072</v>
      </c>
      <c r="B2727" t="s">
        <v>6073</v>
      </c>
      <c r="C2727" s="106">
        <v>107.6</v>
      </c>
      <c r="D2727">
        <v>40</v>
      </c>
    </row>
    <row r="2728" spans="1:4" x14ac:dyDescent="0.25">
      <c r="A2728" t="s">
        <v>6074</v>
      </c>
      <c r="B2728" t="s">
        <v>6075</v>
      </c>
      <c r="C2728" s="106">
        <v>220.72</v>
      </c>
      <c r="D2728">
        <v>40</v>
      </c>
    </row>
    <row r="2729" spans="1:4" x14ac:dyDescent="0.25">
      <c r="A2729" t="s">
        <v>6076</v>
      </c>
      <c r="B2729" t="s">
        <v>6077</v>
      </c>
      <c r="C2729" s="106">
        <v>26.5</v>
      </c>
      <c r="D2729">
        <v>100</v>
      </c>
    </row>
    <row r="2730" spans="1:4" x14ac:dyDescent="0.25">
      <c r="A2730" t="s">
        <v>6078</v>
      </c>
      <c r="B2730" t="s">
        <v>6079</v>
      </c>
      <c r="C2730" s="106">
        <v>610.97</v>
      </c>
      <c r="D2730">
        <v>8</v>
      </c>
    </row>
    <row r="2731" spans="1:4" x14ac:dyDescent="0.25">
      <c r="A2731" t="s">
        <v>6080</v>
      </c>
      <c r="B2731" t="s">
        <v>6081</v>
      </c>
      <c r="C2731" s="106">
        <v>223.41</v>
      </c>
      <c r="D2731">
        <v>33</v>
      </c>
    </row>
    <row r="2732" spans="1:4" x14ac:dyDescent="0.25">
      <c r="A2732" t="s">
        <v>6082</v>
      </c>
      <c r="B2732" t="s">
        <v>6083</v>
      </c>
      <c r="C2732" s="106">
        <v>83.16</v>
      </c>
      <c r="D2732">
        <v>189</v>
      </c>
    </row>
    <row r="2733" spans="1:4" x14ac:dyDescent="0.25">
      <c r="A2733" t="s">
        <v>6084</v>
      </c>
      <c r="B2733" t="s">
        <v>6085</v>
      </c>
      <c r="C2733" s="106">
        <v>68.319999999999993</v>
      </c>
      <c r="D2733">
        <v>70</v>
      </c>
    </row>
    <row r="2734" spans="1:4" x14ac:dyDescent="0.25">
      <c r="A2734" t="s">
        <v>6086</v>
      </c>
      <c r="B2734" t="s">
        <v>6087</v>
      </c>
      <c r="C2734" s="106">
        <v>539.25</v>
      </c>
      <c r="D2734">
        <v>71</v>
      </c>
    </row>
    <row r="2735" spans="1:4" x14ac:dyDescent="0.25">
      <c r="A2735" t="s">
        <v>6088</v>
      </c>
      <c r="B2735" t="s">
        <v>6089</v>
      </c>
      <c r="C2735" s="106">
        <v>95.36</v>
      </c>
      <c r="D2735">
        <v>9</v>
      </c>
    </row>
    <row r="2736" spans="1:4" x14ac:dyDescent="0.25">
      <c r="A2736" t="s">
        <v>6090</v>
      </c>
      <c r="B2736" t="s">
        <v>6091</v>
      </c>
      <c r="C2736" s="106">
        <v>213.11</v>
      </c>
      <c r="D2736">
        <v>43</v>
      </c>
    </row>
    <row r="2737" spans="1:4" x14ac:dyDescent="0.25">
      <c r="A2737" t="s">
        <v>6092</v>
      </c>
      <c r="B2737" t="s">
        <v>6093</v>
      </c>
      <c r="C2737" s="106">
        <v>84.57</v>
      </c>
      <c r="D2737">
        <v>17</v>
      </c>
    </row>
    <row r="2738" spans="1:4" x14ac:dyDescent="0.25">
      <c r="A2738" t="s">
        <v>6094</v>
      </c>
      <c r="B2738" t="s">
        <v>6095</v>
      </c>
      <c r="C2738" s="106">
        <v>53.82</v>
      </c>
      <c r="D2738">
        <v>233</v>
      </c>
    </row>
    <row r="2739" spans="1:4" x14ac:dyDescent="0.25">
      <c r="A2739" t="s">
        <v>6096</v>
      </c>
      <c r="B2739" t="s">
        <v>6097</v>
      </c>
      <c r="C2739" s="106">
        <v>94.94</v>
      </c>
      <c r="D2739">
        <v>32</v>
      </c>
    </row>
    <row r="2740" spans="1:4" x14ac:dyDescent="0.25">
      <c r="A2740" t="s">
        <v>6098</v>
      </c>
      <c r="B2740" t="s">
        <v>6099</v>
      </c>
      <c r="C2740" s="106">
        <v>75.2</v>
      </c>
      <c r="D2740">
        <v>29</v>
      </c>
    </row>
    <row r="2741" spans="1:4" x14ac:dyDescent="0.25">
      <c r="A2741" t="s">
        <v>6100</v>
      </c>
      <c r="B2741" t="s">
        <v>6101</v>
      </c>
      <c r="C2741" s="106">
        <v>0</v>
      </c>
      <c r="D2741">
        <v>0</v>
      </c>
    </row>
    <row r="2742" spans="1:4" x14ac:dyDescent="0.25">
      <c r="A2742" t="s">
        <v>6102</v>
      </c>
      <c r="B2742" t="s">
        <v>6103</v>
      </c>
      <c r="C2742" s="106">
        <v>15.58</v>
      </c>
      <c r="D2742">
        <v>12</v>
      </c>
    </row>
    <row r="2743" spans="1:4" x14ac:dyDescent="0.25">
      <c r="A2743" t="s">
        <v>6104</v>
      </c>
      <c r="B2743" t="s">
        <v>6105</v>
      </c>
      <c r="C2743" s="106">
        <v>78.05</v>
      </c>
      <c r="D2743">
        <v>6</v>
      </c>
    </row>
    <row r="2744" spans="1:4" x14ac:dyDescent="0.25">
      <c r="A2744" t="s">
        <v>6106</v>
      </c>
      <c r="B2744" t="s">
        <v>6107</v>
      </c>
      <c r="C2744" s="106">
        <v>35.14</v>
      </c>
      <c r="D2744">
        <v>3</v>
      </c>
    </row>
    <row r="2745" spans="1:4" x14ac:dyDescent="0.25">
      <c r="A2745" t="s">
        <v>6108</v>
      </c>
      <c r="B2745" t="s">
        <v>6109</v>
      </c>
      <c r="C2745" s="106">
        <v>1875.6</v>
      </c>
      <c r="D2745">
        <v>1200</v>
      </c>
    </row>
    <row r="2746" spans="1:4" x14ac:dyDescent="0.25">
      <c r="A2746" t="s">
        <v>6110</v>
      </c>
      <c r="B2746" t="s">
        <v>6111</v>
      </c>
      <c r="C2746" s="106">
        <v>107.52</v>
      </c>
      <c r="D2746">
        <v>30</v>
      </c>
    </row>
    <row r="2747" spans="1:4" x14ac:dyDescent="0.25">
      <c r="A2747" t="s">
        <v>6112</v>
      </c>
      <c r="B2747" t="s">
        <v>6113</v>
      </c>
      <c r="C2747" s="106">
        <v>9.6300000000000008</v>
      </c>
      <c r="D2747">
        <v>1</v>
      </c>
    </row>
    <row r="2748" spans="1:4" x14ac:dyDescent="0.25">
      <c r="A2748" t="s">
        <v>6114</v>
      </c>
      <c r="B2748" t="s">
        <v>6115</v>
      </c>
      <c r="C2748" s="106">
        <v>44.68</v>
      </c>
      <c r="D2748">
        <v>12</v>
      </c>
    </row>
    <row r="2749" spans="1:4" x14ac:dyDescent="0.25">
      <c r="A2749" t="s">
        <v>6116</v>
      </c>
      <c r="B2749" t="s">
        <v>6117</v>
      </c>
      <c r="C2749" s="106">
        <v>0</v>
      </c>
      <c r="D2749">
        <v>0</v>
      </c>
    </row>
    <row r="2750" spans="1:4" x14ac:dyDescent="0.25">
      <c r="A2750" t="s">
        <v>6118</v>
      </c>
      <c r="B2750" t="s">
        <v>6119</v>
      </c>
      <c r="C2750" s="106">
        <v>23.22</v>
      </c>
      <c r="D2750">
        <v>4</v>
      </c>
    </row>
    <row r="2751" spans="1:4" x14ac:dyDescent="0.25">
      <c r="A2751" t="s">
        <v>6120</v>
      </c>
      <c r="B2751" t="s">
        <v>6121</v>
      </c>
      <c r="C2751" s="106">
        <v>91.92</v>
      </c>
      <c r="D2751">
        <v>12</v>
      </c>
    </row>
    <row r="2752" spans="1:4" x14ac:dyDescent="0.25">
      <c r="A2752" t="s">
        <v>6122</v>
      </c>
      <c r="B2752" t="s">
        <v>6123</v>
      </c>
      <c r="C2752" s="106">
        <v>75.930000000000007</v>
      </c>
      <c r="D2752">
        <v>10</v>
      </c>
    </row>
    <row r="2753" spans="1:4" x14ac:dyDescent="0.25">
      <c r="A2753" t="s">
        <v>6124</v>
      </c>
      <c r="B2753" t="s">
        <v>6125</v>
      </c>
      <c r="C2753" s="106">
        <v>71.5</v>
      </c>
      <c r="D2753">
        <v>10</v>
      </c>
    </row>
    <row r="2754" spans="1:4" x14ac:dyDescent="0.25">
      <c r="A2754" t="s">
        <v>6126</v>
      </c>
      <c r="B2754" t="s">
        <v>6127</v>
      </c>
      <c r="C2754" s="106">
        <v>395.94</v>
      </c>
      <c r="D2754">
        <v>30</v>
      </c>
    </row>
    <row r="2755" spans="1:4" x14ac:dyDescent="0.25">
      <c r="A2755" t="s">
        <v>6128</v>
      </c>
      <c r="B2755" t="s">
        <v>6129</v>
      </c>
      <c r="C2755" s="106">
        <v>142.26</v>
      </c>
      <c r="D2755">
        <v>30</v>
      </c>
    </row>
    <row r="2756" spans="1:4" x14ac:dyDescent="0.25">
      <c r="A2756" t="s">
        <v>6130</v>
      </c>
      <c r="B2756" t="s">
        <v>6131</v>
      </c>
      <c r="C2756" s="106">
        <v>256.81</v>
      </c>
      <c r="D2756">
        <v>99</v>
      </c>
    </row>
    <row r="2757" spans="1:4" x14ac:dyDescent="0.25">
      <c r="A2757" t="s">
        <v>6132</v>
      </c>
      <c r="B2757" t="s">
        <v>6133</v>
      </c>
      <c r="C2757" s="106">
        <v>50.31</v>
      </c>
      <c r="D2757">
        <v>9</v>
      </c>
    </row>
    <row r="2758" spans="1:4" x14ac:dyDescent="0.25">
      <c r="A2758" t="s">
        <v>6134</v>
      </c>
      <c r="B2758" t="s">
        <v>6135</v>
      </c>
      <c r="C2758" s="106">
        <v>0</v>
      </c>
      <c r="D2758">
        <v>0</v>
      </c>
    </row>
    <row r="2759" spans="1:4" x14ac:dyDescent="0.25">
      <c r="A2759" t="s">
        <v>6136</v>
      </c>
      <c r="B2759" t="s">
        <v>6137</v>
      </c>
      <c r="C2759" s="106">
        <v>11.59</v>
      </c>
      <c r="D2759">
        <v>2</v>
      </c>
    </row>
    <row r="2760" spans="1:4" x14ac:dyDescent="0.25">
      <c r="A2760" t="s">
        <v>6138</v>
      </c>
      <c r="B2760" t="s">
        <v>6139</v>
      </c>
      <c r="C2760" s="106">
        <v>75.569999999999993</v>
      </c>
      <c r="D2760">
        <v>16</v>
      </c>
    </row>
    <row r="2761" spans="1:4" x14ac:dyDescent="0.25">
      <c r="A2761" t="s">
        <v>6140</v>
      </c>
      <c r="B2761" t="s">
        <v>6141</v>
      </c>
      <c r="C2761" s="106">
        <v>128.66</v>
      </c>
      <c r="D2761">
        <v>20</v>
      </c>
    </row>
    <row r="2762" spans="1:4" x14ac:dyDescent="0.25">
      <c r="A2762" t="s">
        <v>6142</v>
      </c>
      <c r="B2762" t="s">
        <v>6143</v>
      </c>
      <c r="C2762" s="106">
        <v>0</v>
      </c>
      <c r="D2762">
        <v>0</v>
      </c>
    </row>
    <row r="2763" spans="1:4" x14ac:dyDescent="0.25">
      <c r="A2763" t="s">
        <v>6144</v>
      </c>
      <c r="B2763" t="s">
        <v>6145</v>
      </c>
      <c r="C2763" s="106">
        <v>133.76</v>
      </c>
      <c r="D2763">
        <v>20</v>
      </c>
    </row>
    <row r="2764" spans="1:4" x14ac:dyDescent="0.25">
      <c r="A2764" t="s">
        <v>6146</v>
      </c>
      <c r="B2764" t="s">
        <v>6147</v>
      </c>
      <c r="C2764" s="106">
        <v>68.180000000000007</v>
      </c>
      <c r="D2764">
        <v>8</v>
      </c>
    </row>
    <row r="2765" spans="1:4" x14ac:dyDescent="0.25">
      <c r="A2765" t="s">
        <v>6148</v>
      </c>
      <c r="B2765" t="s">
        <v>6149</v>
      </c>
      <c r="C2765" s="106">
        <v>0</v>
      </c>
      <c r="D2765">
        <v>0</v>
      </c>
    </row>
    <row r="2766" spans="1:4" x14ac:dyDescent="0.25">
      <c r="A2766" t="s">
        <v>6150</v>
      </c>
      <c r="B2766" t="s">
        <v>6151</v>
      </c>
      <c r="C2766" s="106">
        <v>1305.98</v>
      </c>
      <c r="D2766">
        <v>192</v>
      </c>
    </row>
    <row r="2767" spans="1:4" x14ac:dyDescent="0.25">
      <c r="A2767" t="s">
        <v>6152</v>
      </c>
      <c r="B2767" t="s">
        <v>6153</v>
      </c>
      <c r="C2767" s="106">
        <v>836.4</v>
      </c>
      <c r="D2767">
        <v>150</v>
      </c>
    </row>
    <row r="2768" spans="1:4" x14ac:dyDescent="0.25">
      <c r="A2768" t="s">
        <v>6154</v>
      </c>
      <c r="B2768" t="s">
        <v>6155</v>
      </c>
      <c r="C2768" s="106">
        <v>214.05</v>
      </c>
      <c r="D2768">
        <v>50</v>
      </c>
    </row>
    <row r="2769" spans="1:4" x14ac:dyDescent="0.25">
      <c r="A2769" t="s">
        <v>6156</v>
      </c>
      <c r="B2769" t="s">
        <v>6157</v>
      </c>
      <c r="C2769" s="106">
        <v>219.75</v>
      </c>
      <c r="D2769">
        <v>50</v>
      </c>
    </row>
    <row r="2770" spans="1:4" x14ac:dyDescent="0.25">
      <c r="A2770" t="s">
        <v>6158</v>
      </c>
      <c r="B2770" t="s">
        <v>6159</v>
      </c>
      <c r="C2770" s="106">
        <v>80</v>
      </c>
      <c r="D2770">
        <v>4</v>
      </c>
    </row>
    <row r="2771" spans="1:4" x14ac:dyDescent="0.25">
      <c r="A2771" t="s">
        <v>6160</v>
      </c>
      <c r="B2771" t="s">
        <v>6161</v>
      </c>
      <c r="C2771" s="106">
        <v>190.49</v>
      </c>
      <c r="D2771">
        <v>12</v>
      </c>
    </row>
    <row r="2772" spans="1:4" x14ac:dyDescent="0.25">
      <c r="A2772" t="s">
        <v>6162</v>
      </c>
      <c r="B2772" t="s">
        <v>6163</v>
      </c>
      <c r="C2772" s="106">
        <v>184.3</v>
      </c>
      <c r="D2772">
        <v>50</v>
      </c>
    </row>
    <row r="2773" spans="1:4" x14ac:dyDescent="0.25">
      <c r="A2773" t="s">
        <v>6164</v>
      </c>
      <c r="B2773" t="s">
        <v>6165</v>
      </c>
      <c r="C2773" s="106">
        <v>479.96</v>
      </c>
      <c r="D2773">
        <v>130</v>
      </c>
    </row>
    <row r="2774" spans="1:4" x14ac:dyDescent="0.25">
      <c r="A2774" t="s">
        <v>6166</v>
      </c>
      <c r="B2774" t="s">
        <v>6167</v>
      </c>
      <c r="C2774" s="106">
        <v>62.65</v>
      </c>
      <c r="D2774">
        <v>9</v>
      </c>
    </row>
    <row r="2775" spans="1:4" x14ac:dyDescent="0.25">
      <c r="A2775" t="s">
        <v>6168</v>
      </c>
      <c r="B2775" t="s">
        <v>6169</v>
      </c>
      <c r="C2775" s="106">
        <v>147.63</v>
      </c>
      <c r="D2775">
        <v>30</v>
      </c>
    </row>
    <row r="2776" spans="1:4" x14ac:dyDescent="0.25">
      <c r="A2776" t="s">
        <v>6170</v>
      </c>
      <c r="B2776" t="s">
        <v>6171</v>
      </c>
      <c r="C2776" s="106">
        <v>0</v>
      </c>
      <c r="D2776">
        <v>0</v>
      </c>
    </row>
    <row r="2777" spans="1:4" x14ac:dyDescent="0.25">
      <c r="A2777" t="s">
        <v>6172</v>
      </c>
      <c r="B2777" t="s">
        <v>6173</v>
      </c>
      <c r="C2777" s="106">
        <v>1545.6</v>
      </c>
      <c r="D2777">
        <v>350</v>
      </c>
    </row>
    <row r="2778" spans="1:4" x14ac:dyDescent="0.25">
      <c r="A2778" t="s">
        <v>6174</v>
      </c>
      <c r="B2778" t="s">
        <v>6175</v>
      </c>
      <c r="C2778" s="106">
        <v>50.61</v>
      </c>
      <c r="D2778">
        <v>4</v>
      </c>
    </row>
    <row r="2779" spans="1:4" x14ac:dyDescent="0.25">
      <c r="A2779" t="s">
        <v>6176</v>
      </c>
      <c r="B2779" t="s">
        <v>6177</v>
      </c>
      <c r="C2779" s="106">
        <v>276.95999999999998</v>
      </c>
      <c r="D2779">
        <v>40</v>
      </c>
    </row>
    <row r="2780" spans="1:4" x14ac:dyDescent="0.25">
      <c r="A2780" t="s">
        <v>6178</v>
      </c>
      <c r="B2780" t="s">
        <v>6179</v>
      </c>
      <c r="C2780" s="106">
        <v>639.61</v>
      </c>
      <c r="D2780">
        <v>34</v>
      </c>
    </row>
    <row r="2781" spans="1:4" x14ac:dyDescent="0.25">
      <c r="A2781" t="s">
        <v>6180</v>
      </c>
      <c r="B2781" t="s">
        <v>6181</v>
      </c>
      <c r="C2781" s="106">
        <v>0</v>
      </c>
      <c r="D2781">
        <v>0</v>
      </c>
    </row>
    <row r="2782" spans="1:4" x14ac:dyDescent="0.25">
      <c r="A2782" t="s">
        <v>6182</v>
      </c>
      <c r="B2782" t="s">
        <v>6183</v>
      </c>
      <c r="C2782" s="106">
        <v>271.10000000000002</v>
      </c>
      <c r="D2782">
        <v>50</v>
      </c>
    </row>
    <row r="2783" spans="1:4" x14ac:dyDescent="0.25">
      <c r="A2783" t="s">
        <v>6184</v>
      </c>
      <c r="B2783" t="s">
        <v>6185</v>
      </c>
      <c r="C2783" s="106">
        <v>309.32</v>
      </c>
      <c r="D2783">
        <v>2</v>
      </c>
    </row>
    <row r="2784" spans="1:4" x14ac:dyDescent="0.25">
      <c r="A2784" t="s">
        <v>6186</v>
      </c>
      <c r="B2784" t="s">
        <v>6187</v>
      </c>
      <c r="C2784" s="106">
        <v>90.5</v>
      </c>
      <c r="D2784">
        <v>20</v>
      </c>
    </row>
    <row r="2785" spans="1:4" x14ac:dyDescent="0.25">
      <c r="A2785" t="s">
        <v>6188</v>
      </c>
      <c r="B2785" t="s">
        <v>6189</v>
      </c>
      <c r="C2785" s="106">
        <v>283.64</v>
      </c>
      <c r="D2785">
        <v>12</v>
      </c>
    </row>
    <row r="2786" spans="1:4" x14ac:dyDescent="0.25">
      <c r="A2786" t="s">
        <v>6190</v>
      </c>
      <c r="B2786" t="s">
        <v>6191</v>
      </c>
      <c r="C2786" s="106">
        <v>465.3</v>
      </c>
      <c r="D2786">
        <v>22</v>
      </c>
    </row>
    <row r="2787" spans="1:4" x14ac:dyDescent="0.25">
      <c r="A2787" t="s">
        <v>6192</v>
      </c>
      <c r="B2787" t="s">
        <v>6193</v>
      </c>
      <c r="C2787" s="106">
        <v>108.13</v>
      </c>
      <c r="D2787">
        <v>5</v>
      </c>
    </row>
    <row r="2788" spans="1:4" x14ac:dyDescent="0.25">
      <c r="A2788" t="s">
        <v>6194</v>
      </c>
      <c r="B2788" t="s">
        <v>6195</v>
      </c>
      <c r="C2788" s="106">
        <v>75.62</v>
      </c>
      <c r="D2788">
        <v>20</v>
      </c>
    </row>
    <row r="2789" spans="1:4" x14ac:dyDescent="0.25">
      <c r="A2789" t="s">
        <v>6196</v>
      </c>
      <c r="B2789" t="s">
        <v>6197</v>
      </c>
      <c r="C2789" s="106">
        <v>0</v>
      </c>
      <c r="D2789">
        <v>0</v>
      </c>
    </row>
    <row r="2790" spans="1:4" x14ac:dyDescent="0.25">
      <c r="A2790" t="s">
        <v>6198</v>
      </c>
      <c r="B2790" t="s">
        <v>6199</v>
      </c>
      <c r="C2790" s="106">
        <v>125.1</v>
      </c>
      <c r="D2790">
        <v>10</v>
      </c>
    </row>
    <row r="2791" spans="1:4" x14ac:dyDescent="0.25">
      <c r="A2791" t="s">
        <v>6200</v>
      </c>
      <c r="B2791" t="s">
        <v>6201</v>
      </c>
      <c r="C2791" s="106">
        <v>135.33000000000001</v>
      </c>
      <c r="D2791">
        <v>9</v>
      </c>
    </row>
    <row r="2792" spans="1:4" x14ac:dyDescent="0.25">
      <c r="A2792" t="s">
        <v>6202</v>
      </c>
      <c r="B2792" t="s">
        <v>6203</v>
      </c>
      <c r="C2792" s="106">
        <v>0</v>
      </c>
      <c r="D2792">
        <v>0</v>
      </c>
    </row>
    <row r="2793" spans="1:4" x14ac:dyDescent="0.25">
      <c r="A2793" t="s">
        <v>6204</v>
      </c>
      <c r="B2793" t="s">
        <v>6205</v>
      </c>
      <c r="C2793" s="106">
        <v>741.54</v>
      </c>
      <c r="D2793">
        <v>60</v>
      </c>
    </row>
    <row r="2794" spans="1:4" x14ac:dyDescent="0.25">
      <c r="A2794" t="s">
        <v>6206</v>
      </c>
      <c r="B2794" t="s">
        <v>6207</v>
      </c>
      <c r="C2794" s="106">
        <v>44.96</v>
      </c>
      <c r="D2794">
        <v>2</v>
      </c>
    </row>
    <row r="2795" spans="1:4" x14ac:dyDescent="0.25">
      <c r="A2795" t="s">
        <v>6208</v>
      </c>
      <c r="B2795" t="s">
        <v>6209</v>
      </c>
      <c r="C2795" s="106">
        <v>57.45</v>
      </c>
      <c r="D2795">
        <v>50</v>
      </c>
    </row>
    <row r="2796" spans="1:4" x14ac:dyDescent="0.25">
      <c r="A2796" t="s">
        <v>6210</v>
      </c>
      <c r="B2796" t="s">
        <v>6211</v>
      </c>
      <c r="C2796" s="106">
        <v>46.69</v>
      </c>
      <c r="D2796">
        <v>2</v>
      </c>
    </row>
    <row r="2797" spans="1:4" x14ac:dyDescent="0.25">
      <c r="A2797" t="s">
        <v>6212</v>
      </c>
      <c r="B2797" t="s">
        <v>6213</v>
      </c>
      <c r="C2797" s="106">
        <v>569.92999999999995</v>
      </c>
      <c r="D2797">
        <v>44</v>
      </c>
    </row>
    <row r="2798" spans="1:4" x14ac:dyDescent="0.25">
      <c r="A2798" t="s">
        <v>6214</v>
      </c>
      <c r="B2798" t="s">
        <v>6215</v>
      </c>
      <c r="C2798" s="106">
        <v>268.27999999999997</v>
      </c>
      <c r="D2798">
        <v>20</v>
      </c>
    </row>
    <row r="2799" spans="1:4" x14ac:dyDescent="0.25">
      <c r="A2799" t="s">
        <v>6216</v>
      </c>
      <c r="B2799" t="s">
        <v>6217</v>
      </c>
      <c r="C2799" s="106">
        <v>387.39</v>
      </c>
      <c r="D2799">
        <v>33</v>
      </c>
    </row>
    <row r="2800" spans="1:4" x14ac:dyDescent="0.25">
      <c r="A2800" t="s">
        <v>6218</v>
      </c>
      <c r="B2800" t="s">
        <v>6219</v>
      </c>
      <c r="C2800" s="106">
        <v>378.32</v>
      </c>
      <c r="D2800">
        <v>36</v>
      </c>
    </row>
    <row r="2801" spans="1:4" x14ac:dyDescent="0.25">
      <c r="A2801" t="s">
        <v>6220</v>
      </c>
      <c r="B2801" t="s">
        <v>6221</v>
      </c>
      <c r="C2801" s="106">
        <v>223.3</v>
      </c>
      <c r="D2801">
        <v>50</v>
      </c>
    </row>
    <row r="2802" spans="1:4" x14ac:dyDescent="0.25">
      <c r="A2802" t="s">
        <v>6222</v>
      </c>
      <c r="B2802" t="s">
        <v>6223</v>
      </c>
      <c r="C2802" s="106">
        <v>21.22</v>
      </c>
      <c r="D2802">
        <v>2</v>
      </c>
    </row>
    <row r="2803" spans="1:4" x14ac:dyDescent="0.25">
      <c r="A2803" t="s">
        <v>6224</v>
      </c>
      <c r="B2803" t="s">
        <v>6225</v>
      </c>
      <c r="C2803" s="106">
        <v>54.33</v>
      </c>
      <c r="D2803">
        <v>3</v>
      </c>
    </row>
    <row r="2804" spans="1:4" x14ac:dyDescent="0.25">
      <c r="A2804" t="s">
        <v>6226</v>
      </c>
      <c r="B2804" t="s">
        <v>6227</v>
      </c>
      <c r="C2804" s="106">
        <v>323.10000000000002</v>
      </c>
      <c r="D2804">
        <v>50</v>
      </c>
    </row>
    <row r="2805" spans="1:4" x14ac:dyDescent="0.25">
      <c r="A2805" t="s">
        <v>6228</v>
      </c>
      <c r="B2805" t="s">
        <v>6229</v>
      </c>
      <c r="C2805" s="106">
        <v>312.16000000000003</v>
      </c>
      <c r="D2805">
        <v>80</v>
      </c>
    </row>
    <row r="2806" spans="1:4" x14ac:dyDescent="0.25">
      <c r="A2806" t="s">
        <v>6230</v>
      </c>
      <c r="B2806" t="s">
        <v>6231</v>
      </c>
      <c r="C2806" s="106">
        <v>58.63</v>
      </c>
      <c r="D2806">
        <v>10</v>
      </c>
    </row>
    <row r="2807" spans="1:4" x14ac:dyDescent="0.25">
      <c r="A2807" t="s">
        <v>6232</v>
      </c>
      <c r="B2807" t="s">
        <v>6233</v>
      </c>
      <c r="C2807" s="106">
        <v>222.16</v>
      </c>
      <c r="D2807">
        <v>27</v>
      </c>
    </row>
    <row r="2808" spans="1:4" x14ac:dyDescent="0.25">
      <c r="A2808" t="s">
        <v>6234</v>
      </c>
      <c r="B2808" t="s">
        <v>6235</v>
      </c>
      <c r="C2808" s="106">
        <v>299.42</v>
      </c>
      <c r="D2808">
        <v>12</v>
      </c>
    </row>
    <row r="2809" spans="1:4" x14ac:dyDescent="0.25">
      <c r="A2809" t="s">
        <v>6236</v>
      </c>
      <c r="B2809" t="s">
        <v>6237</v>
      </c>
      <c r="C2809" s="106">
        <v>0</v>
      </c>
      <c r="D2809">
        <v>0</v>
      </c>
    </row>
    <row r="2810" spans="1:4" x14ac:dyDescent="0.25">
      <c r="A2810" t="s">
        <v>6238</v>
      </c>
      <c r="B2810" t="s">
        <v>6239</v>
      </c>
      <c r="C2810" s="106">
        <v>303.47000000000003</v>
      </c>
      <c r="D2810">
        <v>1</v>
      </c>
    </row>
    <row r="2811" spans="1:4" x14ac:dyDescent="0.25">
      <c r="A2811" t="s">
        <v>6240</v>
      </c>
      <c r="B2811" t="s">
        <v>6241</v>
      </c>
      <c r="C2811" s="106">
        <v>730.49</v>
      </c>
      <c r="D2811">
        <v>3</v>
      </c>
    </row>
    <row r="2812" spans="1:4" x14ac:dyDescent="0.25">
      <c r="A2812" t="s">
        <v>6242</v>
      </c>
      <c r="B2812" t="s">
        <v>6243</v>
      </c>
      <c r="C2812" s="106">
        <v>478.87</v>
      </c>
      <c r="D2812">
        <v>10</v>
      </c>
    </row>
    <row r="2813" spans="1:4" x14ac:dyDescent="0.25">
      <c r="A2813" t="s">
        <v>6244</v>
      </c>
      <c r="B2813" t="s">
        <v>6245</v>
      </c>
      <c r="C2813" s="106">
        <v>-33.44</v>
      </c>
      <c r="D2813">
        <v>3</v>
      </c>
    </row>
    <row r="2814" spans="1:4" x14ac:dyDescent="0.25">
      <c r="A2814" t="s">
        <v>6246</v>
      </c>
      <c r="B2814" t="s">
        <v>6247</v>
      </c>
      <c r="C2814" s="106">
        <v>77.010000000000005</v>
      </c>
      <c r="D2814">
        <v>9</v>
      </c>
    </row>
    <row r="2815" spans="1:4" x14ac:dyDescent="0.25">
      <c r="A2815" t="s">
        <v>6248</v>
      </c>
      <c r="B2815" t="s">
        <v>6249</v>
      </c>
      <c r="C2815" s="106">
        <v>0</v>
      </c>
      <c r="D2815">
        <v>0</v>
      </c>
    </row>
    <row r="2816" spans="1:4" x14ac:dyDescent="0.25">
      <c r="A2816" t="s">
        <v>6250</v>
      </c>
      <c r="B2816" t="s">
        <v>6251</v>
      </c>
      <c r="C2816" s="106">
        <v>70.69</v>
      </c>
      <c r="D2816">
        <v>6</v>
      </c>
    </row>
    <row r="2817" spans="1:4" x14ac:dyDescent="0.25">
      <c r="A2817" t="s">
        <v>6252</v>
      </c>
      <c r="B2817" t="s">
        <v>6253</v>
      </c>
      <c r="C2817" s="106">
        <v>13.73</v>
      </c>
      <c r="D2817">
        <v>26</v>
      </c>
    </row>
    <row r="2818" spans="1:4" x14ac:dyDescent="0.25">
      <c r="A2818" t="s">
        <v>6254</v>
      </c>
      <c r="B2818" t="s">
        <v>6255</v>
      </c>
      <c r="C2818" s="106">
        <v>35.840000000000003</v>
      </c>
      <c r="D2818">
        <v>31</v>
      </c>
    </row>
    <row r="2819" spans="1:4" x14ac:dyDescent="0.25">
      <c r="A2819" t="s">
        <v>6256</v>
      </c>
      <c r="B2819" t="s">
        <v>6257</v>
      </c>
      <c r="C2819" s="106">
        <v>0</v>
      </c>
      <c r="D2819">
        <v>0</v>
      </c>
    </row>
    <row r="2820" spans="1:4" x14ac:dyDescent="0.25">
      <c r="A2820" t="s">
        <v>6258</v>
      </c>
      <c r="B2820" t="s">
        <v>6259</v>
      </c>
      <c r="C2820" s="106">
        <v>125.39</v>
      </c>
      <c r="D2820">
        <v>10</v>
      </c>
    </row>
    <row r="2821" spans="1:4" x14ac:dyDescent="0.25">
      <c r="A2821" t="s">
        <v>6260</v>
      </c>
      <c r="B2821" t="s">
        <v>6261</v>
      </c>
      <c r="C2821" s="106">
        <v>491.68</v>
      </c>
      <c r="D2821">
        <v>19</v>
      </c>
    </row>
    <row r="2822" spans="1:4" x14ac:dyDescent="0.25">
      <c r="A2822" t="s">
        <v>6262</v>
      </c>
      <c r="B2822" t="s">
        <v>6263</v>
      </c>
      <c r="C2822" s="106">
        <v>574.66</v>
      </c>
      <c r="D2822">
        <v>20</v>
      </c>
    </row>
    <row r="2823" spans="1:4" x14ac:dyDescent="0.25">
      <c r="A2823" t="s">
        <v>6264</v>
      </c>
      <c r="B2823" t="s">
        <v>6265</v>
      </c>
      <c r="C2823" s="106">
        <v>732.5</v>
      </c>
      <c r="D2823">
        <v>6</v>
      </c>
    </row>
    <row r="2824" spans="1:4" x14ac:dyDescent="0.25">
      <c r="A2824" t="s">
        <v>6266</v>
      </c>
      <c r="B2824" t="s">
        <v>6267</v>
      </c>
      <c r="C2824" s="106">
        <v>65.09</v>
      </c>
      <c r="D2824">
        <v>2</v>
      </c>
    </row>
    <row r="2825" spans="1:4" x14ac:dyDescent="0.25">
      <c r="A2825" t="s">
        <v>6268</v>
      </c>
      <c r="B2825" t="s">
        <v>6269</v>
      </c>
      <c r="C2825" s="106">
        <v>265.85000000000002</v>
      </c>
      <c r="D2825">
        <v>3</v>
      </c>
    </row>
    <row r="2826" spans="1:4" x14ac:dyDescent="0.25">
      <c r="A2826" t="s">
        <v>6270</v>
      </c>
      <c r="B2826" t="s">
        <v>6271</v>
      </c>
      <c r="C2826" s="106">
        <v>0</v>
      </c>
      <c r="D2826">
        <v>0</v>
      </c>
    </row>
    <row r="2827" spans="1:4" x14ac:dyDescent="0.25">
      <c r="A2827" t="s">
        <v>6272</v>
      </c>
      <c r="B2827" t="s">
        <v>6273</v>
      </c>
      <c r="C2827" s="106">
        <v>230.41</v>
      </c>
      <c r="D2827">
        <v>9</v>
      </c>
    </row>
    <row r="2828" spans="1:4" x14ac:dyDescent="0.25">
      <c r="A2828" t="s">
        <v>6274</v>
      </c>
      <c r="B2828" t="s">
        <v>6275</v>
      </c>
      <c r="C2828" s="106">
        <v>149.13999999999999</v>
      </c>
      <c r="D2828">
        <v>20</v>
      </c>
    </row>
    <row r="2829" spans="1:4" x14ac:dyDescent="0.25">
      <c r="A2829" t="s">
        <v>6276</v>
      </c>
      <c r="B2829" t="s">
        <v>6277</v>
      </c>
      <c r="C2829" s="106">
        <v>96.63</v>
      </c>
      <c r="D2829">
        <v>10</v>
      </c>
    </row>
    <row r="2830" spans="1:4" x14ac:dyDescent="0.25">
      <c r="A2830" t="s">
        <v>6278</v>
      </c>
      <c r="B2830" t="s">
        <v>6279</v>
      </c>
      <c r="C2830" s="106">
        <v>444.72</v>
      </c>
      <c r="D2830">
        <v>27</v>
      </c>
    </row>
    <row r="2831" spans="1:4" x14ac:dyDescent="0.25">
      <c r="A2831" t="s">
        <v>6280</v>
      </c>
      <c r="B2831" t="s">
        <v>6281</v>
      </c>
      <c r="C2831" s="106">
        <v>485.95</v>
      </c>
      <c r="D2831">
        <v>29</v>
      </c>
    </row>
    <row r="2832" spans="1:4" x14ac:dyDescent="0.25">
      <c r="A2832" t="s">
        <v>6282</v>
      </c>
      <c r="B2832" t="s">
        <v>6283</v>
      </c>
      <c r="C2832" s="106">
        <v>90.99</v>
      </c>
      <c r="D2832">
        <v>7</v>
      </c>
    </row>
    <row r="2833" spans="1:4" x14ac:dyDescent="0.25">
      <c r="A2833" t="s">
        <v>6284</v>
      </c>
      <c r="B2833" t="s">
        <v>6285</v>
      </c>
      <c r="C2833" s="106">
        <v>1055.3599999999999</v>
      </c>
      <c r="D2833">
        <v>40</v>
      </c>
    </row>
    <row r="2834" spans="1:4" x14ac:dyDescent="0.25">
      <c r="A2834" t="s">
        <v>6286</v>
      </c>
      <c r="B2834" t="s">
        <v>6287</v>
      </c>
      <c r="C2834" s="106">
        <v>62.99</v>
      </c>
      <c r="D2834">
        <v>19</v>
      </c>
    </row>
    <row r="2835" spans="1:4" x14ac:dyDescent="0.25">
      <c r="A2835" t="s">
        <v>6288</v>
      </c>
      <c r="B2835" t="s">
        <v>6289</v>
      </c>
      <c r="C2835" s="106">
        <v>23.74</v>
      </c>
      <c r="D2835">
        <v>24</v>
      </c>
    </row>
    <row r="2836" spans="1:4" x14ac:dyDescent="0.25">
      <c r="A2836" t="s">
        <v>6290</v>
      </c>
      <c r="B2836" t="s">
        <v>6291</v>
      </c>
      <c r="C2836" s="106">
        <v>240.55</v>
      </c>
      <c r="D2836">
        <v>4</v>
      </c>
    </row>
    <row r="2837" spans="1:4" x14ac:dyDescent="0.25">
      <c r="A2837" t="s">
        <v>6292</v>
      </c>
      <c r="B2837" t="s">
        <v>6293</v>
      </c>
      <c r="C2837" s="106">
        <v>454.82</v>
      </c>
      <c r="D2837">
        <v>14</v>
      </c>
    </row>
    <row r="2838" spans="1:4" x14ac:dyDescent="0.25">
      <c r="A2838" t="s">
        <v>6294</v>
      </c>
      <c r="B2838" t="s">
        <v>6295</v>
      </c>
      <c r="C2838" s="106">
        <v>963.15</v>
      </c>
      <c r="D2838">
        <v>38</v>
      </c>
    </row>
    <row r="2839" spans="1:4" x14ac:dyDescent="0.25">
      <c r="A2839" t="s">
        <v>6296</v>
      </c>
      <c r="B2839" t="s">
        <v>6297</v>
      </c>
      <c r="C2839" s="106">
        <v>428.8</v>
      </c>
      <c r="D2839">
        <v>2</v>
      </c>
    </row>
    <row r="2840" spans="1:4" x14ac:dyDescent="0.25">
      <c r="A2840" t="s">
        <v>6298</v>
      </c>
      <c r="B2840" t="s">
        <v>6299</v>
      </c>
      <c r="C2840" s="106">
        <v>485.91</v>
      </c>
      <c r="D2840">
        <v>2</v>
      </c>
    </row>
    <row r="2841" spans="1:4" x14ac:dyDescent="0.25">
      <c r="A2841" t="s">
        <v>6300</v>
      </c>
      <c r="B2841" t="s">
        <v>6301</v>
      </c>
      <c r="C2841" s="106">
        <v>679.01</v>
      </c>
      <c r="D2841">
        <v>79</v>
      </c>
    </row>
    <row r="2842" spans="1:4" x14ac:dyDescent="0.25">
      <c r="A2842" t="s">
        <v>6302</v>
      </c>
      <c r="B2842" t="s">
        <v>6303</v>
      </c>
      <c r="C2842" s="106">
        <v>12.48</v>
      </c>
      <c r="D2842">
        <v>12</v>
      </c>
    </row>
    <row r="2843" spans="1:4" x14ac:dyDescent="0.25">
      <c r="A2843" t="s">
        <v>6304</v>
      </c>
      <c r="B2843" t="s">
        <v>6305</v>
      </c>
      <c r="C2843" s="106">
        <v>32.68</v>
      </c>
      <c r="D2843">
        <v>40</v>
      </c>
    </row>
    <row r="2844" spans="1:4" x14ac:dyDescent="0.25">
      <c r="A2844" t="s">
        <v>6306</v>
      </c>
      <c r="B2844" t="s">
        <v>6307</v>
      </c>
      <c r="C2844" s="106">
        <v>67.59</v>
      </c>
      <c r="D2844">
        <v>30</v>
      </c>
    </row>
    <row r="2845" spans="1:4" x14ac:dyDescent="0.25">
      <c r="A2845" t="s">
        <v>6308</v>
      </c>
      <c r="B2845" t="s">
        <v>6309</v>
      </c>
      <c r="C2845" s="106">
        <v>18.420000000000002</v>
      </c>
      <c r="D2845">
        <v>10</v>
      </c>
    </row>
    <row r="2846" spans="1:4" x14ac:dyDescent="0.25">
      <c r="A2846" t="s">
        <v>6310</v>
      </c>
      <c r="B2846" t="s">
        <v>6311</v>
      </c>
      <c r="C2846" s="106">
        <v>163.99</v>
      </c>
      <c r="D2846">
        <v>1</v>
      </c>
    </row>
    <row r="2847" spans="1:4" x14ac:dyDescent="0.25">
      <c r="A2847" t="s">
        <v>6312</v>
      </c>
      <c r="B2847" t="s">
        <v>6313</v>
      </c>
      <c r="C2847" s="106">
        <v>581.36</v>
      </c>
      <c r="D2847">
        <v>4</v>
      </c>
    </row>
    <row r="2848" spans="1:4" x14ac:dyDescent="0.25">
      <c r="A2848" t="s">
        <v>6314</v>
      </c>
      <c r="B2848" t="s">
        <v>6315</v>
      </c>
      <c r="C2848" s="106">
        <v>1886.82</v>
      </c>
      <c r="D2848">
        <v>4</v>
      </c>
    </row>
    <row r="2849" spans="1:4" x14ac:dyDescent="0.25">
      <c r="A2849" t="s">
        <v>6316</v>
      </c>
      <c r="B2849" t="s">
        <v>6317</v>
      </c>
      <c r="C2849" s="106">
        <v>38.93</v>
      </c>
      <c r="D2849">
        <v>6</v>
      </c>
    </row>
    <row r="2850" spans="1:4" x14ac:dyDescent="0.25">
      <c r="A2850" t="s">
        <v>6318</v>
      </c>
      <c r="B2850" t="s">
        <v>6317</v>
      </c>
      <c r="C2850" s="106">
        <v>0</v>
      </c>
      <c r="D2850">
        <v>0</v>
      </c>
    </row>
    <row r="2851" spans="1:4" x14ac:dyDescent="0.25">
      <c r="A2851" t="s">
        <v>6319</v>
      </c>
      <c r="B2851" t="s">
        <v>6320</v>
      </c>
      <c r="C2851" s="106">
        <v>0</v>
      </c>
      <c r="D2851">
        <v>0</v>
      </c>
    </row>
    <row r="2852" spans="1:4" x14ac:dyDescent="0.25">
      <c r="A2852" t="s">
        <v>6321</v>
      </c>
      <c r="B2852" t="s">
        <v>6322</v>
      </c>
      <c r="C2852" s="106">
        <v>0</v>
      </c>
      <c r="D2852">
        <v>0</v>
      </c>
    </row>
    <row r="2853" spans="1:4" x14ac:dyDescent="0.25">
      <c r="A2853" t="s">
        <v>6323</v>
      </c>
      <c r="B2853" t="s">
        <v>6324</v>
      </c>
      <c r="C2853" s="106">
        <v>18.21</v>
      </c>
      <c r="D2853">
        <v>1</v>
      </c>
    </row>
    <row r="2854" spans="1:4" x14ac:dyDescent="0.25">
      <c r="A2854" t="s">
        <v>6325</v>
      </c>
      <c r="B2854" t="s">
        <v>6326</v>
      </c>
      <c r="C2854" s="106">
        <v>641.65</v>
      </c>
      <c r="D2854">
        <v>19</v>
      </c>
    </row>
    <row r="2855" spans="1:4" x14ac:dyDescent="0.25">
      <c r="A2855" t="s">
        <v>6327</v>
      </c>
      <c r="B2855" t="s">
        <v>6328</v>
      </c>
      <c r="C2855" s="106">
        <v>23.86</v>
      </c>
      <c r="D2855">
        <v>2</v>
      </c>
    </row>
    <row r="2856" spans="1:4" x14ac:dyDescent="0.25">
      <c r="A2856" t="s">
        <v>6329</v>
      </c>
      <c r="B2856" t="s">
        <v>6330</v>
      </c>
      <c r="C2856" s="106">
        <v>208.26</v>
      </c>
      <c r="D2856">
        <v>7</v>
      </c>
    </row>
    <row r="2857" spans="1:4" x14ac:dyDescent="0.25">
      <c r="A2857" t="s">
        <v>6331</v>
      </c>
      <c r="B2857" t="s">
        <v>6332</v>
      </c>
      <c r="C2857" s="106">
        <v>0</v>
      </c>
      <c r="D2857">
        <v>0</v>
      </c>
    </row>
    <row r="2858" spans="1:4" x14ac:dyDescent="0.25">
      <c r="A2858" t="s">
        <v>6333</v>
      </c>
      <c r="B2858" t="s">
        <v>6324</v>
      </c>
      <c r="C2858" s="106">
        <v>0</v>
      </c>
      <c r="D2858">
        <v>0</v>
      </c>
    </row>
    <row r="2859" spans="1:4" x14ac:dyDescent="0.25">
      <c r="A2859" t="s">
        <v>6334</v>
      </c>
      <c r="B2859" t="s">
        <v>6335</v>
      </c>
      <c r="C2859" s="106">
        <v>35.76</v>
      </c>
      <c r="D2859">
        <v>0</v>
      </c>
    </row>
    <row r="2860" spans="1:4" x14ac:dyDescent="0.25">
      <c r="A2860" t="s">
        <v>6336</v>
      </c>
      <c r="B2860" t="s">
        <v>6335</v>
      </c>
      <c r="C2860" s="106">
        <v>0</v>
      </c>
      <c r="D2860">
        <v>0</v>
      </c>
    </row>
    <row r="2861" spans="1:4" x14ac:dyDescent="0.25">
      <c r="A2861" t="s">
        <v>6337</v>
      </c>
      <c r="B2861" t="s">
        <v>6338</v>
      </c>
      <c r="C2861" s="106">
        <v>0</v>
      </c>
      <c r="D2861">
        <v>0</v>
      </c>
    </row>
    <row r="2862" spans="1:4" x14ac:dyDescent="0.25">
      <c r="A2862" t="s">
        <v>6339</v>
      </c>
      <c r="B2862" t="s">
        <v>6340</v>
      </c>
      <c r="C2862" s="106">
        <v>0</v>
      </c>
      <c r="D2862">
        <v>0</v>
      </c>
    </row>
    <row r="2863" spans="1:4" x14ac:dyDescent="0.25">
      <c r="A2863" t="s">
        <v>6341</v>
      </c>
      <c r="B2863" t="s">
        <v>6342</v>
      </c>
      <c r="C2863" s="106">
        <v>62.65</v>
      </c>
      <c r="D2863">
        <v>50</v>
      </c>
    </row>
    <row r="2864" spans="1:4" x14ac:dyDescent="0.25">
      <c r="A2864" t="s">
        <v>6343</v>
      </c>
      <c r="B2864" t="s">
        <v>6344</v>
      </c>
      <c r="C2864" s="106">
        <v>61.64</v>
      </c>
      <c r="D2864">
        <v>46</v>
      </c>
    </row>
    <row r="2865" spans="1:4" x14ac:dyDescent="0.25">
      <c r="A2865" t="s">
        <v>6345</v>
      </c>
      <c r="B2865" t="s">
        <v>6346</v>
      </c>
      <c r="C2865" s="106">
        <v>39.03</v>
      </c>
      <c r="D2865">
        <v>25</v>
      </c>
    </row>
    <row r="2866" spans="1:4" x14ac:dyDescent="0.25">
      <c r="A2866" t="s">
        <v>6347</v>
      </c>
      <c r="B2866" t="s">
        <v>6348</v>
      </c>
      <c r="C2866" s="106">
        <v>47.14</v>
      </c>
      <c r="D2866">
        <v>48</v>
      </c>
    </row>
    <row r="2867" spans="1:4" x14ac:dyDescent="0.25">
      <c r="A2867" t="s">
        <v>6349</v>
      </c>
      <c r="B2867" t="s">
        <v>6350</v>
      </c>
      <c r="C2867" s="106">
        <v>25.53</v>
      </c>
      <c r="D2867">
        <v>74</v>
      </c>
    </row>
    <row r="2868" spans="1:4" x14ac:dyDescent="0.25">
      <c r="A2868" t="s">
        <v>6351</v>
      </c>
      <c r="B2868" t="s">
        <v>6352</v>
      </c>
      <c r="C2868" s="106">
        <v>50.6</v>
      </c>
      <c r="D2868">
        <v>100</v>
      </c>
    </row>
    <row r="2869" spans="1:4" x14ac:dyDescent="0.25">
      <c r="A2869" t="s">
        <v>6353</v>
      </c>
      <c r="B2869" t="s">
        <v>6354</v>
      </c>
      <c r="C2869" s="106">
        <v>201.25</v>
      </c>
      <c r="D2869">
        <v>4</v>
      </c>
    </row>
    <row r="2870" spans="1:4" x14ac:dyDescent="0.25">
      <c r="A2870" t="s">
        <v>6355</v>
      </c>
      <c r="B2870" t="s">
        <v>6356</v>
      </c>
      <c r="C2870" s="106">
        <v>0</v>
      </c>
      <c r="D2870">
        <v>0</v>
      </c>
    </row>
    <row r="2871" spans="1:4" x14ac:dyDescent="0.25">
      <c r="A2871" t="s">
        <v>6357</v>
      </c>
      <c r="B2871" t="s">
        <v>6358</v>
      </c>
      <c r="C2871" s="106">
        <v>67.11</v>
      </c>
      <c r="D2871">
        <v>3</v>
      </c>
    </row>
    <row r="2872" spans="1:4" x14ac:dyDescent="0.25">
      <c r="A2872" t="s">
        <v>6359</v>
      </c>
      <c r="B2872" t="s">
        <v>6360</v>
      </c>
      <c r="C2872" s="106">
        <v>82.24</v>
      </c>
      <c r="D2872">
        <v>7</v>
      </c>
    </row>
    <row r="2873" spans="1:4" x14ac:dyDescent="0.25">
      <c r="A2873" t="s">
        <v>6361</v>
      </c>
      <c r="B2873" t="s">
        <v>6362</v>
      </c>
      <c r="C2873" s="106">
        <v>178.05</v>
      </c>
      <c r="D2873">
        <v>150</v>
      </c>
    </row>
    <row r="2874" spans="1:4" x14ac:dyDescent="0.25">
      <c r="A2874" t="s">
        <v>6363</v>
      </c>
      <c r="B2874" t="s">
        <v>6364</v>
      </c>
      <c r="C2874" s="106">
        <v>0</v>
      </c>
      <c r="D2874">
        <v>0</v>
      </c>
    </row>
    <row r="2875" spans="1:4" x14ac:dyDescent="0.25">
      <c r="A2875" t="s">
        <v>6365</v>
      </c>
      <c r="B2875" t="s">
        <v>6366</v>
      </c>
      <c r="C2875" s="106">
        <v>163.6</v>
      </c>
      <c r="D2875">
        <v>100</v>
      </c>
    </row>
    <row r="2876" spans="1:4" x14ac:dyDescent="0.25">
      <c r="A2876" t="s">
        <v>6367</v>
      </c>
      <c r="B2876" t="s">
        <v>6368</v>
      </c>
      <c r="C2876" s="106">
        <v>28.78</v>
      </c>
      <c r="D2876">
        <v>4</v>
      </c>
    </row>
    <row r="2877" spans="1:4" x14ac:dyDescent="0.25">
      <c r="A2877" t="s">
        <v>6369</v>
      </c>
      <c r="B2877" t="s">
        <v>6370</v>
      </c>
      <c r="C2877" s="106">
        <v>124.89</v>
      </c>
      <c r="D2877">
        <v>15</v>
      </c>
    </row>
    <row r="2878" spans="1:4" x14ac:dyDescent="0.25">
      <c r="A2878" t="s">
        <v>6371</v>
      </c>
      <c r="B2878" t="s">
        <v>6372</v>
      </c>
      <c r="C2878" s="106">
        <v>0</v>
      </c>
      <c r="D2878">
        <v>0</v>
      </c>
    </row>
    <row r="2879" spans="1:4" x14ac:dyDescent="0.25">
      <c r="A2879" t="s">
        <v>6373</v>
      </c>
      <c r="B2879" t="s">
        <v>6374</v>
      </c>
      <c r="C2879" s="106">
        <v>0</v>
      </c>
      <c r="D2879">
        <v>0</v>
      </c>
    </row>
    <row r="2880" spans="1:4" x14ac:dyDescent="0.25">
      <c r="A2880" t="s">
        <v>6375</v>
      </c>
      <c r="B2880" t="s">
        <v>6376</v>
      </c>
      <c r="C2880" s="106">
        <v>20.170000000000002</v>
      </c>
      <c r="D2880">
        <v>10</v>
      </c>
    </row>
    <row r="2881" spans="1:4" x14ac:dyDescent="0.25">
      <c r="A2881" t="s">
        <v>6377</v>
      </c>
      <c r="B2881" t="s">
        <v>6378</v>
      </c>
      <c r="C2881" s="106">
        <v>0</v>
      </c>
      <c r="D2881">
        <v>0</v>
      </c>
    </row>
    <row r="2882" spans="1:4" x14ac:dyDescent="0.25">
      <c r="A2882" t="s">
        <v>6379</v>
      </c>
      <c r="B2882" t="s">
        <v>6380</v>
      </c>
      <c r="C2882" s="106">
        <v>15.33</v>
      </c>
      <c r="D2882">
        <v>5</v>
      </c>
    </row>
    <row r="2883" spans="1:4" x14ac:dyDescent="0.25">
      <c r="A2883" t="s">
        <v>6381</v>
      </c>
      <c r="B2883" t="s">
        <v>6382</v>
      </c>
      <c r="C2883" s="106">
        <v>2.78</v>
      </c>
      <c r="D2883">
        <v>3</v>
      </c>
    </row>
    <row r="2884" spans="1:4" x14ac:dyDescent="0.25">
      <c r="A2884" t="s">
        <v>6383</v>
      </c>
      <c r="B2884" t="s">
        <v>6384</v>
      </c>
      <c r="C2884" s="106">
        <v>3.19</v>
      </c>
      <c r="D2884">
        <v>5</v>
      </c>
    </row>
    <row r="2885" spans="1:4" x14ac:dyDescent="0.25">
      <c r="A2885" t="s">
        <v>6385</v>
      </c>
      <c r="B2885" t="s">
        <v>6386</v>
      </c>
      <c r="C2885" s="106">
        <v>0</v>
      </c>
      <c r="D2885">
        <v>0</v>
      </c>
    </row>
    <row r="2886" spans="1:4" x14ac:dyDescent="0.25">
      <c r="A2886" t="s">
        <v>6387</v>
      </c>
      <c r="B2886" t="s">
        <v>6388</v>
      </c>
      <c r="C2886" s="106">
        <v>0</v>
      </c>
      <c r="D2886">
        <v>0</v>
      </c>
    </row>
    <row r="2887" spans="1:4" x14ac:dyDescent="0.25">
      <c r="A2887" t="s">
        <v>6389</v>
      </c>
      <c r="B2887" t="s">
        <v>6390</v>
      </c>
      <c r="C2887" s="106">
        <v>58</v>
      </c>
      <c r="D2887">
        <v>2</v>
      </c>
    </row>
    <row r="2888" spans="1:4" x14ac:dyDescent="0.25">
      <c r="A2888" t="s">
        <v>6391</v>
      </c>
      <c r="B2888" t="s">
        <v>6392</v>
      </c>
      <c r="C2888" s="106">
        <v>433.16</v>
      </c>
      <c r="D2888">
        <v>5</v>
      </c>
    </row>
    <row r="2889" spans="1:4" x14ac:dyDescent="0.25">
      <c r="A2889" t="s">
        <v>6393</v>
      </c>
      <c r="B2889" t="s">
        <v>6394</v>
      </c>
      <c r="C2889" s="106">
        <v>107.21</v>
      </c>
      <c r="D2889">
        <v>1</v>
      </c>
    </row>
    <row r="2890" spans="1:4" x14ac:dyDescent="0.25">
      <c r="A2890" t="s">
        <v>6395</v>
      </c>
      <c r="B2890" t="s">
        <v>6396</v>
      </c>
      <c r="C2890" s="106">
        <v>83.53</v>
      </c>
      <c r="D2890">
        <v>4</v>
      </c>
    </row>
    <row r="2891" spans="1:4" x14ac:dyDescent="0.25">
      <c r="A2891" t="s">
        <v>6397</v>
      </c>
      <c r="B2891" t="s">
        <v>6398</v>
      </c>
      <c r="C2891" s="106">
        <v>460.29</v>
      </c>
      <c r="D2891">
        <v>10</v>
      </c>
    </row>
    <row r="2892" spans="1:4" x14ac:dyDescent="0.25">
      <c r="A2892" t="s">
        <v>6399</v>
      </c>
      <c r="B2892" t="s">
        <v>6400</v>
      </c>
      <c r="C2892" s="106">
        <v>89.75</v>
      </c>
      <c r="D2892">
        <v>2</v>
      </c>
    </row>
    <row r="2893" spans="1:4" x14ac:dyDescent="0.25">
      <c r="A2893" t="s">
        <v>6401</v>
      </c>
      <c r="B2893" t="s">
        <v>6402</v>
      </c>
      <c r="C2893" s="106">
        <v>44.7</v>
      </c>
      <c r="D2893">
        <v>2</v>
      </c>
    </row>
    <row r="2894" spans="1:4" x14ac:dyDescent="0.25">
      <c r="A2894" t="s">
        <v>6403</v>
      </c>
      <c r="B2894" t="s">
        <v>6404</v>
      </c>
      <c r="C2894" s="106">
        <v>0</v>
      </c>
      <c r="D2894">
        <v>0</v>
      </c>
    </row>
    <row r="2895" spans="1:4" x14ac:dyDescent="0.25">
      <c r="A2895" t="s">
        <v>6405</v>
      </c>
      <c r="B2895" t="s">
        <v>6406</v>
      </c>
      <c r="C2895" s="106">
        <v>0</v>
      </c>
      <c r="D2895">
        <v>0</v>
      </c>
    </row>
    <row r="2896" spans="1:4" x14ac:dyDescent="0.25">
      <c r="A2896" t="s">
        <v>6407</v>
      </c>
      <c r="B2896" t="s">
        <v>6408</v>
      </c>
      <c r="C2896" s="106">
        <v>16.27</v>
      </c>
      <c r="D2896">
        <v>2</v>
      </c>
    </row>
    <row r="2897" spans="1:4" x14ac:dyDescent="0.25">
      <c r="A2897" t="s">
        <v>6409</v>
      </c>
      <c r="B2897" t="s">
        <v>6410</v>
      </c>
      <c r="C2897" s="106">
        <v>65.510000000000005</v>
      </c>
      <c r="D2897">
        <v>2</v>
      </c>
    </row>
    <row r="2898" spans="1:4" x14ac:dyDescent="0.25">
      <c r="A2898" t="s">
        <v>6411</v>
      </c>
      <c r="B2898" t="s">
        <v>6412</v>
      </c>
      <c r="C2898" s="106">
        <v>39.54</v>
      </c>
      <c r="D2898">
        <v>4</v>
      </c>
    </row>
    <row r="2899" spans="1:4" x14ac:dyDescent="0.25">
      <c r="A2899" t="s">
        <v>6413</v>
      </c>
      <c r="B2899" t="s">
        <v>6414</v>
      </c>
      <c r="C2899" s="106">
        <v>56.98</v>
      </c>
      <c r="D2899">
        <v>2</v>
      </c>
    </row>
    <row r="2900" spans="1:4" x14ac:dyDescent="0.25">
      <c r="A2900" t="s">
        <v>6415</v>
      </c>
      <c r="B2900" t="s">
        <v>6416</v>
      </c>
      <c r="C2900" s="106">
        <v>0</v>
      </c>
      <c r="D2900">
        <v>0</v>
      </c>
    </row>
    <row r="2901" spans="1:4" x14ac:dyDescent="0.25">
      <c r="A2901" t="s">
        <v>6417</v>
      </c>
      <c r="B2901" t="s">
        <v>6418</v>
      </c>
      <c r="C2901" s="106">
        <v>132.34</v>
      </c>
      <c r="D2901">
        <v>72</v>
      </c>
    </row>
    <row r="2902" spans="1:4" x14ac:dyDescent="0.25">
      <c r="A2902" t="s">
        <v>6419</v>
      </c>
      <c r="B2902" t="s">
        <v>6420</v>
      </c>
      <c r="C2902" s="106">
        <v>33.75</v>
      </c>
      <c r="D2902">
        <v>25</v>
      </c>
    </row>
    <row r="2903" spans="1:4" x14ac:dyDescent="0.25">
      <c r="A2903" t="s">
        <v>6421</v>
      </c>
      <c r="B2903" t="s">
        <v>6422</v>
      </c>
      <c r="C2903" s="106">
        <v>21.1</v>
      </c>
      <c r="D2903">
        <v>17</v>
      </c>
    </row>
    <row r="2904" spans="1:4" x14ac:dyDescent="0.25">
      <c r="A2904" t="s">
        <v>6423</v>
      </c>
      <c r="B2904" t="s">
        <v>6424</v>
      </c>
      <c r="C2904" s="106">
        <v>149.27000000000001</v>
      </c>
      <c r="D2904">
        <v>9</v>
      </c>
    </row>
    <row r="2905" spans="1:4" x14ac:dyDescent="0.25">
      <c r="A2905" t="s">
        <v>6425</v>
      </c>
      <c r="B2905" t="s">
        <v>6426</v>
      </c>
      <c r="C2905" s="106">
        <v>245.02</v>
      </c>
      <c r="D2905">
        <v>24</v>
      </c>
    </row>
    <row r="2906" spans="1:4" x14ac:dyDescent="0.25">
      <c r="A2906" t="s">
        <v>6427</v>
      </c>
      <c r="B2906" t="s">
        <v>6428</v>
      </c>
      <c r="C2906" s="106">
        <v>36.29</v>
      </c>
      <c r="D2906">
        <v>2</v>
      </c>
    </row>
    <row r="2907" spans="1:4" x14ac:dyDescent="0.25">
      <c r="A2907" t="s">
        <v>6429</v>
      </c>
      <c r="B2907" t="s">
        <v>6430</v>
      </c>
      <c r="C2907" s="106">
        <v>0</v>
      </c>
      <c r="D2907">
        <v>0</v>
      </c>
    </row>
    <row r="2908" spans="1:4" x14ac:dyDescent="0.25">
      <c r="A2908" t="s">
        <v>6431</v>
      </c>
      <c r="B2908" t="s">
        <v>6432</v>
      </c>
      <c r="C2908" s="106">
        <v>5.37</v>
      </c>
      <c r="D2908">
        <v>0</v>
      </c>
    </row>
    <row r="2909" spans="1:4" x14ac:dyDescent="0.25">
      <c r="A2909" t="s">
        <v>6433</v>
      </c>
      <c r="B2909" t="s">
        <v>6434</v>
      </c>
      <c r="C2909" s="106">
        <v>65.900000000000006</v>
      </c>
      <c r="D2909">
        <v>50</v>
      </c>
    </row>
    <row r="2910" spans="1:4" x14ac:dyDescent="0.25">
      <c r="A2910" t="s">
        <v>6435</v>
      </c>
      <c r="B2910" t="s">
        <v>6436</v>
      </c>
      <c r="C2910" s="106">
        <v>103.8</v>
      </c>
      <c r="D2910">
        <v>30</v>
      </c>
    </row>
    <row r="2911" spans="1:4" x14ac:dyDescent="0.25">
      <c r="A2911" t="s">
        <v>6437</v>
      </c>
      <c r="B2911" t="s">
        <v>6438</v>
      </c>
      <c r="C2911" s="106">
        <v>873.86</v>
      </c>
      <c r="D2911">
        <v>18</v>
      </c>
    </row>
    <row r="2912" spans="1:4" x14ac:dyDescent="0.25">
      <c r="A2912" t="s">
        <v>6439</v>
      </c>
      <c r="B2912" t="s">
        <v>6440</v>
      </c>
      <c r="C2912" s="106">
        <v>50.08</v>
      </c>
      <c r="D2912">
        <v>25</v>
      </c>
    </row>
    <row r="2913" spans="1:4" x14ac:dyDescent="0.25">
      <c r="A2913" t="s">
        <v>6441</v>
      </c>
      <c r="B2913" t="s">
        <v>6442</v>
      </c>
      <c r="C2913" s="106">
        <v>159.9</v>
      </c>
      <c r="D2913">
        <v>150</v>
      </c>
    </row>
    <row r="2914" spans="1:4" x14ac:dyDescent="0.25">
      <c r="A2914" t="s">
        <v>6443</v>
      </c>
      <c r="B2914" t="s">
        <v>6444</v>
      </c>
      <c r="C2914" s="106">
        <v>50.9</v>
      </c>
      <c r="D2914">
        <v>50</v>
      </c>
    </row>
    <row r="2915" spans="1:4" x14ac:dyDescent="0.25">
      <c r="A2915" t="s">
        <v>6445</v>
      </c>
      <c r="B2915" t="s">
        <v>6442</v>
      </c>
      <c r="C2915" s="106">
        <v>51.5</v>
      </c>
      <c r="D2915">
        <v>50</v>
      </c>
    </row>
    <row r="2916" spans="1:4" x14ac:dyDescent="0.25">
      <c r="A2916" t="s">
        <v>6446</v>
      </c>
      <c r="B2916" t="s">
        <v>6447</v>
      </c>
      <c r="C2916" s="106">
        <v>18.32</v>
      </c>
      <c r="D2916">
        <v>20</v>
      </c>
    </row>
    <row r="2917" spans="1:4" x14ac:dyDescent="0.25">
      <c r="A2917" t="s">
        <v>6448</v>
      </c>
      <c r="B2917" t="s">
        <v>6449</v>
      </c>
      <c r="C2917" s="106">
        <v>475.2</v>
      </c>
      <c r="D2917">
        <v>75</v>
      </c>
    </row>
    <row r="2918" spans="1:4" x14ac:dyDescent="0.25">
      <c r="A2918" t="s">
        <v>6450</v>
      </c>
      <c r="B2918" t="s">
        <v>6451</v>
      </c>
      <c r="C2918" s="106">
        <v>384.8</v>
      </c>
      <c r="D2918">
        <v>85</v>
      </c>
    </row>
    <row r="2919" spans="1:4" x14ac:dyDescent="0.25">
      <c r="A2919" t="s">
        <v>6452</v>
      </c>
      <c r="B2919" t="s">
        <v>6453</v>
      </c>
      <c r="C2919" s="106">
        <v>457.8</v>
      </c>
      <c r="D2919">
        <v>150</v>
      </c>
    </row>
    <row r="2920" spans="1:4" x14ac:dyDescent="0.25">
      <c r="A2920" t="s">
        <v>6454</v>
      </c>
      <c r="B2920" t="s">
        <v>6455</v>
      </c>
      <c r="C2920" s="106">
        <v>911.28</v>
      </c>
      <c r="D2920">
        <v>1639</v>
      </c>
    </row>
    <row r="2921" spans="1:4" x14ac:dyDescent="0.25">
      <c r="A2921" t="s">
        <v>6456</v>
      </c>
      <c r="B2921" t="s">
        <v>6457</v>
      </c>
      <c r="C2921" s="106">
        <v>190.71</v>
      </c>
      <c r="D2921">
        <v>390</v>
      </c>
    </row>
    <row r="2922" spans="1:4" x14ac:dyDescent="0.25">
      <c r="A2922" t="s">
        <v>6458</v>
      </c>
      <c r="B2922" t="s">
        <v>6459</v>
      </c>
      <c r="C2922" s="106">
        <v>44.32</v>
      </c>
      <c r="D2922">
        <v>10</v>
      </c>
    </row>
    <row r="2923" spans="1:4" x14ac:dyDescent="0.25">
      <c r="A2923" t="s">
        <v>6460</v>
      </c>
      <c r="B2923" t="s">
        <v>6461</v>
      </c>
      <c r="C2923" s="106">
        <v>0</v>
      </c>
      <c r="D2923">
        <v>0</v>
      </c>
    </row>
    <row r="2924" spans="1:4" x14ac:dyDescent="0.25">
      <c r="A2924" t="s">
        <v>6462</v>
      </c>
      <c r="B2924" t="s">
        <v>6463</v>
      </c>
      <c r="C2924" s="106">
        <v>244.89</v>
      </c>
      <c r="D2924">
        <v>45</v>
      </c>
    </row>
    <row r="2925" spans="1:4" x14ac:dyDescent="0.25">
      <c r="A2925" t="s">
        <v>6464</v>
      </c>
      <c r="B2925" t="s">
        <v>6465</v>
      </c>
      <c r="C2925" s="106">
        <v>759.36</v>
      </c>
      <c r="D2925">
        <v>2</v>
      </c>
    </row>
    <row r="2926" spans="1:4" x14ac:dyDescent="0.25">
      <c r="A2926" t="s">
        <v>6466</v>
      </c>
      <c r="B2926" t="s">
        <v>6467</v>
      </c>
      <c r="C2926" s="106">
        <v>1981.54</v>
      </c>
      <c r="D2926">
        <v>8</v>
      </c>
    </row>
    <row r="2927" spans="1:4" x14ac:dyDescent="0.25">
      <c r="A2927" t="s">
        <v>6468</v>
      </c>
      <c r="B2927" t="s">
        <v>6469</v>
      </c>
      <c r="C2927" s="106">
        <v>413.93</v>
      </c>
      <c r="D2927">
        <v>1</v>
      </c>
    </row>
    <row r="2928" spans="1:4" x14ac:dyDescent="0.25">
      <c r="A2928" t="s">
        <v>6470</v>
      </c>
      <c r="B2928" t="s">
        <v>6471</v>
      </c>
      <c r="C2928" s="106">
        <v>14.64</v>
      </c>
      <c r="D2928">
        <v>0</v>
      </c>
    </row>
    <row r="2929" spans="1:4" x14ac:dyDescent="0.25">
      <c r="A2929" t="s">
        <v>6472</v>
      </c>
      <c r="B2929" t="s">
        <v>6473</v>
      </c>
      <c r="C2929" s="106">
        <v>10.02</v>
      </c>
      <c r="D2929">
        <v>8</v>
      </c>
    </row>
    <row r="2930" spans="1:4" x14ac:dyDescent="0.25">
      <c r="A2930" t="s">
        <v>6474</v>
      </c>
      <c r="B2930" t="s">
        <v>6475</v>
      </c>
      <c r="C2930" s="106">
        <v>4.7300000000000004</v>
      </c>
      <c r="D2930">
        <v>2</v>
      </c>
    </row>
    <row r="2931" spans="1:4" x14ac:dyDescent="0.25">
      <c r="A2931" t="s">
        <v>6476</v>
      </c>
      <c r="B2931" t="s">
        <v>6477</v>
      </c>
      <c r="C2931" s="106">
        <v>22.78</v>
      </c>
      <c r="D2931">
        <v>26</v>
      </c>
    </row>
    <row r="2932" spans="1:4" x14ac:dyDescent="0.25">
      <c r="A2932" t="s">
        <v>6478</v>
      </c>
      <c r="B2932" t="s">
        <v>6479</v>
      </c>
      <c r="C2932" s="106">
        <v>6.14</v>
      </c>
      <c r="D2932">
        <v>8</v>
      </c>
    </row>
    <row r="2933" spans="1:4" x14ac:dyDescent="0.25">
      <c r="A2933" t="s">
        <v>6480</v>
      </c>
      <c r="B2933" t="s">
        <v>6481</v>
      </c>
      <c r="C2933" s="106">
        <v>6.57</v>
      </c>
      <c r="D2933">
        <v>8</v>
      </c>
    </row>
    <row r="2934" spans="1:4" x14ac:dyDescent="0.25">
      <c r="A2934" t="s">
        <v>6482</v>
      </c>
      <c r="B2934" t="s">
        <v>6483</v>
      </c>
      <c r="C2934" s="106">
        <v>1.21</v>
      </c>
      <c r="D2934">
        <v>2</v>
      </c>
    </row>
    <row r="2935" spans="1:4" x14ac:dyDescent="0.25">
      <c r="A2935" t="s">
        <v>6484</v>
      </c>
      <c r="B2935" t="s">
        <v>6485</v>
      </c>
      <c r="C2935" s="106">
        <v>4.3499999999999996</v>
      </c>
      <c r="D2935">
        <v>7</v>
      </c>
    </row>
    <row r="2936" spans="1:4" x14ac:dyDescent="0.25">
      <c r="A2936" t="s">
        <v>6486</v>
      </c>
      <c r="B2936" t="s">
        <v>6487</v>
      </c>
      <c r="C2936" s="106">
        <v>4.18</v>
      </c>
      <c r="D2936">
        <v>9</v>
      </c>
    </row>
    <row r="2937" spans="1:4" x14ac:dyDescent="0.25">
      <c r="A2937" t="s">
        <v>6488</v>
      </c>
      <c r="B2937" t="s">
        <v>6489</v>
      </c>
      <c r="C2937" s="106">
        <v>1.44</v>
      </c>
      <c r="D2937">
        <v>2</v>
      </c>
    </row>
    <row r="2938" spans="1:4" x14ac:dyDescent="0.25">
      <c r="A2938" t="s">
        <v>6490</v>
      </c>
      <c r="B2938" t="s">
        <v>6491</v>
      </c>
      <c r="C2938" s="106">
        <v>5.27</v>
      </c>
      <c r="D2938">
        <v>2</v>
      </c>
    </row>
    <row r="2939" spans="1:4" x14ac:dyDescent="0.25">
      <c r="A2939" t="s">
        <v>6492</v>
      </c>
      <c r="B2939" t="s">
        <v>6493</v>
      </c>
      <c r="C2939" s="106">
        <v>7.06</v>
      </c>
      <c r="D2939">
        <v>4</v>
      </c>
    </row>
    <row r="2940" spans="1:4" x14ac:dyDescent="0.25">
      <c r="A2940" t="s">
        <v>6494</v>
      </c>
      <c r="B2940" t="s">
        <v>6495</v>
      </c>
      <c r="C2940" s="106">
        <v>8.57</v>
      </c>
      <c r="D2940">
        <v>2</v>
      </c>
    </row>
    <row r="2941" spans="1:4" x14ac:dyDescent="0.25">
      <c r="A2941" t="s">
        <v>6496</v>
      </c>
      <c r="B2941" t="s">
        <v>6497</v>
      </c>
      <c r="C2941" s="106">
        <v>24.92</v>
      </c>
      <c r="D2941">
        <v>6</v>
      </c>
    </row>
    <row r="2942" spans="1:4" x14ac:dyDescent="0.25">
      <c r="A2942" t="s">
        <v>6498</v>
      </c>
      <c r="B2942" t="s">
        <v>6499</v>
      </c>
      <c r="C2942" s="106">
        <v>12.95</v>
      </c>
      <c r="D2942">
        <v>2</v>
      </c>
    </row>
    <row r="2943" spans="1:4" x14ac:dyDescent="0.25">
      <c r="A2943" t="s">
        <v>6500</v>
      </c>
      <c r="B2943" t="s">
        <v>6501</v>
      </c>
      <c r="C2943" s="106">
        <v>95.08</v>
      </c>
      <c r="D2943">
        <v>8</v>
      </c>
    </row>
    <row r="2944" spans="1:4" x14ac:dyDescent="0.25">
      <c r="A2944" t="s">
        <v>6502</v>
      </c>
      <c r="B2944" t="s">
        <v>6503</v>
      </c>
      <c r="C2944" s="106">
        <v>17.62</v>
      </c>
      <c r="D2944">
        <v>2</v>
      </c>
    </row>
    <row r="2945" spans="1:4" x14ac:dyDescent="0.25">
      <c r="A2945" t="s">
        <v>6504</v>
      </c>
      <c r="B2945" t="s">
        <v>6505</v>
      </c>
      <c r="C2945" s="106">
        <v>748.18</v>
      </c>
      <c r="D2945">
        <v>66</v>
      </c>
    </row>
    <row r="2946" spans="1:4" x14ac:dyDescent="0.25">
      <c r="A2946" t="s">
        <v>6506</v>
      </c>
      <c r="B2946" t="s">
        <v>6507</v>
      </c>
      <c r="C2946" s="106">
        <v>20.03</v>
      </c>
      <c r="D2946">
        <v>4</v>
      </c>
    </row>
    <row r="2947" spans="1:4" x14ac:dyDescent="0.25">
      <c r="A2947" t="s">
        <v>6508</v>
      </c>
      <c r="B2947" t="s">
        <v>6509</v>
      </c>
      <c r="C2947" s="106">
        <v>0</v>
      </c>
      <c r="D2947">
        <v>0</v>
      </c>
    </row>
    <row r="2948" spans="1:4" x14ac:dyDescent="0.25">
      <c r="A2948" t="s">
        <v>6510</v>
      </c>
      <c r="B2948" t="s">
        <v>6511</v>
      </c>
      <c r="C2948" s="106">
        <v>45.19</v>
      </c>
      <c r="D2948">
        <v>8</v>
      </c>
    </row>
    <row r="2949" spans="1:4" x14ac:dyDescent="0.25">
      <c r="A2949" t="s">
        <v>6512</v>
      </c>
      <c r="B2949" t="s">
        <v>6513</v>
      </c>
      <c r="C2949" s="106">
        <v>21</v>
      </c>
      <c r="D2949">
        <v>4</v>
      </c>
    </row>
    <row r="2950" spans="1:4" x14ac:dyDescent="0.25">
      <c r="A2950" t="s">
        <v>6514</v>
      </c>
      <c r="B2950" t="s">
        <v>6515</v>
      </c>
      <c r="C2950" s="106">
        <v>67.319999999999993</v>
      </c>
      <c r="D2950">
        <v>4</v>
      </c>
    </row>
    <row r="2951" spans="1:4" x14ac:dyDescent="0.25">
      <c r="A2951" t="s">
        <v>6516</v>
      </c>
      <c r="B2951" t="s">
        <v>6517</v>
      </c>
      <c r="C2951" s="106">
        <v>32.33</v>
      </c>
      <c r="D2951">
        <v>10</v>
      </c>
    </row>
    <row r="2952" spans="1:4" x14ac:dyDescent="0.25">
      <c r="A2952" t="s">
        <v>6518</v>
      </c>
      <c r="B2952" t="s">
        <v>6519</v>
      </c>
      <c r="C2952" s="106">
        <v>15.55</v>
      </c>
      <c r="D2952">
        <v>4</v>
      </c>
    </row>
    <row r="2953" spans="1:4" x14ac:dyDescent="0.25">
      <c r="A2953" t="s">
        <v>6520</v>
      </c>
      <c r="B2953" t="s">
        <v>6521</v>
      </c>
      <c r="C2953" s="106">
        <v>14.38</v>
      </c>
      <c r="D2953">
        <v>5</v>
      </c>
    </row>
    <row r="2954" spans="1:4" x14ac:dyDescent="0.25">
      <c r="A2954" t="s">
        <v>6522</v>
      </c>
      <c r="B2954" t="s">
        <v>6523</v>
      </c>
      <c r="C2954" s="106">
        <v>69.02</v>
      </c>
      <c r="D2954">
        <v>8</v>
      </c>
    </row>
    <row r="2955" spans="1:4" x14ac:dyDescent="0.25">
      <c r="A2955" t="s">
        <v>6524</v>
      </c>
      <c r="B2955" t="s">
        <v>6525</v>
      </c>
      <c r="C2955" s="106">
        <v>0</v>
      </c>
      <c r="D2955">
        <v>0</v>
      </c>
    </row>
    <row r="2956" spans="1:4" x14ac:dyDescent="0.25">
      <c r="A2956" t="s">
        <v>6526</v>
      </c>
      <c r="B2956" t="s">
        <v>6527</v>
      </c>
      <c r="C2956" s="106">
        <v>336.15</v>
      </c>
      <c r="D2956">
        <v>15</v>
      </c>
    </row>
    <row r="2957" spans="1:4" x14ac:dyDescent="0.25">
      <c r="A2957" t="s">
        <v>6528</v>
      </c>
      <c r="B2957" t="s">
        <v>6529</v>
      </c>
      <c r="C2957" s="106">
        <v>465.3</v>
      </c>
      <c r="D2957">
        <v>13</v>
      </c>
    </row>
    <row r="2958" spans="1:4" x14ac:dyDescent="0.25">
      <c r="A2958" t="s">
        <v>6530</v>
      </c>
      <c r="B2958" t="s">
        <v>6531</v>
      </c>
      <c r="C2958" s="106">
        <v>252.11</v>
      </c>
      <c r="D2958">
        <v>3</v>
      </c>
    </row>
    <row r="2959" spans="1:4" x14ac:dyDescent="0.25">
      <c r="A2959" t="s">
        <v>6532</v>
      </c>
      <c r="B2959" t="s">
        <v>6533</v>
      </c>
      <c r="C2959" s="106">
        <v>204.82</v>
      </c>
      <c r="D2959">
        <v>23</v>
      </c>
    </row>
    <row r="2960" spans="1:4" x14ac:dyDescent="0.25">
      <c r="A2960" t="s">
        <v>6534</v>
      </c>
      <c r="B2960" t="s">
        <v>6535</v>
      </c>
      <c r="C2960" s="106">
        <v>88.87</v>
      </c>
      <c r="D2960">
        <v>2</v>
      </c>
    </row>
    <row r="2961" spans="1:4" x14ac:dyDescent="0.25">
      <c r="A2961" t="s">
        <v>6536</v>
      </c>
      <c r="B2961" t="s">
        <v>6537</v>
      </c>
      <c r="C2961" s="106">
        <v>34.159999999999997</v>
      </c>
      <c r="D2961">
        <v>1</v>
      </c>
    </row>
    <row r="2962" spans="1:4" x14ac:dyDescent="0.25">
      <c r="A2962" t="s">
        <v>6538</v>
      </c>
      <c r="B2962" t="s">
        <v>6539</v>
      </c>
      <c r="C2962" s="106">
        <v>4.37</v>
      </c>
      <c r="D2962">
        <v>1</v>
      </c>
    </row>
    <row r="2963" spans="1:4" x14ac:dyDescent="0.25">
      <c r="A2963" t="s">
        <v>6540</v>
      </c>
      <c r="B2963" t="s">
        <v>6541</v>
      </c>
      <c r="C2963" s="106">
        <v>17.79</v>
      </c>
      <c r="D2963">
        <v>5</v>
      </c>
    </row>
    <row r="2964" spans="1:4" x14ac:dyDescent="0.25">
      <c r="A2964" t="s">
        <v>6542</v>
      </c>
      <c r="B2964" t="s">
        <v>6543</v>
      </c>
      <c r="C2964" s="106">
        <v>10.84</v>
      </c>
      <c r="D2964">
        <v>2</v>
      </c>
    </row>
    <row r="2965" spans="1:4" x14ac:dyDescent="0.25">
      <c r="A2965" t="s">
        <v>6544</v>
      </c>
      <c r="B2965" t="s">
        <v>6545</v>
      </c>
      <c r="C2965" s="106">
        <v>54.25</v>
      </c>
      <c r="D2965">
        <v>5</v>
      </c>
    </row>
    <row r="2966" spans="1:4" x14ac:dyDescent="0.25">
      <c r="A2966" t="s">
        <v>6546</v>
      </c>
      <c r="B2966" t="s">
        <v>6547</v>
      </c>
      <c r="C2966" s="106">
        <v>322.8</v>
      </c>
      <c r="D2966">
        <v>117</v>
      </c>
    </row>
    <row r="2967" spans="1:4" x14ac:dyDescent="0.25">
      <c r="A2967" t="s">
        <v>6548</v>
      </c>
      <c r="B2967" t="s">
        <v>6549</v>
      </c>
      <c r="C2967" s="106">
        <v>108.77</v>
      </c>
      <c r="D2967">
        <v>3</v>
      </c>
    </row>
    <row r="2968" spans="1:4" x14ac:dyDescent="0.25">
      <c r="A2968" t="s">
        <v>6550</v>
      </c>
      <c r="B2968" t="s">
        <v>6551</v>
      </c>
      <c r="C2968" s="106">
        <v>253.33</v>
      </c>
      <c r="D2968">
        <v>34</v>
      </c>
    </row>
    <row r="2969" spans="1:4" x14ac:dyDescent="0.25">
      <c r="A2969" t="s">
        <v>6552</v>
      </c>
      <c r="B2969" t="s">
        <v>6553</v>
      </c>
      <c r="C2969" s="106">
        <v>0</v>
      </c>
      <c r="D2969">
        <v>0</v>
      </c>
    </row>
    <row r="2970" spans="1:4" x14ac:dyDescent="0.25">
      <c r="A2970" t="s">
        <v>6554</v>
      </c>
      <c r="B2970" t="s">
        <v>6555</v>
      </c>
      <c r="C2970" s="106">
        <v>0</v>
      </c>
      <c r="D2970">
        <v>0</v>
      </c>
    </row>
    <row r="2971" spans="1:4" x14ac:dyDescent="0.25">
      <c r="A2971" t="s">
        <v>6556</v>
      </c>
      <c r="B2971" t="s">
        <v>6557</v>
      </c>
      <c r="C2971" s="106">
        <v>344.16</v>
      </c>
      <c r="D2971">
        <v>4</v>
      </c>
    </row>
    <row r="2972" spans="1:4" x14ac:dyDescent="0.25">
      <c r="A2972" t="s">
        <v>6558</v>
      </c>
      <c r="B2972" t="s">
        <v>6559</v>
      </c>
      <c r="C2972" s="106">
        <v>40.96</v>
      </c>
      <c r="D2972">
        <v>98</v>
      </c>
    </row>
    <row r="2973" spans="1:4" x14ac:dyDescent="0.25">
      <c r="A2973" t="s">
        <v>6560</v>
      </c>
      <c r="B2973" t="s">
        <v>6561</v>
      </c>
      <c r="C2973" s="106">
        <v>402.41</v>
      </c>
      <c r="D2973">
        <v>24</v>
      </c>
    </row>
    <row r="2974" spans="1:4" x14ac:dyDescent="0.25">
      <c r="A2974" t="s">
        <v>6562</v>
      </c>
      <c r="B2974" t="s">
        <v>6563</v>
      </c>
      <c r="C2974" s="106">
        <v>61.97</v>
      </c>
      <c r="D2974">
        <v>99</v>
      </c>
    </row>
    <row r="2975" spans="1:4" x14ac:dyDescent="0.25">
      <c r="A2975" t="s">
        <v>6564</v>
      </c>
      <c r="B2975" t="s">
        <v>6565</v>
      </c>
      <c r="C2975" s="106">
        <v>54.45</v>
      </c>
      <c r="D2975">
        <v>30</v>
      </c>
    </row>
    <row r="2976" spans="1:4" x14ac:dyDescent="0.25">
      <c r="A2976" t="s">
        <v>6566</v>
      </c>
      <c r="B2976" t="s">
        <v>6567</v>
      </c>
      <c r="C2976" s="106">
        <v>1099.55</v>
      </c>
      <c r="D2976">
        <v>301</v>
      </c>
    </row>
    <row r="2977" spans="1:4" x14ac:dyDescent="0.25">
      <c r="A2977" t="s">
        <v>6568</v>
      </c>
      <c r="B2977" t="s">
        <v>6569</v>
      </c>
      <c r="C2977" s="106">
        <v>0</v>
      </c>
      <c r="D2977">
        <v>0</v>
      </c>
    </row>
    <row r="2978" spans="1:4" x14ac:dyDescent="0.25">
      <c r="A2978" t="s">
        <v>6570</v>
      </c>
      <c r="B2978" t="s">
        <v>6571</v>
      </c>
      <c r="C2978" s="106">
        <v>0</v>
      </c>
      <c r="D2978">
        <v>0</v>
      </c>
    </row>
    <row r="2979" spans="1:4" x14ac:dyDescent="0.25">
      <c r="A2979" t="s">
        <v>6572</v>
      </c>
      <c r="B2979" t="s">
        <v>6573</v>
      </c>
      <c r="C2979" s="106">
        <v>993.42</v>
      </c>
      <c r="D2979">
        <v>10</v>
      </c>
    </row>
    <row r="2980" spans="1:4" x14ac:dyDescent="0.25">
      <c r="A2980" t="s">
        <v>6574</v>
      </c>
      <c r="B2980" t="s">
        <v>6575</v>
      </c>
      <c r="C2980" s="106">
        <v>10.76</v>
      </c>
      <c r="D2980">
        <v>24</v>
      </c>
    </row>
    <row r="2981" spans="1:4" x14ac:dyDescent="0.25">
      <c r="A2981" t="s">
        <v>6576</v>
      </c>
      <c r="B2981" t="s">
        <v>6577</v>
      </c>
      <c r="C2981" s="106">
        <v>5.04</v>
      </c>
      <c r="D2981">
        <v>2</v>
      </c>
    </row>
    <row r="2982" spans="1:4" x14ac:dyDescent="0.25">
      <c r="A2982" t="s">
        <v>6578</v>
      </c>
      <c r="B2982" t="s">
        <v>6579</v>
      </c>
      <c r="C2982" s="106">
        <v>0</v>
      </c>
      <c r="D2982">
        <v>0</v>
      </c>
    </row>
    <row r="2983" spans="1:4" x14ac:dyDescent="0.25">
      <c r="A2983" t="s">
        <v>6580</v>
      </c>
      <c r="B2983" t="s">
        <v>6581</v>
      </c>
      <c r="C2983" s="106">
        <v>959.34</v>
      </c>
      <c r="D2983">
        <v>59</v>
      </c>
    </row>
    <row r="2984" spans="1:4" x14ac:dyDescent="0.25">
      <c r="A2984" t="s">
        <v>6582</v>
      </c>
      <c r="B2984" t="s">
        <v>6583</v>
      </c>
      <c r="C2984" s="106">
        <v>8.68</v>
      </c>
      <c r="D2984">
        <v>13</v>
      </c>
    </row>
    <row r="2985" spans="1:4" x14ac:dyDescent="0.25">
      <c r="A2985" t="s">
        <v>6584</v>
      </c>
      <c r="B2985" t="s">
        <v>6585</v>
      </c>
      <c r="C2985" s="106">
        <v>79.900000000000006</v>
      </c>
      <c r="D2985">
        <v>6</v>
      </c>
    </row>
    <row r="2986" spans="1:4" x14ac:dyDescent="0.25">
      <c r="A2986" t="s">
        <v>6586</v>
      </c>
      <c r="B2986" t="s">
        <v>6587</v>
      </c>
      <c r="C2986" s="106">
        <v>89.95</v>
      </c>
      <c r="D2986">
        <v>7</v>
      </c>
    </row>
    <row r="2987" spans="1:4" x14ac:dyDescent="0.25">
      <c r="A2987" t="s">
        <v>6588</v>
      </c>
      <c r="B2987" t="s">
        <v>6589</v>
      </c>
      <c r="C2987" s="106">
        <v>0</v>
      </c>
      <c r="D2987">
        <v>0</v>
      </c>
    </row>
    <row r="2988" spans="1:4" x14ac:dyDescent="0.25">
      <c r="A2988" t="s">
        <v>6590</v>
      </c>
      <c r="B2988" t="s">
        <v>6591</v>
      </c>
      <c r="C2988" s="106">
        <v>239.62</v>
      </c>
      <c r="D2988">
        <v>4</v>
      </c>
    </row>
    <row r="2989" spans="1:4" x14ac:dyDescent="0.25">
      <c r="A2989" t="s">
        <v>6592</v>
      </c>
      <c r="B2989" t="s">
        <v>6593</v>
      </c>
      <c r="C2989" s="106">
        <v>938.2</v>
      </c>
      <c r="D2989">
        <v>6</v>
      </c>
    </row>
    <row r="2990" spans="1:4" x14ac:dyDescent="0.25">
      <c r="A2990" t="s">
        <v>6594</v>
      </c>
      <c r="B2990" t="s">
        <v>6595</v>
      </c>
      <c r="C2990" s="106">
        <v>193.77</v>
      </c>
      <c r="D2990">
        <v>6</v>
      </c>
    </row>
    <row r="2991" spans="1:4" x14ac:dyDescent="0.25">
      <c r="A2991" t="s">
        <v>6596</v>
      </c>
      <c r="B2991" t="s">
        <v>6597</v>
      </c>
      <c r="C2991" s="106">
        <v>584.72</v>
      </c>
      <c r="D2991">
        <v>7</v>
      </c>
    </row>
    <row r="2992" spans="1:4" x14ac:dyDescent="0.25">
      <c r="A2992" t="s">
        <v>6598</v>
      </c>
      <c r="B2992" t="s">
        <v>6599</v>
      </c>
      <c r="C2992" s="106">
        <v>10.49</v>
      </c>
      <c r="D2992">
        <v>23</v>
      </c>
    </row>
    <row r="2993" spans="1:4" x14ac:dyDescent="0.25">
      <c r="A2993" t="s">
        <v>6600</v>
      </c>
      <c r="B2993" t="s">
        <v>6601</v>
      </c>
      <c r="C2993" s="106">
        <v>60.1</v>
      </c>
      <c r="D2993">
        <v>64</v>
      </c>
    </row>
    <row r="2994" spans="1:4" x14ac:dyDescent="0.25">
      <c r="A2994" t="s">
        <v>6602</v>
      </c>
      <c r="B2994" t="s">
        <v>6603</v>
      </c>
      <c r="C2994" s="106">
        <v>29.94</v>
      </c>
      <c r="D2994">
        <v>60</v>
      </c>
    </row>
    <row r="2995" spans="1:4" x14ac:dyDescent="0.25">
      <c r="A2995" t="s">
        <v>6604</v>
      </c>
      <c r="B2995" t="s">
        <v>6605</v>
      </c>
      <c r="C2995" s="106">
        <v>5.84</v>
      </c>
      <c r="D2995">
        <v>9</v>
      </c>
    </row>
    <row r="2996" spans="1:4" x14ac:dyDescent="0.25">
      <c r="A2996" t="s">
        <v>6606</v>
      </c>
      <c r="B2996" t="s">
        <v>6607</v>
      </c>
      <c r="C2996" s="106">
        <v>10.31</v>
      </c>
      <c r="D2996">
        <v>6</v>
      </c>
    </row>
    <row r="2997" spans="1:4" x14ac:dyDescent="0.25">
      <c r="A2997" t="s">
        <v>6608</v>
      </c>
      <c r="B2997" t="s">
        <v>6609</v>
      </c>
      <c r="C2997" s="106">
        <v>26.35</v>
      </c>
      <c r="D2997">
        <v>28</v>
      </c>
    </row>
    <row r="2998" spans="1:4" x14ac:dyDescent="0.25">
      <c r="A2998" t="s">
        <v>6610</v>
      </c>
      <c r="B2998" t="s">
        <v>6611</v>
      </c>
      <c r="C2998" s="106">
        <v>0</v>
      </c>
      <c r="D2998">
        <v>0</v>
      </c>
    </row>
    <row r="2999" spans="1:4" x14ac:dyDescent="0.25">
      <c r="A2999" t="s">
        <v>6612</v>
      </c>
      <c r="B2999" t="s">
        <v>6613</v>
      </c>
      <c r="C2999" s="106">
        <v>0</v>
      </c>
      <c r="D2999">
        <v>0</v>
      </c>
    </row>
    <row r="3000" spans="1:4" x14ac:dyDescent="0.25">
      <c r="A3000" t="s">
        <v>6614</v>
      </c>
      <c r="B3000" t="s">
        <v>6615</v>
      </c>
      <c r="C3000" s="106">
        <v>627.20000000000005</v>
      </c>
      <c r="D3000">
        <v>4</v>
      </c>
    </row>
    <row r="3001" spans="1:4" x14ac:dyDescent="0.25">
      <c r="A3001" t="s">
        <v>6616</v>
      </c>
      <c r="B3001" t="s">
        <v>6617</v>
      </c>
      <c r="C3001" s="106">
        <v>20.45</v>
      </c>
      <c r="D3001">
        <v>10</v>
      </c>
    </row>
    <row r="3002" spans="1:4" x14ac:dyDescent="0.25">
      <c r="A3002" t="s">
        <v>6618</v>
      </c>
      <c r="B3002" t="s">
        <v>6619</v>
      </c>
      <c r="C3002" s="106">
        <v>38.520000000000003</v>
      </c>
      <c r="D3002">
        <v>2</v>
      </c>
    </row>
    <row r="3003" spans="1:4" x14ac:dyDescent="0.25">
      <c r="A3003" t="s">
        <v>6620</v>
      </c>
      <c r="B3003" t="s">
        <v>6621</v>
      </c>
      <c r="C3003" s="106">
        <v>40.43</v>
      </c>
      <c r="D3003">
        <v>38</v>
      </c>
    </row>
    <row r="3004" spans="1:4" x14ac:dyDescent="0.25">
      <c r="A3004" t="s">
        <v>6622</v>
      </c>
      <c r="B3004" t="s">
        <v>6623</v>
      </c>
      <c r="C3004" s="106">
        <v>0</v>
      </c>
      <c r="D3004">
        <v>0</v>
      </c>
    </row>
    <row r="3005" spans="1:4" x14ac:dyDescent="0.25">
      <c r="A3005" t="s">
        <v>6624</v>
      </c>
      <c r="B3005" t="s">
        <v>6625</v>
      </c>
      <c r="C3005" s="106">
        <v>1.62</v>
      </c>
      <c r="D3005">
        <v>2</v>
      </c>
    </row>
    <row r="3006" spans="1:4" x14ac:dyDescent="0.25">
      <c r="A3006" t="s">
        <v>6626</v>
      </c>
      <c r="B3006" t="s">
        <v>6627</v>
      </c>
      <c r="C3006" s="106">
        <v>89.63</v>
      </c>
      <c r="D3006">
        <v>10</v>
      </c>
    </row>
    <row r="3007" spans="1:4" x14ac:dyDescent="0.25">
      <c r="A3007" t="s">
        <v>6628</v>
      </c>
      <c r="B3007" t="s">
        <v>6629</v>
      </c>
      <c r="C3007" s="106">
        <v>88</v>
      </c>
      <c r="D3007">
        <v>10</v>
      </c>
    </row>
    <row r="3008" spans="1:4" x14ac:dyDescent="0.25">
      <c r="A3008" t="s">
        <v>6630</v>
      </c>
      <c r="B3008" t="s">
        <v>6631</v>
      </c>
      <c r="C3008" s="106">
        <v>29.24</v>
      </c>
      <c r="D3008">
        <v>4</v>
      </c>
    </row>
    <row r="3009" spans="1:4" x14ac:dyDescent="0.25">
      <c r="A3009" t="s">
        <v>6632</v>
      </c>
      <c r="B3009" t="s">
        <v>6633</v>
      </c>
      <c r="C3009" s="106">
        <v>286.81</v>
      </c>
      <c r="D3009">
        <v>8</v>
      </c>
    </row>
    <row r="3010" spans="1:4" x14ac:dyDescent="0.25">
      <c r="A3010" t="s">
        <v>6634</v>
      </c>
      <c r="B3010" t="s">
        <v>6635</v>
      </c>
      <c r="C3010" s="106">
        <v>23.23</v>
      </c>
      <c r="D3010">
        <v>9</v>
      </c>
    </row>
    <row r="3011" spans="1:4" x14ac:dyDescent="0.25">
      <c r="A3011" t="s">
        <v>6636</v>
      </c>
      <c r="B3011" t="s">
        <v>6637</v>
      </c>
      <c r="C3011" s="106">
        <v>30.92</v>
      </c>
      <c r="D3011">
        <v>2</v>
      </c>
    </row>
    <row r="3012" spans="1:4" x14ac:dyDescent="0.25">
      <c r="A3012" t="s">
        <v>6638</v>
      </c>
      <c r="B3012" t="s">
        <v>6639</v>
      </c>
      <c r="C3012" s="106">
        <v>44.28</v>
      </c>
      <c r="D3012">
        <v>18</v>
      </c>
    </row>
    <row r="3013" spans="1:4" x14ac:dyDescent="0.25">
      <c r="A3013" t="s">
        <v>6640</v>
      </c>
      <c r="B3013" t="s">
        <v>6641</v>
      </c>
      <c r="C3013" s="106">
        <v>12.2</v>
      </c>
      <c r="D3013">
        <v>3</v>
      </c>
    </row>
    <row r="3014" spans="1:4" x14ac:dyDescent="0.25">
      <c r="A3014" t="s">
        <v>6642</v>
      </c>
      <c r="B3014" t="s">
        <v>6643</v>
      </c>
      <c r="C3014" s="106">
        <v>91.23</v>
      </c>
      <c r="D3014">
        <v>16</v>
      </c>
    </row>
    <row r="3015" spans="1:4" x14ac:dyDescent="0.25">
      <c r="A3015" t="s">
        <v>6644</v>
      </c>
      <c r="B3015" t="s">
        <v>6645</v>
      </c>
      <c r="C3015" s="106">
        <v>183.59</v>
      </c>
      <c r="D3015">
        <v>22</v>
      </c>
    </row>
    <row r="3016" spans="1:4" x14ac:dyDescent="0.25">
      <c r="A3016" t="s">
        <v>6646</v>
      </c>
      <c r="B3016" t="s">
        <v>6647</v>
      </c>
      <c r="C3016" s="106">
        <v>0</v>
      </c>
      <c r="D3016">
        <v>0</v>
      </c>
    </row>
    <row r="3017" spans="1:4" x14ac:dyDescent="0.25">
      <c r="A3017" t="s">
        <v>6648</v>
      </c>
      <c r="B3017" t="s">
        <v>6649</v>
      </c>
      <c r="C3017" s="106">
        <v>0</v>
      </c>
      <c r="D3017">
        <v>0</v>
      </c>
    </row>
    <row r="3018" spans="1:4" x14ac:dyDescent="0.25">
      <c r="A3018" t="s">
        <v>6650</v>
      </c>
      <c r="B3018" t="s">
        <v>6651</v>
      </c>
      <c r="C3018" s="106">
        <v>0</v>
      </c>
      <c r="D3018">
        <v>0</v>
      </c>
    </row>
    <row r="3019" spans="1:4" x14ac:dyDescent="0.25">
      <c r="A3019" t="s">
        <v>6652</v>
      </c>
      <c r="B3019" t="s">
        <v>6653</v>
      </c>
      <c r="C3019" s="106">
        <v>31.89</v>
      </c>
      <c r="D3019">
        <v>7</v>
      </c>
    </row>
    <row r="3020" spans="1:4" x14ac:dyDescent="0.25">
      <c r="A3020" t="s">
        <v>6654</v>
      </c>
      <c r="B3020" t="s">
        <v>6655</v>
      </c>
      <c r="C3020" s="106">
        <v>54.84</v>
      </c>
      <c r="D3020">
        <v>12</v>
      </c>
    </row>
    <row r="3021" spans="1:4" x14ac:dyDescent="0.25">
      <c r="A3021" t="s">
        <v>6656</v>
      </c>
      <c r="B3021" t="s">
        <v>6657</v>
      </c>
      <c r="C3021" s="106">
        <v>6.87</v>
      </c>
      <c r="D3021">
        <v>7</v>
      </c>
    </row>
    <row r="3022" spans="1:4" x14ac:dyDescent="0.25">
      <c r="A3022" t="s">
        <v>6658</v>
      </c>
      <c r="B3022" t="s">
        <v>6659</v>
      </c>
      <c r="C3022" s="106">
        <v>16.100000000000001</v>
      </c>
      <c r="D3022">
        <v>14</v>
      </c>
    </row>
    <row r="3023" spans="1:4" x14ac:dyDescent="0.25">
      <c r="A3023" t="s">
        <v>6660</v>
      </c>
      <c r="B3023" t="s">
        <v>6661</v>
      </c>
      <c r="C3023" s="106">
        <v>3.3</v>
      </c>
      <c r="D3023">
        <v>2</v>
      </c>
    </row>
    <row r="3024" spans="1:4" x14ac:dyDescent="0.25">
      <c r="A3024" t="s">
        <v>6662</v>
      </c>
      <c r="B3024" t="s">
        <v>6663</v>
      </c>
      <c r="C3024" s="106">
        <v>20.56</v>
      </c>
      <c r="D3024">
        <v>6</v>
      </c>
    </row>
    <row r="3025" spans="1:4" x14ac:dyDescent="0.25">
      <c r="A3025" t="s">
        <v>6664</v>
      </c>
      <c r="B3025" t="s">
        <v>6665</v>
      </c>
      <c r="C3025" s="106">
        <v>7.62</v>
      </c>
      <c r="D3025">
        <v>8</v>
      </c>
    </row>
    <row r="3026" spans="1:4" x14ac:dyDescent="0.25">
      <c r="A3026" t="s">
        <v>6666</v>
      </c>
      <c r="B3026" t="s">
        <v>6667</v>
      </c>
      <c r="C3026" s="106">
        <v>0</v>
      </c>
      <c r="D3026">
        <v>0</v>
      </c>
    </row>
    <row r="3027" spans="1:4" x14ac:dyDescent="0.25">
      <c r="A3027" t="s">
        <v>6668</v>
      </c>
      <c r="B3027" t="s">
        <v>6669</v>
      </c>
      <c r="C3027" s="106">
        <v>424.09</v>
      </c>
      <c r="D3027">
        <v>27</v>
      </c>
    </row>
    <row r="3028" spans="1:4" x14ac:dyDescent="0.25">
      <c r="A3028" t="s">
        <v>6670</v>
      </c>
      <c r="B3028" t="s">
        <v>6671</v>
      </c>
      <c r="C3028" s="106">
        <v>1.51</v>
      </c>
      <c r="D3028">
        <v>2</v>
      </c>
    </row>
    <row r="3029" spans="1:4" x14ac:dyDescent="0.25">
      <c r="A3029" t="s">
        <v>6672</v>
      </c>
      <c r="B3029" t="s">
        <v>6673</v>
      </c>
      <c r="C3029" s="106">
        <v>37.1</v>
      </c>
      <c r="D3029">
        <v>8</v>
      </c>
    </row>
    <row r="3030" spans="1:4" x14ac:dyDescent="0.25">
      <c r="A3030" t="s">
        <v>6674</v>
      </c>
      <c r="B3030" t="s">
        <v>6675</v>
      </c>
      <c r="C3030" s="106">
        <v>-53.98</v>
      </c>
      <c r="D3030">
        <v>13</v>
      </c>
    </row>
    <row r="3031" spans="1:4" x14ac:dyDescent="0.25">
      <c r="A3031" t="s">
        <v>6676</v>
      </c>
      <c r="B3031" t="s">
        <v>6677</v>
      </c>
      <c r="C3031" s="106">
        <v>0</v>
      </c>
      <c r="D3031">
        <v>2</v>
      </c>
    </row>
    <row r="3032" spans="1:4" x14ac:dyDescent="0.25">
      <c r="A3032" t="s">
        <v>6678</v>
      </c>
      <c r="B3032" t="s">
        <v>6679</v>
      </c>
      <c r="C3032" s="106">
        <v>30.7</v>
      </c>
      <c r="D3032">
        <v>100</v>
      </c>
    </row>
    <row r="3033" spans="1:4" x14ac:dyDescent="0.25">
      <c r="A3033" t="s">
        <v>6680</v>
      </c>
      <c r="B3033" t="s">
        <v>6681</v>
      </c>
      <c r="C3033" s="106">
        <v>28.32</v>
      </c>
      <c r="D3033">
        <v>80</v>
      </c>
    </row>
    <row r="3034" spans="1:4" x14ac:dyDescent="0.25">
      <c r="A3034" t="s">
        <v>6682</v>
      </c>
      <c r="B3034" t="s">
        <v>6683</v>
      </c>
      <c r="C3034" s="106">
        <v>464.7</v>
      </c>
      <c r="D3034">
        <v>300</v>
      </c>
    </row>
    <row r="3035" spans="1:4" x14ac:dyDescent="0.25">
      <c r="A3035" t="s">
        <v>6684</v>
      </c>
      <c r="B3035" t="s">
        <v>6685</v>
      </c>
      <c r="C3035" s="106">
        <v>0</v>
      </c>
      <c r="D3035">
        <v>0</v>
      </c>
    </row>
    <row r="3036" spans="1:4" x14ac:dyDescent="0.25">
      <c r="A3036" t="s">
        <v>6686</v>
      </c>
      <c r="B3036" t="s">
        <v>6687</v>
      </c>
      <c r="C3036" s="106">
        <v>17.93</v>
      </c>
      <c r="D3036">
        <v>10</v>
      </c>
    </row>
    <row r="3037" spans="1:4" x14ac:dyDescent="0.25">
      <c r="A3037" t="s">
        <v>6688</v>
      </c>
      <c r="B3037" t="s">
        <v>6689</v>
      </c>
      <c r="C3037" s="106">
        <v>58.7</v>
      </c>
      <c r="D3037">
        <v>65</v>
      </c>
    </row>
    <row r="3038" spans="1:4" x14ac:dyDescent="0.25">
      <c r="A3038" t="s">
        <v>6690</v>
      </c>
      <c r="B3038" t="s">
        <v>6691</v>
      </c>
      <c r="C3038" s="106">
        <v>9.4600000000000009</v>
      </c>
      <c r="D3038">
        <v>52</v>
      </c>
    </row>
    <row r="3039" spans="1:4" x14ac:dyDescent="0.25">
      <c r="A3039" t="s">
        <v>6692</v>
      </c>
      <c r="B3039" t="s">
        <v>6693</v>
      </c>
      <c r="C3039" s="106">
        <v>127.5</v>
      </c>
      <c r="D3039">
        <v>100</v>
      </c>
    </row>
    <row r="3040" spans="1:4" x14ac:dyDescent="0.25">
      <c r="A3040" t="s">
        <v>6694</v>
      </c>
      <c r="B3040" t="s">
        <v>6695</v>
      </c>
      <c r="C3040" s="106">
        <v>57.72</v>
      </c>
      <c r="D3040">
        <v>188</v>
      </c>
    </row>
    <row r="3041" spans="1:4" x14ac:dyDescent="0.25">
      <c r="A3041" t="s">
        <v>6696</v>
      </c>
      <c r="B3041" t="s">
        <v>6697</v>
      </c>
      <c r="C3041" s="106">
        <v>17.54</v>
      </c>
      <c r="D3041">
        <v>21</v>
      </c>
    </row>
    <row r="3042" spans="1:4" x14ac:dyDescent="0.25">
      <c r="A3042" t="s">
        <v>6698</v>
      </c>
      <c r="B3042" t="s">
        <v>6699</v>
      </c>
      <c r="C3042" s="106">
        <v>14.06</v>
      </c>
      <c r="D3042">
        <v>41</v>
      </c>
    </row>
    <row r="3043" spans="1:4" x14ac:dyDescent="0.25">
      <c r="A3043" t="s">
        <v>6700</v>
      </c>
      <c r="B3043" t="s">
        <v>6701</v>
      </c>
      <c r="C3043" s="106">
        <v>2.85</v>
      </c>
      <c r="D3043">
        <v>3</v>
      </c>
    </row>
    <row r="3044" spans="1:4" x14ac:dyDescent="0.25">
      <c r="A3044" t="s">
        <v>6702</v>
      </c>
      <c r="B3044" t="s">
        <v>6703</v>
      </c>
      <c r="C3044" s="106">
        <v>31.31</v>
      </c>
      <c r="D3044">
        <v>21</v>
      </c>
    </row>
    <row r="3045" spans="1:4" x14ac:dyDescent="0.25">
      <c r="A3045" t="s">
        <v>6704</v>
      </c>
      <c r="B3045" t="s">
        <v>6705</v>
      </c>
      <c r="C3045" s="106">
        <v>15.09</v>
      </c>
      <c r="D3045">
        <v>9</v>
      </c>
    </row>
    <row r="3046" spans="1:4" x14ac:dyDescent="0.25">
      <c r="A3046" t="s">
        <v>6706</v>
      </c>
      <c r="B3046" t="s">
        <v>6707</v>
      </c>
      <c r="C3046" s="106">
        <v>6.96</v>
      </c>
      <c r="D3046">
        <v>0</v>
      </c>
    </row>
    <row r="3047" spans="1:4" x14ac:dyDescent="0.25">
      <c r="A3047" t="s">
        <v>6708</v>
      </c>
      <c r="B3047" t="s">
        <v>6709</v>
      </c>
      <c r="C3047" s="106">
        <v>89.21</v>
      </c>
      <c r="D3047">
        <v>18</v>
      </c>
    </row>
    <row r="3048" spans="1:4" x14ac:dyDescent="0.25">
      <c r="A3048" t="s">
        <v>6710</v>
      </c>
      <c r="B3048" t="s">
        <v>6711</v>
      </c>
      <c r="C3048" s="106">
        <v>7.67</v>
      </c>
      <c r="D3048">
        <v>5</v>
      </c>
    </row>
    <row r="3049" spans="1:4" x14ac:dyDescent="0.25">
      <c r="A3049" t="s">
        <v>6712</v>
      </c>
      <c r="B3049" t="s">
        <v>6713</v>
      </c>
      <c r="C3049" s="106">
        <v>7.72</v>
      </c>
      <c r="D3049">
        <v>3</v>
      </c>
    </row>
    <row r="3050" spans="1:4" x14ac:dyDescent="0.25">
      <c r="A3050" t="s">
        <v>6714</v>
      </c>
      <c r="B3050" t="s">
        <v>6715</v>
      </c>
      <c r="C3050" s="106">
        <v>337.8</v>
      </c>
      <c r="D3050">
        <v>5</v>
      </c>
    </row>
    <row r="3051" spans="1:4" x14ac:dyDescent="0.25">
      <c r="A3051" t="s">
        <v>6716</v>
      </c>
      <c r="B3051" t="s">
        <v>6717</v>
      </c>
      <c r="C3051" s="106">
        <v>4.7699999999999996</v>
      </c>
      <c r="D3051">
        <v>7</v>
      </c>
    </row>
    <row r="3052" spans="1:4" x14ac:dyDescent="0.25">
      <c r="A3052" t="s">
        <v>6718</v>
      </c>
      <c r="B3052" t="s">
        <v>6719</v>
      </c>
      <c r="C3052" s="106">
        <v>176.06</v>
      </c>
      <c r="D3052">
        <v>97</v>
      </c>
    </row>
    <row r="3053" spans="1:4" x14ac:dyDescent="0.25">
      <c r="A3053" t="s">
        <v>6720</v>
      </c>
      <c r="B3053" t="s">
        <v>6721</v>
      </c>
      <c r="C3053" s="106">
        <v>33.35</v>
      </c>
      <c r="D3053">
        <v>19</v>
      </c>
    </row>
    <row r="3054" spans="1:4" x14ac:dyDescent="0.25">
      <c r="A3054" t="s">
        <v>6722</v>
      </c>
      <c r="B3054" t="s">
        <v>6723</v>
      </c>
      <c r="C3054" s="106">
        <v>80.28</v>
      </c>
      <c r="D3054">
        <v>2</v>
      </c>
    </row>
    <row r="3055" spans="1:4" x14ac:dyDescent="0.25">
      <c r="A3055" t="s">
        <v>6724</v>
      </c>
      <c r="B3055" t="s">
        <v>6725</v>
      </c>
      <c r="C3055" s="106">
        <v>5.34</v>
      </c>
      <c r="D3055">
        <v>13</v>
      </c>
    </row>
    <row r="3056" spans="1:4" x14ac:dyDescent="0.25">
      <c r="A3056" t="s">
        <v>6726</v>
      </c>
      <c r="B3056" t="s">
        <v>6727</v>
      </c>
      <c r="C3056" s="106">
        <v>0</v>
      </c>
      <c r="D3056">
        <v>0</v>
      </c>
    </row>
    <row r="3057" spans="1:4" x14ac:dyDescent="0.25">
      <c r="A3057" t="s">
        <v>6728</v>
      </c>
      <c r="B3057" t="s">
        <v>6729</v>
      </c>
      <c r="C3057" s="106">
        <v>51.8</v>
      </c>
      <c r="D3057">
        <v>40</v>
      </c>
    </row>
    <row r="3058" spans="1:4" x14ac:dyDescent="0.25">
      <c r="A3058" t="s">
        <v>6730</v>
      </c>
      <c r="B3058" t="s">
        <v>6731</v>
      </c>
      <c r="C3058" s="106">
        <v>38.17</v>
      </c>
      <c r="D3058">
        <v>13</v>
      </c>
    </row>
    <row r="3059" spans="1:4" x14ac:dyDescent="0.25">
      <c r="A3059" t="s">
        <v>6732</v>
      </c>
      <c r="B3059" t="s">
        <v>6733</v>
      </c>
      <c r="C3059" s="106">
        <v>24.25</v>
      </c>
      <c r="D3059">
        <v>7</v>
      </c>
    </row>
    <row r="3060" spans="1:4" x14ac:dyDescent="0.25">
      <c r="A3060" t="s">
        <v>6734</v>
      </c>
      <c r="B3060" t="s">
        <v>6735</v>
      </c>
      <c r="C3060" s="106">
        <v>53.18</v>
      </c>
      <c r="D3060">
        <v>16</v>
      </c>
    </row>
    <row r="3061" spans="1:4" x14ac:dyDescent="0.25">
      <c r="A3061" t="s">
        <v>6736</v>
      </c>
      <c r="B3061" t="s">
        <v>6737</v>
      </c>
      <c r="C3061" s="106">
        <v>24.75</v>
      </c>
      <c r="D3061">
        <v>6</v>
      </c>
    </row>
    <row r="3062" spans="1:4" x14ac:dyDescent="0.25">
      <c r="A3062" t="s">
        <v>6738</v>
      </c>
      <c r="B3062" t="s">
        <v>6739</v>
      </c>
      <c r="C3062" s="106">
        <v>0.03</v>
      </c>
      <c r="D3062">
        <v>0</v>
      </c>
    </row>
    <row r="3063" spans="1:4" x14ac:dyDescent="0.25">
      <c r="A3063" t="s">
        <v>6740</v>
      </c>
      <c r="B3063" t="s">
        <v>6741</v>
      </c>
      <c r="C3063" s="106">
        <v>0</v>
      </c>
      <c r="D3063">
        <v>0</v>
      </c>
    </row>
    <row r="3064" spans="1:4" x14ac:dyDescent="0.25">
      <c r="A3064" t="s">
        <v>6742</v>
      </c>
      <c r="B3064" t="s">
        <v>6743</v>
      </c>
      <c r="C3064" s="106">
        <v>0</v>
      </c>
      <c r="D3064">
        <v>0</v>
      </c>
    </row>
    <row r="3065" spans="1:4" x14ac:dyDescent="0.25">
      <c r="A3065" t="s">
        <v>6744</v>
      </c>
      <c r="B3065" t="s">
        <v>6745</v>
      </c>
      <c r="C3065" s="106">
        <v>31.04</v>
      </c>
      <c r="D3065">
        <v>5</v>
      </c>
    </row>
    <row r="3066" spans="1:4" x14ac:dyDescent="0.25">
      <c r="A3066" t="s">
        <v>6746</v>
      </c>
      <c r="B3066" t="s">
        <v>6747</v>
      </c>
      <c r="C3066" s="106">
        <v>0</v>
      </c>
      <c r="D3066">
        <v>0</v>
      </c>
    </row>
    <row r="3067" spans="1:4" x14ac:dyDescent="0.25">
      <c r="A3067" t="s">
        <v>6748</v>
      </c>
      <c r="B3067" t="s">
        <v>6749</v>
      </c>
      <c r="C3067" s="106">
        <v>36.18</v>
      </c>
      <c r="D3067">
        <v>18</v>
      </c>
    </row>
    <row r="3068" spans="1:4" x14ac:dyDescent="0.25">
      <c r="A3068" t="s">
        <v>6750</v>
      </c>
      <c r="B3068" t="s">
        <v>6751</v>
      </c>
      <c r="C3068" s="106">
        <v>18.649999999999999</v>
      </c>
      <c r="D3068">
        <v>3</v>
      </c>
    </row>
    <row r="3069" spans="1:4" x14ac:dyDescent="0.25">
      <c r="A3069" t="s">
        <v>6752</v>
      </c>
      <c r="B3069" t="s">
        <v>6753</v>
      </c>
      <c r="C3069" s="106">
        <v>177.4</v>
      </c>
      <c r="D3069">
        <v>8</v>
      </c>
    </row>
    <row r="3070" spans="1:4" x14ac:dyDescent="0.25">
      <c r="A3070" t="s">
        <v>6754</v>
      </c>
      <c r="B3070" t="s">
        <v>6755</v>
      </c>
      <c r="C3070" s="106">
        <v>148.65</v>
      </c>
      <c r="D3070">
        <v>3</v>
      </c>
    </row>
    <row r="3071" spans="1:4" x14ac:dyDescent="0.25">
      <c r="A3071" t="s">
        <v>6756</v>
      </c>
      <c r="B3071" t="s">
        <v>6757</v>
      </c>
      <c r="C3071" s="106">
        <v>352.56</v>
      </c>
      <c r="D3071">
        <v>10</v>
      </c>
    </row>
    <row r="3072" spans="1:4" x14ac:dyDescent="0.25">
      <c r="A3072" t="s">
        <v>6758</v>
      </c>
      <c r="B3072" t="s">
        <v>6759</v>
      </c>
      <c r="C3072" s="106">
        <v>115.92</v>
      </c>
      <c r="D3072">
        <v>6</v>
      </c>
    </row>
    <row r="3073" spans="1:4" x14ac:dyDescent="0.25">
      <c r="A3073" t="s">
        <v>6760</v>
      </c>
      <c r="B3073" t="s">
        <v>6761</v>
      </c>
      <c r="C3073" s="106">
        <v>132.94</v>
      </c>
      <c r="D3073">
        <v>20</v>
      </c>
    </row>
    <row r="3074" spans="1:4" x14ac:dyDescent="0.25">
      <c r="A3074" t="s">
        <v>6762</v>
      </c>
      <c r="B3074" t="s">
        <v>6763</v>
      </c>
      <c r="C3074" s="106">
        <v>169.47</v>
      </c>
      <c r="D3074">
        <v>6</v>
      </c>
    </row>
    <row r="3075" spans="1:4" x14ac:dyDescent="0.25">
      <c r="A3075" t="s">
        <v>6764</v>
      </c>
      <c r="B3075" t="s">
        <v>6765</v>
      </c>
      <c r="C3075" s="106">
        <v>66.27</v>
      </c>
      <c r="D3075">
        <v>5</v>
      </c>
    </row>
    <row r="3076" spans="1:4" x14ac:dyDescent="0.25">
      <c r="A3076" t="s">
        <v>6766</v>
      </c>
      <c r="B3076" t="s">
        <v>6767</v>
      </c>
      <c r="C3076" s="106">
        <v>139.4</v>
      </c>
      <c r="D3076">
        <v>17</v>
      </c>
    </row>
    <row r="3077" spans="1:4" x14ac:dyDescent="0.25">
      <c r="A3077" t="s">
        <v>6768</v>
      </c>
      <c r="B3077" t="s">
        <v>6769</v>
      </c>
      <c r="C3077" s="106">
        <v>6.1</v>
      </c>
      <c r="D3077">
        <v>50</v>
      </c>
    </row>
    <row r="3078" spans="1:4" x14ac:dyDescent="0.25">
      <c r="A3078" t="s">
        <v>6770</v>
      </c>
      <c r="B3078" t="s">
        <v>6771</v>
      </c>
      <c r="C3078" s="106">
        <v>632.22</v>
      </c>
      <c r="D3078">
        <v>1</v>
      </c>
    </row>
    <row r="3079" spans="1:4" x14ac:dyDescent="0.25">
      <c r="A3079" t="s">
        <v>6772</v>
      </c>
      <c r="B3079" t="s">
        <v>6773</v>
      </c>
      <c r="C3079" s="106">
        <v>1130.3599999999999</v>
      </c>
      <c r="D3079">
        <v>2</v>
      </c>
    </row>
    <row r="3080" spans="1:4" x14ac:dyDescent="0.25">
      <c r="A3080" t="s">
        <v>6774</v>
      </c>
      <c r="B3080" t="s">
        <v>6775</v>
      </c>
      <c r="C3080" s="106">
        <v>46.48</v>
      </c>
      <c r="D3080">
        <v>6</v>
      </c>
    </row>
    <row r="3081" spans="1:4" x14ac:dyDescent="0.25">
      <c r="A3081" t="s">
        <v>6776</v>
      </c>
      <c r="B3081" t="s">
        <v>6777</v>
      </c>
      <c r="C3081" s="106">
        <v>3.27</v>
      </c>
      <c r="D3081">
        <v>0</v>
      </c>
    </row>
    <row r="3082" spans="1:4" x14ac:dyDescent="0.25">
      <c r="A3082" t="s">
        <v>6778</v>
      </c>
      <c r="B3082" t="s">
        <v>6779</v>
      </c>
      <c r="C3082" s="106">
        <v>25.02</v>
      </c>
      <c r="D3082">
        <v>2</v>
      </c>
    </row>
    <row r="3083" spans="1:4" x14ac:dyDescent="0.25">
      <c r="A3083" t="s">
        <v>6780</v>
      </c>
      <c r="B3083" t="s">
        <v>6781</v>
      </c>
      <c r="C3083" s="106">
        <v>100.32</v>
      </c>
      <c r="D3083">
        <v>5</v>
      </c>
    </row>
    <row r="3084" spans="1:4" x14ac:dyDescent="0.25">
      <c r="A3084" t="s">
        <v>6782</v>
      </c>
      <c r="B3084" t="s">
        <v>6783</v>
      </c>
      <c r="C3084" s="106">
        <v>102.25</v>
      </c>
      <c r="D3084">
        <v>6</v>
      </c>
    </row>
    <row r="3085" spans="1:4" x14ac:dyDescent="0.25">
      <c r="A3085" t="s">
        <v>6784</v>
      </c>
      <c r="B3085" t="s">
        <v>6785</v>
      </c>
      <c r="C3085" s="106">
        <v>259.63</v>
      </c>
      <c r="D3085">
        <v>6</v>
      </c>
    </row>
    <row r="3086" spans="1:4" x14ac:dyDescent="0.25">
      <c r="A3086" t="s">
        <v>6786</v>
      </c>
      <c r="B3086" t="s">
        <v>6787</v>
      </c>
      <c r="C3086" s="106">
        <v>36.89</v>
      </c>
      <c r="D3086">
        <v>2</v>
      </c>
    </row>
    <row r="3087" spans="1:4" x14ac:dyDescent="0.25">
      <c r="A3087" t="s">
        <v>6788</v>
      </c>
      <c r="B3087" t="s">
        <v>6789</v>
      </c>
      <c r="C3087" s="106">
        <v>24.22</v>
      </c>
      <c r="D3087">
        <v>2</v>
      </c>
    </row>
    <row r="3088" spans="1:4" x14ac:dyDescent="0.25">
      <c r="A3088" t="s">
        <v>6790</v>
      </c>
      <c r="B3088" t="s">
        <v>6791</v>
      </c>
      <c r="C3088" s="106">
        <v>30.01</v>
      </c>
      <c r="D3088">
        <v>4</v>
      </c>
    </row>
    <row r="3089" spans="1:4" x14ac:dyDescent="0.25">
      <c r="A3089" t="s">
        <v>6792</v>
      </c>
      <c r="B3089" t="s">
        <v>6793</v>
      </c>
      <c r="C3089" s="106">
        <v>29.88</v>
      </c>
      <c r="D3089">
        <v>3</v>
      </c>
    </row>
    <row r="3090" spans="1:4" x14ac:dyDescent="0.25">
      <c r="A3090" t="s">
        <v>6794</v>
      </c>
      <c r="B3090" t="s">
        <v>6795</v>
      </c>
      <c r="C3090" s="106">
        <v>0</v>
      </c>
      <c r="D3090">
        <v>0</v>
      </c>
    </row>
    <row r="3091" spans="1:4" x14ac:dyDescent="0.25">
      <c r="A3091" t="s">
        <v>6796</v>
      </c>
      <c r="B3091" t="s">
        <v>6797</v>
      </c>
      <c r="C3091" s="106">
        <v>915.22</v>
      </c>
      <c r="D3091">
        <v>5</v>
      </c>
    </row>
    <row r="3092" spans="1:4" x14ac:dyDescent="0.25">
      <c r="A3092" t="s">
        <v>6798</v>
      </c>
      <c r="B3092" t="s">
        <v>6799</v>
      </c>
      <c r="C3092" s="106">
        <v>15.39</v>
      </c>
      <c r="D3092">
        <v>2</v>
      </c>
    </row>
    <row r="3093" spans="1:4" x14ac:dyDescent="0.25">
      <c r="A3093" t="s">
        <v>6800</v>
      </c>
      <c r="B3093" t="s">
        <v>6801</v>
      </c>
      <c r="C3093" s="106">
        <v>90.97</v>
      </c>
      <c r="D3093">
        <v>12</v>
      </c>
    </row>
    <row r="3094" spans="1:4" x14ac:dyDescent="0.25">
      <c r="A3094" t="s">
        <v>6802</v>
      </c>
      <c r="B3094" t="s">
        <v>6803</v>
      </c>
      <c r="C3094" s="106">
        <v>20.12</v>
      </c>
      <c r="D3094">
        <v>3</v>
      </c>
    </row>
    <row r="3095" spans="1:4" x14ac:dyDescent="0.25">
      <c r="A3095" t="s">
        <v>6804</v>
      </c>
      <c r="B3095" t="s">
        <v>6805</v>
      </c>
      <c r="C3095" s="106">
        <v>0</v>
      </c>
      <c r="D3095">
        <v>1</v>
      </c>
    </row>
    <row r="3096" spans="1:4" x14ac:dyDescent="0.25">
      <c r="A3096" t="s">
        <v>6806</v>
      </c>
      <c r="B3096" t="s">
        <v>6807</v>
      </c>
      <c r="C3096" s="106">
        <v>0</v>
      </c>
      <c r="D3096">
        <v>0</v>
      </c>
    </row>
    <row r="3097" spans="1:4" x14ac:dyDescent="0.25">
      <c r="A3097" t="s">
        <v>6808</v>
      </c>
      <c r="B3097" t="s">
        <v>6809</v>
      </c>
      <c r="C3097" s="106">
        <v>50.43</v>
      </c>
      <c r="D3097">
        <v>6</v>
      </c>
    </row>
    <row r="3098" spans="1:4" x14ac:dyDescent="0.25">
      <c r="A3098" t="s">
        <v>6810</v>
      </c>
      <c r="B3098" t="s">
        <v>6811</v>
      </c>
      <c r="C3098" s="106">
        <v>34.369999999999997</v>
      </c>
      <c r="D3098">
        <v>6</v>
      </c>
    </row>
    <row r="3099" spans="1:4" x14ac:dyDescent="0.25">
      <c r="A3099" t="s">
        <v>6812</v>
      </c>
      <c r="B3099" t="s">
        <v>6813</v>
      </c>
      <c r="C3099" s="106">
        <v>262.26</v>
      </c>
      <c r="D3099">
        <v>940</v>
      </c>
    </row>
    <row r="3100" spans="1:4" x14ac:dyDescent="0.25">
      <c r="A3100" t="s">
        <v>6814</v>
      </c>
      <c r="B3100" t="s">
        <v>6815</v>
      </c>
      <c r="C3100" s="106">
        <v>477.63</v>
      </c>
      <c r="D3100">
        <v>270</v>
      </c>
    </row>
    <row r="3101" spans="1:4" x14ac:dyDescent="0.25">
      <c r="A3101" t="s">
        <v>6816</v>
      </c>
      <c r="B3101" t="s">
        <v>6817</v>
      </c>
      <c r="C3101" s="106">
        <v>0</v>
      </c>
      <c r="D3101">
        <v>0</v>
      </c>
    </row>
    <row r="3102" spans="1:4" x14ac:dyDescent="0.25">
      <c r="A3102" t="s">
        <v>6818</v>
      </c>
      <c r="B3102" t="s">
        <v>6819</v>
      </c>
      <c r="C3102" s="106">
        <v>992.14</v>
      </c>
      <c r="D3102">
        <v>6</v>
      </c>
    </row>
    <row r="3103" spans="1:4" x14ac:dyDescent="0.25">
      <c r="A3103" t="s">
        <v>6820</v>
      </c>
      <c r="B3103" t="s">
        <v>6821</v>
      </c>
      <c r="C3103" s="106">
        <v>1205.94</v>
      </c>
      <c r="D3103">
        <v>6</v>
      </c>
    </row>
    <row r="3104" spans="1:4" x14ac:dyDescent="0.25">
      <c r="A3104" t="s">
        <v>6822</v>
      </c>
      <c r="B3104" t="s">
        <v>6823</v>
      </c>
      <c r="C3104" s="106">
        <v>1613.81</v>
      </c>
      <c r="D3104">
        <v>8</v>
      </c>
    </row>
    <row r="3105" spans="1:4" x14ac:dyDescent="0.25">
      <c r="A3105" t="s">
        <v>6824</v>
      </c>
      <c r="B3105" t="s">
        <v>6825</v>
      </c>
      <c r="C3105" s="106">
        <v>201.79</v>
      </c>
      <c r="D3105">
        <v>2</v>
      </c>
    </row>
    <row r="3106" spans="1:4" x14ac:dyDescent="0.25">
      <c r="A3106" t="s">
        <v>6826</v>
      </c>
      <c r="B3106" t="s">
        <v>6827</v>
      </c>
      <c r="C3106" s="106">
        <v>0</v>
      </c>
      <c r="D3106">
        <v>0</v>
      </c>
    </row>
    <row r="3107" spans="1:4" x14ac:dyDescent="0.25">
      <c r="A3107" t="s">
        <v>6828</v>
      </c>
      <c r="B3107" t="s">
        <v>6829</v>
      </c>
      <c r="C3107" s="106">
        <v>71.41</v>
      </c>
      <c r="D3107">
        <v>4</v>
      </c>
    </row>
    <row r="3108" spans="1:4" x14ac:dyDescent="0.25">
      <c r="A3108" t="s">
        <v>6830</v>
      </c>
      <c r="B3108" t="s">
        <v>6831</v>
      </c>
      <c r="C3108" s="106">
        <v>2372.9699999999998</v>
      </c>
      <c r="D3108">
        <v>6</v>
      </c>
    </row>
    <row r="3109" spans="1:4" x14ac:dyDescent="0.25">
      <c r="A3109" t="s">
        <v>6832</v>
      </c>
      <c r="B3109" t="s">
        <v>6833</v>
      </c>
      <c r="C3109" s="106">
        <v>20.67</v>
      </c>
      <c r="D3109">
        <v>130</v>
      </c>
    </row>
    <row r="3110" spans="1:4" x14ac:dyDescent="0.25">
      <c r="A3110" t="s">
        <v>6834</v>
      </c>
      <c r="B3110" t="s">
        <v>6835</v>
      </c>
      <c r="C3110" s="106">
        <v>409.68</v>
      </c>
      <c r="D3110">
        <v>493</v>
      </c>
    </row>
    <row r="3111" spans="1:4" x14ac:dyDescent="0.25">
      <c r="A3111" t="s">
        <v>6836</v>
      </c>
      <c r="B3111" t="s">
        <v>6837</v>
      </c>
      <c r="C3111" s="106">
        <v>219.78</v>
      </c>
      <c r="D3111">
        <v>198</v>
      </c>
    </row>
    <row r="3112" spans="1:4" x14ac:dyDescent="0.25">
      <c r="A3112" t="s">
        <v>6838</v>
      </c>
      <c r="B3112" t="s">
        <v>6839</v>
      </c>
      <c r="C3112" s="106">
        <v>9.23</v>
      </c>
      <c r="D3112">
        <v>2</v>
      </c>
    </row>
    <row r="3113" spans="1:4" x14ac:dyDescent="0.25">
      <c r="A3113" t="s">
        <v>6840</v>
      </c>
      <c r="B3113" t="s">
        <v>6841</v>
      </c>
      <c r="C3113" s="106">
        <v>0</v>
      </c>
      <c r="D3113">
        <v>0</v>
      </c>
    </row>
    <row r="3114" spans="1:4" x14ac:dyDescent="0.25">
      <c r="A3114" t="s">
        <v>6842</v>
      </c>
      <c r="B3114" t="s">
        <v>6843</v>
      </c>
      <c r="C3114" s="106">
        <v>1.77</v>
      </c>
      <c r="D3114">
        <v>1</v>
      </c>
    </row>
    <row r="3115" spans="1:4" x14ac:dyDescent="0.25">
      <c r="A3115" t="s">
        <v>6844</v>
      </c>
      <c r="B3115" t="s">
        <v>6845</v>
      </c>
      <c r="C3115" s="106">
        <v>155.79</v>
      </c>
      <c r="D3115">
        <v>43</v>
      </c>
    </row>
    <row r="3116" spans="1:4" x14ac:dyDescent="0.25">
      <c r="A3116" t="s">
        <v>6846</v>
      </c>
      <c r="B3116" t="s">
        <v>6847</v>
      </c>
      <c r="C3116" s="106">
        <v>0</v>
      </c>
      <c r="D3116">
        <v>0</v>
      </c>
    </row>
    <row r="3117" spans="1:4" x14ac:dyDescent="0.25">
      <c r="A3117" t="s">
        <v>6848</v>
      </c>
      <c r="B3117" t="s">
        <v>6849</v>
      </c>
      <c r="C3117" s="106">
        <v>2712.84</v>
      </c>
      <c r="D3117">
        <v>8</v>
      </c>
    </row>
    <row r="3118" spans="1:4" x14ac:dyDescent="0.25">
      <c r="A3118" t="s">
        <v>6850</v>
      </c>
      <c r="B3118" t="s">
        <v>6851</v>
      </c>
      <c r="C3118" s="106">
        <v>0</v>
      </c>
      <c r="D3118">
        <v>0</v>
      </c>
    </row>
    <row r="3119" spans="1:4" x14ac:dyDescent="0.25">
      <c r="A3119" t="s">
        <v>6852</v>
      </c>
      <c r="B3119" t="s">
        <v>6853</v>
      </c>
      <c r="C3119" s="106">
        <v>62.62</v>
      </c>
      <c r="D3119">
        <v>101</v>
      </c>
    </row>
    <row r="3120" spans="1:4" x14ac:dyDescent="0.25">
      <c r="A3120" t="s">
        <v>6854</v>
      </c>
      <c r="B3120" t="s">
        <v>6855</v>
      </c>
      <c r="C3120" s="106">
        <v>30.74</v>
      </c>
      <c r="D3120">
        <v>7</v>
      </c>
    </row>
    <row r="3121" spans="1:4" x14ac:dyDescent="0.25">
      <c r="A3121" t="s">
        <v>6856</v>
      </c>
      <c r="B3121" t="s">
        <v>6857</v>
      </c>
      <c r="C3121" s="106">
        <v>0</v>
      </c>
      <c r="D3121">
        <v>0</v>
      </c>
    </row>
    <row r="3122" spans="1:4" x14ac:dyDescent="0.25">
      <c r="A3122" t="s">
        <v>6858</v>
      </c>
      <c r="B3122" t="s">
        <v>6859</v>
      </c>
      <c r="C3122" s="106">
        <v>0</v>
      </c>
      <c r="D3122">
        <v>0</v>
      </c>
    </row>
    <row r="3123" spans="1:4" x14ac:dyDescent="0.25">
      <c r="A3123" t="s">
        <v>6860</v>
      </c>
      <c r="B3123" t="s">
        <v>6861</v>
      </c>
      <c r="C3123" s="106">
        <v>466.46</v>
      </c>
      <c r="D3123">
        <v>86</v>
      </c>
    </row>
    <row r="3124" spans="1:4" x14ac:dyDescent="0.25">
      <c r="A3124" t="s">
        <v>6862</v>
      </c>
      <c r="B3124" t="s">
        <v>6863</v>
      </c>
      <c r="C3124" s="106">
        <v>0</v>
      </c>
      <c r="D3124">
        <v>0</v>
      </c>
    </row>
    <row r="3125" spans="1:4" x14ac:dyDescent="0.25">
      <c r="A3125" t="s">
        <v>6864</v>
      </c>
      <c r="B3125" t="s">
        <v>6865</v>
      </c>
      <c r="C3125" s="106">
        <v>9.7100000000000009</v>
      </c>
      <c r="D3125">
        <v>3</v>
      </c>
    </row>
    <row r="3126" spans="1:4" x14ac:dyDescent="0.25">
      <c r="A3126" t="s">
        <v>6866</v>
      </c>
      <c r="B3126" t="s">
        <v>6867</v>
      </c>
      <c r="C3126" s="106">
        <v>3.01</v>
      </c>
      <c r="D3126">
        <v>1</v>
      </c>
    </row>
    <row r="3127" spans="1:4" x14ac:dyDescent="0.25">
      <c r="A3127" t="s">
        <v>6868</v>
      </c>
      <c r="B3127" t="s">
        <v>6869</v>
      </c>
      <c r="C3127" s="106">
        <v>5.0199999999999996</v>
      </c>
      <c r="D3127">
        <v>2</v>
      </c>
    </row>
    <row r="3128" spans="1:4" x14ac:dyDescent="0.25">
      <c r="A3128" t="s">
        <v>6870</v>
      </c>
      <c r="B3128" t="s">
        <v>6871</v>
      </c>
      <c r="C3128" s="106">
        <v>18.54</v>
      </c>
      <c r="D3128">
        <v>7</v>
      </c>
    </row>
    <row r="3129" spans="1:4" x14ac:dyDescent="0.25">
      <c r="A3129" t="s">
        <v>6872</v>
      </c>
      <c r="B3129" t="s">
        <v>6873</v>
      </c>
      <c r="C3129" s="106">
        <v>107.43</v>
      </c>
      <c r="D3129">
        <v>13</v>
      </c>
    </row>
    <row r="3130" spans="1:4" x14ac:dyDescent="0.25">
      <c r="A3130" t="s">
        <v>6874</v>
      </c>
      <c r="B3130" t="s">
        <v>6875</v>
      </c>
      <c r="C3130" s="106">
        <v>43.25</v>
      </c>
      <c r="D3130">
        <v>2</v>
      </c>
    </row>
    <row r="3131" spans="1:4" x14ac:dyDescent="0.25">
      <c r="A3131" t="s">
        <v>6876</v>
      </c>
      <c r="B3131" t="s">
        <v>6877</v>
      </c>
      <c r="C3131" s="106">
        <v>10.95</v>
      </c>
      <c r="D3131">
        <v>6</v>
      </c>
    </row>
    <row r="3132" spans="1:4" x14ac:dyDescent="0.25">
      <c r="A3132" t="s">
        <v>6878</v>
      </c>
      <c r="B3132" t="s">
        <v>6879</v>
      </c>
      <c r="C3132" s="106">
        <v>31.06</v>
      </c>
      <c r="D3132">
        <v>12</v>
      </c>
    </row>
    <row r="3133" spans="1:4" x14ac:dyDescent="0.25">
      <c r="A3133" t="s">
        <v>6880</v>
      </c>
      <c r="B3133" t="s">
        <v>6881</v>
      </c>
      <c r="C3133" s="106">
        <v>223.29</v>
      </c>
      <c r="D3133">
        <v>14</v>
      </c>
    </row>
    <row r="3134" spans="1:4" x14ac:dyDescent="0.25">
      <c r="A3134" t="s">
        <v>6882</v>
      </c>
      <c r="B3134" t="s">
        <v>6883</v>
      </c>
      <c r="C3134" s="106">
        <v>2.5499999999999998</v>
      </c>
      <c r="D3134">
        <v>2</v>
      </c>
    </row>
    <row r="3135" spans="1:4" x14ac:dyDescent="0.25">
      <c r="A3135" t="s">
        <v>6884</v>
      </c>
      <c r="B3135" t="s">
        <v>6885</v>
      </c>
      <c r="C3135" s="106">
        <v>0</v>
      </c>
      <c r="D3135">
        <v>0</v>
      </c>
    </row>
    <row r="3136" spans="1:4" x14ac:dyDescent="0.25">
      <c r="A3136" t="s">
        <v>6886</v>
      </c>
      <c r="B3136" t="s">
        <v>6887</v>
      </c>
      <c r="C3136" s="106">
        <v>7.21</v>
      </c>
      <c r="D3136">
        <v>2</v>
      </c>
    </row>
    <row r="3137" spans="1:4" x14ac:dyDescent="0.25">
      <c r="A3137" t="s">
        <v>6888</v>
      </c>
      <c r="B3137" t="s">
        <v>6889</v>
      </c>
      <c r="C3137" s="106">
        <v>4.18</v>
      </c>
      <c r="D3137">
        <v>1</v>
      </c>
    </row>
    <row r="3138" spans="1:4" x14ac:dyDescent="0.25">
      <c r="A3138" t="s">
        <v>6890</v>
      </c>
      <c r="B3138" t="s">
        <v>6891</v>
      </c>
      <c r="C3138" s="106">
        <v>28.41</v>
      </c>
      <c r="D3138">
        <v>65</v>
      </c>
    </row>
    <row r="3139" spans="1:4" x14ac:dyDescent="0.25">
      <c r="A3139" t="s">
        <v>6892</v>
      </c>
      <c r="B3139" t="s">
        <v>6893</v>
      </c>
      <c r="C3139" s="106">
        <v>0</v>
      </c>
      <c r="D3139">
        <v>0</v>
      </c>
    </row>
    <row r="3140" spans="1:4" x14ac:dyDescent="0.25">
      <c r="A3140" t="s">
        <v>6894</v>
      </c>
      <c r="B3140" t="s">
        <v>6895</v>
      </c>
      <c r="C3140" s="106">
        <v>218.27</v>
      </c>
      <c r="D3140">
        <v>42</v>
      </c>
    </row>
    <row r="3141" spans="1:4" x14ac:dyDescent="0.25">
      <c r="A3141" t="s">
        <v>6896</v>
      </c>
      <c r="B3141" t="s">
        <v>6897</v>
      </c>
      <c r="C3141" s="106">
        <v>6.61</v>
      </c>
      <c r="D3141">
        <v>4</v>
      </c>
    </row>
    <row r="3142" spans="1:4" x14ac:dyDescent="0.25">
      <c r="A3142" t="s">
        <v>6898</v>
      </c>
      <c r="B3142" t="s">
        <v>6899</v>
      </c>
      <c r="C3142" s="106">
        <v>40.53</v>
      </c>
      <c r="D3142">
        <v>3</v>
      </c>
    </row>
    <row r="3143" spans="1:4" x14ac:dyDescent="0.25">
      <c r="A3143" t="s">
        <v>6900</v>
      </c>
      <c r="B3143" t="s">
        <v>6901</v>
      </c>
      <c r="C3143" s="106">
        <v>23.71</v>
      </c>
      <c r="D3143">
        <v>3</v>
      </c>
    </row>
    <row r="3144" spans="1:4" x14ac:dyDescent="0.25">
      <c r="A3144" t="s">
        <v>6902</v>
      </c>
      <c r="B3144" t="s">
        <v>6903</v>
      </c>
      <c r="C3144" s="106">
        <v>73.760000000000005</v>
      </c>
      <c r="D3144">
        <v>2</v>
      </c>
    </row>
    <row r="3145" spans="1:4" x14ac:dyDescent="0.25">
      <c r="A3145" t="s">
        <v>6904</v>
      </c>
      <c r="B3145" t="s">
        <v>6905</v>
      </c>
      <c r="C3145" s="106">
        <v>1647.81</v>
      </c>
      <c r="D3145">
        <v>3</v>
      </c>
    </row>
    <row r="3146" spans="1:4" x14ac:dyDescent="0.25">
      <c r="A3146" t="s">
        <v>6906</v>
      </c>
      <c r="B3146" t="s">
        <v>6907</v>
      </c>
      <c r="C3146" s="106">
        <v>0</v>
      </c>
      <c r="D3146">
        <v>0</v>
      </c>
    </row>
    <row r="3147" spans="1:4" x14ac:dyDescent="0.25">
      <c r="A3147" t="s">
        <v>6908</v>
      </c>
      <c r="B3147" t="s">
        <v>6909</v>
      </c>
      <c r="C3147" s="106">
        <v>152.44</v>
      </c>
      <c r="D3147">
        <v>40</v>
      </c>
    </row>
    <row r="3148" spans="1:4" x14ac:dyDescent="0.25">
      <c r="A3148" t="s">
        <v>6910</v>
      </c>
      <c r="B3148" t="s">
        <v>6911</v>
      </c>
      <c r="C3148" s="106">
        <v>-0.96</v>
      </c>
      <c r="D3148">
        <v>0</v>
      </c>
    </row>
    <row r="3149" spans="1:4" x14ac:dyDescent="0.25">
      <c r="A3149" t="s">
        <v>6912</v>
      </c>
      <c r="B3149" t="s">
        <v>6913</v>
      </c>
      <c r="C3149" s="106">
        <v>0</v>
      </c>
      <c r="D3149">
        <v>0</v>
      </c>
    </row>
    <row r="3150" spans="1:4" x14ac:dyDescent="0.25">
      <c r="A3150" t="s">
        <v>6914</v>
      </c>
      <c r="B3150" t="s">
        <v>6915</v>
      </c>
      <c r="C3150" s="106">
        <v>214.2</v>
      </c>
      <c r="D3150">
        <v>300</v>
      </c>
    </row>
    <row r="3151" spans="1:4" x14ac:dyDescent="0.25">
      <c r="A3151" t="s">
        <v>6916</v>
      </c>
      <c r="B3151" t="s">
        <v>6917</v>
      </c>
      <c r="C3151" s="106">
        <v>52.57</v>
      </c>
      <c r="D3151">
        <v>97</v>
      </c>
    </row>
    <row r="3152" spans="1:4" x14ac:dyDescent="0.25">
      <c r="A3152" t="s">
        <v>6918</v>
      </c>
      <c r="B3152" t="s">
        <v>6919</v>
      </c>
      <c r="C3152" s="106">
        <v>0</v>
      </c>
      <c r="D3152">
        <v>0</v>
      </c>
    </row>
    <row r="3153" spans="1:4" x14ac:dyDescent="0.25">
      <c r="A3153" t="s">
        <v>6920</v>
      </c>
      <c r="B3153" t="s">
        <v>6921</v>
      </c>
      <c r="C3153" s="106">
        <v>118.27</v>
      </c>
      <c r="D3153">
        <v>128</v>
      </c>
    </row>
    <row r="3154" spans="1:4" x14ac:dyDescent="0.25">
      <c r="A3154" t="s">
        <v>6922</v>
      </c>
      <c r="B3154" t="s">
        <v>6923</v>
      </c>
      <c r="C3154" s="106">
        <v>320.25</v>
      </c>
      <c r="D3154">
        <v>150</v>
      </c>
    </row>
    <row r="3155" spans="1:4" x14ac:dyDescent="0.25">
      <c r="A3155" t="s">
        <v>6924</v>
      </c>
      <c r="B3155" t="s">
        <v>6925</v>
      </c>
      <c r="C3155" s="106">
        <v>303.79000000000002</v>
      </c>
      <c r="D3155">
        <v>19</v>
      </c>
    </row>
    <row r="3156" spans="1:4" x14ac:dyDescent="0.25">
      <c r="A3156" t="s">
        <v>6926</v>
      </c>
      <c r="B3156" t="s">
        <v>6927</v>
      </c>
      <c r="C3156" s="106">
        <v>0</v>
      </c>
      <c r="D3156">
        <v>0</v>
      </c>
    </row>
    <row r="3157" spans="1:4" x14ac:dyDescent="0.25">
      <c r="A3157" t="s">
        <v>6928</v>
      </c>
      <c r="B3157" t="s">
        <v>6929</v>
      </c>
      <c r="C3157" s="106">
        <v>105.34</v>
      </c>
      <c r="D3157">
        <v>20</v>
      </c>
    </row>
    <row r="3158" spans="1:4" x14ac:dyDescent="0.25">
      <c r="A3158" t="s">
        <v>6930</v>
      </c>
      <c r="B3158" t="s">
        <v>6931</v>
      </c>
      <c r="C3158" s="106">
        <v>65.84</v>
      </c>
      <c r="D3158">
        <v>10</v>
      </c>
    </row>
    <row r="3159" spans="1:4" x14ac:dyDescent="0.25">
      <c r="A3159" t="s">
        <v>6932</v>
      </c>
      <c r="B3159" t="s">
        <v>6933</v>
      </c>
      <c r="C3159" s="106">
        <v>0</v>
      </c>
      <c r="D3159">
        <v>0</v>
      </c>
    </row>
    <row r="3160" spans="1:4" x14ac:dyDescent="0.25">
      <c r="A3160" t="s">
        <v>6934</v>
      </c>
      <c r="B3160" t="s">
        <v>6935</v>
      </c>
      <c r="C3160" s="106">
        <v>107.97</v>
      </c>
      <c r="D3160">
        <v>7</v>
      </c>
    </row>
    <row r="3161" spans="1:4" x14ac:dyDescent="0.25">
      <c r="A3161" t="s">
        <v>6936</v>
      </c>
      <c r="B3161" t="s">
        <v>6937</v>
      </c>
      <c r="C3161" s="106">
        <v>412.33</v>
      </c>
      <c r="D3161">
        <v>25</v>
      </c>
    </row>
    <row r="3162" spans="1:4" x14ac:dyDescent="0.25">
      <c r="A3162" t="s">
        <v>6938</v>
      </c>
      <c r="B3162" t="s">
        <v>6939</v>
      </c>
      <c r="C3162" s="106">
        <v>370.81</v>
      </c>
      <c r="D3162">
        <v>52</v>
      </c>
    </row>
    <row r="3163" spans="1:4" x14ac:dyDescent="0.25">
      <c r="A3163" t="s">
        <v>6940</v>
      </c>
      <c r="B3163" t="s">
        <v>6941</v>
      </c>
      <c r="C3163" s="106">
        <v>1107.1099999999999</v>
      </c>
      <c r="D3163">
        <v>115</v>
      </c>
    </row>
    <row r="3164" spans="1:4" x14ac:dyDescent="0.25">
      <c r="A3164" t="s">
        <v>6942</v>
      </c>
      <c r="B3164" t="s">
        <v>6943</v>
      </c>
      <c r="C3164" s="106">
        <v>86.15</v>
      </c>
      <c r="D3164">
        <v>8</v>
      </c>
    </row>
    <row r="3165" spans="1:4" x14ac:dyDescent="0.25">
      <c r="A3165" t="s">
        <v>6944</v>
      </c>
      <c r="B3165" t="s">
        <v>6945</v>
      </c>
      <c r="C3165" s="106">
        <v>0</v>
      </c>
      <c r="D3165">
        <v>0</v>
      </c>
    </row>
    <row r="3166" spans="1:4" x14ac:dyDescent="0.25">
      <c r="A3166" t="s">
        <v>6946</v>
      </c>
      <c r="B3166" t="s">
        <v>6947</v>
      </c>
      <c r="C3166" s="106">
        <v>654.95000000000005</v>
      </c>
      <c r="D3166">
        <v>6</v>
      </c>
    </row>
    <row r="3167" spans="1:4" x14ac:dyDescent="0.25">
      <c r="A3167" t="s">
        <v>6948</v>
      </c>
      <c r="B3167" t="s">
        <v>6949</v>
      </c>
      <c r="C3167" s="106">
        <v>294.38</v>
      </c>
      <c r="D3167">
        <v>3</v>
      </c>
    </row>
    <row r="3168" spans="1:4" x14ac:dyDescent="0.25">
      <c r="A3168" t="s">
        <v>6950</v>
      </c>
      <c r="B3168" t="s">
        <v>6951</v>
      </c>
      <c r="C3168" s="106">
        <v>196.25</v>
      </c>
      <c r="D3168">
        <v>2</v>
      </c>
    </row>
    <row r="3169" spans="1:4" x14ac:dyDescent="0.25">
      <c r="A3169" t="s">
        <v>6952</v>
      </c>
      <c r="B3169" t="s">
        <v>6953</v>
      </c>
      <c r="C3169" s="106">
        <v>294.38</v>
      </c>
      <c r="D3169">
        <v>3</v>
      </c>
    </row>
    <row r="3170" spans="1:4" x14ac:dyDescent="0.25">
      <c r="A3170" t="s">
        <v>6954</v>
      </c>
      <c r="B3170" t="s">
        <v>6955</v>
      </c>
      <c r="C3170" s="106">
        <v>239.96</v>
      </c>
      <c r="D3170">
        <v>2</v>
      </c>
    </row>
    <row r="3171" spans="1:4" x14ac:dyDescent="0.25">
      <c r="A3171" t="s">
        <v>6956</v>
      </c>
      <c r="B3171" t="s">
        <v>6957</v>
      </c>
      <c r="C3171" s="106">
        <v>229.56</v>
      </c>
      <c r="D3171">
        <v>3</v>
      </c>
    </row>
    <row r="3172" spans="1:4" x14ac:dyDescent="0.25">
      <c r="A3172" t="s">
        <v>6958</v>
      </c>
      <c r="B3172" t="s">
        <v>6959</v>
      </c>
      <c r="C3172" s="106">
        <v>294.38</v>
      </c>
      <c r="D3172">
        <v>3</v>
      </c>
    </row>
    <row r="3173" spans="1:4" x14ac:dyDescent="0.25">
      <c r="A3173" t="s">
        <v>6960</v>
      </c>
      <c r="B3173" t="s">
        <v>6961</v>
      </c>
      <c r="C3173" s="106">
        <v>273.45999999999998</v>
      </c>
      <c r="D3173">
        <v>3</v>
      </c>
    </row>
    <row r="3174" spans="1:4" x14ac:dyDescent="0.25">
      <c r="A3174" t="s">
        <v>6962</v>
      </c>
      <c r="B3174" t="s">
        <v>6963</v>
      </c>
      <c r="C3174" s="106">
        <v>0</v>
      </c>
      <c r="D3174">
        <v>0</v>
      </c>
    </row>
    <row r="3175" spans="1:4" x14ac:dyDescent="0.25">
      <c r="A3175" t="s">
        <v>6964</v>
      </c>
      <c r="B3175" t="s">
        <v>6965</v>
      </c>
      <c r="C3175" s="106">
        <v>201.4</v>
      </c>
      <c r="D3175">
        <v>100</v>
      </c>
    </row>
    <row r="3176" spans="1:4" x14ac:dyDescent="0.25">
      <c r="A3176" t="s">
        <v>6966</v>
      </c>
      <c r="B3176" t="s">
        <v>6967</v>
      </c>
      <c r="C3176" s="106">
        <v>851</v>
      </c>
      <c r="D3176">
        <v>500</v>
      </c>
    </row>
    <row r="3177" spans="1:4" x14ac:dyDescent="0.25">
      <c r="A3177" t="s">
        <v>6968</v>
      </c>
      <c r="B3177" t="s">
        <v>6969</v>
      </c>
      <c r="C3177" s="106">
        <v>278.72000000000003</v>
      </c>
      <c r="D3177">
        <v>6</v>
      </c>
    </row>
    <row r="3178" spans="1:4" x14ac:dyDescent="0.25">
      <c r="A3178" t="s">
        <v>6970</v>
      </c>
      <c r="B3178" t="s">
        <v>6971</v>
      </c>
      <c r="C3178" s="106">
        <v>30.2</v>
      </c>
      <c r="D3178">
        <v>2</v>
      </c>
    </row>
    <row r="3179" spans="1:4" x14ac:dyDescent="0.25">
      <c r="A3179" t="s">
        <v>6972</v>
      </c>
      <c r="B3179" t="s">
        <v>6973</v>
      </c>
      <c r="C3179" s="106">
        <v>0</v>
      </c>
      <c r="D3179">
        <v>1</v>
      </c>
    </row>
    <row r="3180" spans="1:4" x14ac:dyDescent="0.25">
      <c r="A3180" t="s">
        <v>6974</v>
      </c>
      <c r="B3180" t="s">
        <v>6975</v>
      </c>
      <c r="C3180" s="106">
        <v>34.06</v>
      </c>
      <c r="D3180">
        <v>2</v>
      </c>
    </row>
    <row r="3181" spans="1:4" x14ac:dyDescent="0.25">
      <c r="A3181" t="s">
        <v>6976</v>
      </c>
      <c r="B3181" t="s">
        <v>6977</v>
      </c>
      <c r="C3181" s="106">
        <v>55.9</v>
      </c>
      <c r="D3181">
        <v>4</v>
      </c>
    </row>
    <row r="3182" spans="1:4" x14ac:dyDescent="0.25">
      <c r="A3182" t="s">
        <v>6978</v>
      </c>
      <c r="B3182" t="s">
        <v>6979</v>
      </c>
      <c r="C3182" s="106">
        <v>0</v>
      </c>
      <c r="D3182">
        <v>40</v>
      </c>
    </row>
    <row r="3183" spans="1:4" x14ac:dyDescent="0.25">
      <c r="A3183" t="s">
        <v>6980</v>
      </c>
      <c r="B3183" t="s">
        <v>6981</v>
      </c>
      <c r="C3183" s="106">
        <v>195.84</v>
      </c>
      <c r="D3183">
        <v>5</v>
      </c>
    </row>
    <row r="3184" spans="1:4" x14ac:dyDescent="0.25">
      <c r="A3184" t="s">
        <v>6982</v>
      </c>
      <c r="B3184" t="s">
        <v>6983</v>
      </c>
      <c r="C3184" s="106">
        <v>59.4</v>
      </c>
      <c r="D3184">
        <v>5</v>
      </c>
    </row>
    <row r="3185" spans="1:4" x14ac:dyDescent="0.25">
      <c r="A3185" t="s">
        <v>6984</v>
      </c>
      <c r="B3185" t="s">
        <v>6985</v>
      </c>
      <c r="C3185" s="106">
        <v>3602.2</v>
      </c>
      <c r="D3185">
        <v>35</v>
      </c>
    </row>
    <row r="3186" spans="1:4" x14ac:dyDescent="0.25">
      <c r="A3186" t="s">
        <v>6986</v>
      </c>
      <c r="B3186" t="s">
        <v>6987</v>
      </c>
      <c r="C3186" s="106">
        <v>3021.68</v>
      </c>
      <c r="D3186">
        <v>38</v>
      </c>
    </row>
    <row r="3187" spans="1:4" x14ac:dyDescent="0.25">
      <c r="A3187" t="s">
        <v>6988</v>
      </c>
      <c r="B3187" t="s">
        <v>6989</v>
      </c>
      <c r="C3187" s="106">
        <v>1308.42</v>
      </c>
      <c r="D3187">
        <v>15</v>
      </c>
    </row>
    <row r="3188" spans="1:4" x14ac:dyDescent="0.25">
      <c r="A3188" t="s">
        <v>6990</v>
      </c>
      <c r="B3188" t="s">
        <v>6991</v>
      </c>
      <c r="C3188" s="106">
        <v>3407.04</v>
      </c>
      <c r="D3188">
        <v>18</v>
      </c>
    </row>
    <row r="3189" spans="1:4" x14ac:dyDescent="0.25">
      <c r="A3189" t="s">
        <v>6992</v>
      </c>
      <c r="B3189" t="s">
        <v>6993</v>
      </c>
      <c r="C3189" s="106">
        <v>494.8</v>
      </c>
      <c r="D3189">
        <v>23</v>
      </c>
    </row>
    <row r="3190" spans="1:4" x14ac:dyDescent="0.25">
      <c r="A3190" t="s">
        <v>6994</v>
      </c>
      <c r="B3190" t="s">
        <v>6995</v>
      </c>
      <c r="C3190" s="106">
        <v>1206.75</v>
      </c>
      <c r="D3190">
        <v>75</v>
      </c>
    </row>
    <row r="3191" spans="1:4" x14ac:dyDescent="0.25">
      <c r="A3191" t="s">
        <v>6996</v>
      </c>
      <c r="B3191" t="s">
        <v>6997</v>
      </c>
      <c r="C3191" s="106">
        <v>1129.73</v>
      </c>
      <c r="D3191">
        <v>75</v>
      </c>
    </row>
    <row r="3192" spans="1:4" x14ac:dyDescent="0.25">
      <c r="A3192" t="s">
        <v>6998</v>
      </c>
      <c r="B3192" t="s">
        <v>6999</v>
      </c>
      <c r="C3192" s="106">
        <v>-19.98</v>
      </c>
      <c r="D3192">
        <v>0</v>
      </c>
    </row>
    <row r="3193" spans="1:4" x14ac:dyDescent="0.25">
      <c r="A3193" t="s">
        <v>7000</v>
      </c>
      <c r="B3193" t="s">
        <v>7001</v>
      </c>
      <c r="C3193" s="106">
        <v>65.599999999999994</v>
      </c>
      <c r="D3193">
        <v>2</v>
      </c>
    </row>
    <row r="3194" spans="1:4" x14ac:dyDescent="0.25">
      <c r="A3194" t="s">
        <v>7002</v>
      </c>
      <c r="B3194" t="s">
        <v>7003</v>
      </c>
      <c r="C3194" s="106">
        <v>120.68</v>
      </c>
      <c r="D3194">
        <v>20</v>
      </c>
    </row>
    <row r="3195" spans="1:4" x14ac:dyDescent="0.25">
      <c r="A3195" t="s">
        <v>7004</v>
      </c>
      <c r="B3195" t="s">
        <v>7005</v>
      </c>
      <c r="C3195" s="106">
        <v>-4.4000000000000004</v>
      </c>
      <c r="D3195">
        <v>0</v>
      </c>
    </row>
    <row r="3196" spans="1:4" x14ac:dyDescent="0.25">
      <c r="A3196" t="s">
        <v>7006</v>
      </c>
      <c r="B3196" t="s">
        <v>7007</v>
      </c>
      <c r="C3196" s="106">
        <v>120.08</v>
      </c>
      <c r="D3196">
        <v>20</v>
      </c>
    </row>
    <row r="3197" spans="1:4" x14ac:dyDescent="0.25">
      <c r="A3197" t="s">
        <v>7008</v>
      </c>
      <c r="B3197" t="s">
        <v>7009</v>
      </c>
      <c r="C3197" s="106">
        <v>297.83999999999997</v>
      </c>
      <c r="D3197">
        <v>80</v>
      </c>
    </row>
    <row r="3198" spans="1:4" x14ac:dyDescent="0.25">
      <c r="A3198" t="s">
        <v>7010</v>
      </c>
      <c r="B3198" t="s">
        <v>7011</v>
      </c>
      <c r="C3198" s="106">
        <v>604.57000000000005</v>
      </c>
      <c r="D3198">
        <v>225</v>
      </c>
    </row>
    <row r="3199" spans="1:4" x14ac:dyDescent="0.25">
      <c r="A3199" t="s">
        <v>7012</v>
      </c>
      <c r="B3199" t="s">
        <v>7013</v>
      </c>
      <c r="C3199" s="106">
        <v>0</v>
      </c>
      <c r="D3199">
        <v>0</v>
      </c>
    </row>
    <row r="3200" spans="1:4" x14ac:dyDescent="0.25">
      <c r="A3200" t="s">
        <v>7014</v>
      </c>
      <c r="B3200" t="s">
        <v>7015</v>
      </c>
      <c r="C3200" s="106">
        <v>164.74</v>
      </c>
      <c r="D3200">
        <v>96</v>
      </c>
    </row>
    <row r="3201" spans="1:4" x14ac:dyDescent="0.25">
      <c r="A3201" t="s">
        <v>7016</v>
      </c>
      <c r="B3201" t="s">
        <v>7015</v>
      </c>
      <c r="C3201" s="106">
        <v>227.84</v>
      </c>
      <c r="D3201">
        <v>77</v>
      </c>
    </row>
    <row r="3202" spans="1:4" x14ac:dyDescent="0.25">
      <c r="A3202" t="s">
        <v>7017</v>
      </c>
      <c r="B3202" t="s">
        <v>7018</v>
      </c>
      <c r="C3202" s="106">
        <v>115.62</v>
      </c>
      <c r="D3202">
        <v>30</v>
      </c>
    </row>
    <row r="3203" spans="1:4" x14ac:dyDescent="0.25">
      <c r="A3203" t="s">
        <v>7019</v>
      </c>
      <c r="B3203" t="s">
        <v>7020</v>
      </c>
      <c r="C3203" s="106">
        <v>35.24</v>
      </c>
      <c r="D3203">
        <v>10</v>
      </c>
    </row>
    <row r="3204" spans="1:4" x14ac:dyDescent="0.25">
      <c r="A3204" t="s">
        <v>7021</v>
      </c>
      <c r="B3204" t="s">
        <v>7022</v>
      </c>
      <c r="C3204" s="106">
        <v>149.43</v>
      </c>
      <c r="D3204">
        <v>10</v>
      </c>
    </row>
    <row r="3205" spans="1:4" x14ac:dyDescent="0.25">
      <c r="A3205" t="s">
        <v>7023</v>
      </c>
      <c r="B3205" t="s">
        <v>7024</v>
      </c>
      <c r="C3205" s="106">
        <v>815.47</v>
      </c>
      <c r="D3205">
        <v>131</v>
      </c>
    </row>
    <row r="3206" spans="1:4" x14ac:dyDescent="0.25">
      <c r="A3206" t="s">
        <v>7025</v>
      </c>
      <c r="B3206" t="s">
        <v>7026</v>
      </c>
      <c r="C3206" s="106">
        <v>274.8</v>
      </c>
      <c r="D3206">
        <v>200</v>
      </c>
    </row>
    <row r="3207" spans="1:4" x14ac:dyDescent="0.25">
      <c r="A3207" t="s">
        <v>7027</v>
      </c>
      <c r="B3207" t="s">
        <v>7028</v>
      </c>
      <c r="C3207" s="106">
        <v>1044.55</v>
      </c>
      <c r="D3207">
        <v>3</v>
      </c>
    </row>
    <row r="3208" spans="1:4" x14ac:dyDescent="0.25">
      <c r="A3208" t="s">
        <v>7029</v>
      </c>
      <c r="B3208" t="s">
        <v>6451</v>
      </c>
      <c r="C3208" s="106">
        <v>33.909999999999997</v>
      </c>
      <c r="D3208">
        <v>14</v>
      </c>
    </row>
    <row r="3209" spans="1:4" x14ac:dyDescent="0.25">
      <c r="A3209" t="s">
        <v>7030</v>
      </c>
      <c r="B3209" t="s">
        <v>7031</v>
      </c>
      <c r="C3209" s="106">
        <v>421.54</v>
      </c>
      <c r="D3209">
        <v>1</v>
      </c>
    </row>
    <row r="3210" spans="1:4" x14ac:dyDescent="0.25">
      <c r="A3210" t="s">
        <v>7032</v>
      </c>
      <c r="B3210" t="s">
        <v>7033</v>
      </c>
      <c r="C3210" s="106">
        <v>430.53</v>
      </c>
      <c r="D3210">
        <v>1</v>
      </c>
    </row>
    <row r="3211" spans="1:4" x14ac:dyDescent="0.25">
      <c r="A3211" t="s">
        <v>7034</v>
      </c>
      <c r="B3211" t="s">
        <v>7035</v>
      </c>
      <c r="C3211" s="106">
        <v>174.24</v>
      </c>
      <c r="D3211">
        <v>1</v>
      </c>
    </row>
    <row r="3212" spans="1:4" x14ac:dyDescent="0.25">
      <c r="A3212" t="s">
        <v>7036</v>
      </c>
      <c r="B3212" t="s">
        <v>7037</v>
      </c>
      <c r="C3212" s="106">
        <v>345.64</v>
      </c>
      <c r="D3212">
        <v>1</v>
      </c>
    </row>
    <row r="3213" spans="1:4" x14ac:dyDescent="0.25">
      <c r="A3213" t="s">
        <v>7038</v>
      </c>
      <c r="B3213" t="s">
        <v>7039</v>
      </c>
      <c r="C3213" s="106">
        <v>0</v>
      </c>
      <c r="D3213">
        <v>0</v>
      </c>
    </row>
    <row r="3214" spans="1:4" x14ac:dyDescent="0.25">
      <c r="A3214" t="s">
        <v>7040</v>
      </c>
      <c r="B3214" t="s">
        <v>7041</v>
      </c>
      <c r="C3214" s="106">
        <v>32.92</v>
      </c>
      <c r="D3214">
        <v>5</v>
      </c>
    </row>
    <row r="3215" spans="1:4" x14ac:dyDescent="0.25">
      <c r="A3215" t="s">
        <v>7042</v>
      </c>
      <c r="B3215" t="s">
        <v>7043</v>
      </c>
      <c r="C3215" s="106">
        <v>200.12</v>
      </c>
      <c r="D3215">
        <v>36</v>
      </c>
    </row>
    <row r="3216" spans="1:4" x14ac:dyDescent="0.25">
      <c r="A3216" t="s">
        <v>7044</v>
      </c>
      <c r="B3216" t="s">
        <v>7045</v>
      </c>
      <c r="C3216" s="106">
        <v>-1.07</v>
      </c>
      <c r="D3216">
        <v>0</v>
      </c>
    </row>
    <row r="3217" spans="1:4" x14ac:dyDescent="0.25">
      <c r="A3217" t="s">
        <v>7046</v>
      </c>
      <c r="B3217" t="s">
        <v>7047</v>
      </c>
      <c r="C3217" s="106">
        <v>-10.61</v>
      </c>
      <c r="D3217">
        <v>0</v>
      </c>
    </row>
    <row r="3218" spans="1:4" x14ac:dyDescent="0.25">
      <c r="A3218" t="s">
        <v>7048</v>
      </c>
      <c r="B3218" t="s">
        <v>7049</v>
      </c>
      <c r="C3218" s="106">
        <v>186.1</v>
      </c>
      <c r="D3218">
        <v>1</v>
      </c>
    </row>
    <row r="3219" spans="1:4" x14ac:dyDescent="0.25">
      <c r="A3219" t="s">
        <v>7050</v>
      </c>
      <c r="B3219" t="s">
        <v>7051</v>
      </c>
      <c r="C3219" s="106">
        <v>99.05</v>
      </c>
      <c r="D3219">
        <v>14</v>
      </c>
    </row>
    <row r="3220" spans="1:4" x14ac:dyDescent="0.25">
      <c r="A3220" t="s">
        <v>7052</v>
      </c>
      <c r="B3220" t="s">
        <v>7053</v>
      </c>
      <c r="C3220" s="106">
        <v>23.39</v>
      </c>
      <c r="D3220">
        <v>5</v>
      </c>
    </row>
    <row r="3221" spans="1:4" x14ac:dyDescent="0.25">
      <c r="A3221" t="s">
        <v>7054</v>
      </c>
      <c r="B3221" t="s">
        <v>7055</v>
      </c>
      <c r="C3221" s="106">
        <v>34.119999999999997</v>
      </c>
      <c r="D3221">
        <v>4</v>
      </c>
    </row>
    <row r="3222" spans="1:4" x14ac:dyDescent="0.25">
      <c r="A3222" t="s">
        <v>7056</v>
      </c>
      <c r="B3222" t="s">
        <v>7057</v>
      </c>
      <c r="C3222" s="106">
        <v>338.26</v>
      </c>
      <c r="D3222">
        <v>12</v>
      </c>
    </row>
    <row r="3223" spans="1:4" x14ac:dyDescent="0.25">
      <c r="A3223" t="s">
        <v>7058</v>
      </c>
      <c r="B3223" t="s">
        <v>7059</v>
      </c>
      <c r="C3223" s="106">
        <v>239.64</v>
      </c>
      <c r="D3223">
        <v>30</v>
      </c>
    </row>
    <row r="3224" spans="1:4" x14ac:dyDescent="0.25">
      <c r="A3224" t="s">
        <v>7060</v>
      </c>
      <c r="B3224" t="s">
        <v>7061</v>
      </c>
      <c r="C3224" s="106">
        <v>37.770000000000003</v>
      </c>
      <c r="D3224">
        <v>10</v>
      </c>
    </row>
    <row r="3225" spans="1:4" x14ac:dyDescent="0.25">
      <c r="A3225" t="s">
        <v>7062</v>
      </c>
      <c r="B3225" t="s">
        <v>7063</v>
      </c>
      <c r="C3225" s="106">
        <v>0</v>
      </c>
      <c r="D3225">
        <v>0</v>
      </c>
    </row>
    <row r="3226" spans="1:4" x14ac:dyDescent="0.25">
      <c r="A3226" t="s">
        <v>7064</v>
      </c>
      <c r="B3226" t="s">
        <v>7065</v>
      </c>
      <c r="C3226" s="106">
        <v>1962.29</v>
      </c>
      <c r="D3226">
        <v>11</v>
      </c>
    </row>
    <row r="3227" spans="1:4" x14ac:dyDescent="0.25">
      <c r="A3227" t="s">
        <v>7066</v>
      </c>
      <c r="B3227" t="s">
        <v>7067</v>
      </c>
      <c r="C3227" s="106">
        <v>65.260000000000005</v>
      </c>
      <c r="D3227">
        <v>8</v>
      </c>
    </row>
    <row r="3228" spans="1:4" x14ac:dyDescent="0.25">
      <c r="A3228" t="s">
        <v>7068</v>
      </c>
      <c r="B3228" t="s">
        <v>7069</v>
      </c>
      <c r="C3228" s="106">
        <v>149.49</v>
      </c>
      <c r="D3228">
        <v>8</v>
      </c>
    </row>
    <row r="3229" spans="1:4" x14ac:dyDescent="0.25">
      <c r="A3229" t="s">
        <v>7070</v>
      </c>
      <c r="B3229" t="s">
        <v>7071</v>
      </c>
      <c r="C3229" s="106">
        <v>11.39</v>
      </c>
      <c r="D3229">
        <v>16</v>
      </c>
    </row>
    <row r="3230" spans="1:4" x14ac:dyDescent="0.25">
      <c r="A3230" t="s">
        <v>7072</v>
      </c>
      <c r="B3230" t="s">
        <v>7073</v>
      </c>
      <c r="C3230" s="106">
        <v>0</v>
      </c>
      <c r="D3230">
        <v>0</v>
      </c>
    </row>
    <row r="3231" spans="1:4" x14ac:dyDescent="0.25">
      <c r="A3231" t="s">
        <v>7074</v>
      </c>
      <c r="B3231" t="s">
        <v>7075</v>
      </c>
      <c r="C3231" s="106">
        <v>159.11000000000001</v>
      </c>
      <c r="D3231">
        <v>10</v>
      </c>
    </row>
    <row r="3232" spans="1:4" x14ac:dyDescent="0.25">
      <c r="A3232" t="s">
        <v>7076</v>
      </c>
      <c r="B3232" t="s">
        <v>7077</v>
      </c>
      <c r="C3232" s="106">
        <v>164.09</v>
      </c>
      <c r="D3232">
        <v>7</v>
      </c>
    </row>
    <row r="3233" spans="1:4" x14ac:dyDescent="0.25">
      <c r="A3233" t="s">
        <v>7078</v>
      </c>
      <c r="B3233" t="s">
        <v>7079</v>
      </c>
      <c r="C3233" s="106">
        <v>41.24</v>
      </c>
      <c r="D3233">
        <v>7</v>
      </c>
    </row>
    <row r="3234" spans="1:4" x14ac:dyDescent="0.25">
      <c r="A3234" t="s">
        <v>7080</v>
      </c>
      <c r="B3234" t="s">
        <v>7081</v>
      </c>
      <c r="C3234" s="106">
        <v>354.29</v>
      </c>
      <c r="D3234">
        <v>2</v>
      </c>
    </row>
    <row r="3235" spans="1:4" x14ac:dyDescent="0.25">
      <c r="A3235" t="s">
        <v>7082</v>
      </c>
      <c r="B3235" t="s">
        <v>7083</v>
      </c>
      <c r="C3235" s="106">
        <v>219.13</v>
      </c>
      <c r="D3235">
        <v>17</v>
      </c>
    </row>
    <row r="3236" spans="1:4" x14ac:dyDescent="0.25">
      <c r="A3236" t="s">
        <v>7084</v>
      </c>
      <c r="B3236" t="s">
        <v>7085</v>
      </c>
      <c r="C3236" s="106">
        <v>1404.29</v>
      </c>
      <c r="D3236">
        <v>11</v>
      </c>
    </row>
    <row r="3237" spans="1:4" x14ac:dyDescent="0.25">
      <c r="A3237" t="s">
        <v>7086</v>
      </c>
      <c r="B3237" t="s">
        <v>7087</v>
      </c>
      <c r="C3237" s="106">
        <v>24.5</v>
      </c>
      <c r="D3237">
        <v>7</v>
      </c>
    </row>
    <row r="3238" spans="1:4" x14ac:dyDescent="0.25">
      <c r="A3238" t="s">
        <v>7088</v>
      </c>
      <c r="B3238" t="s">
        <v>7089</v>
      </c>
      <c r="C3238" s="106">
        <v>0</v>
      </c>
      <c r="D3238">
        <v>0</v>
      </c>
    </row>
    <row r="3239" spans="1:4" x14ac:dyDescent="0.25">
      <c r="A3239" t="s">
        <v>7090</v>
      </c>
      <c r="B3239" t="s">
        <v>7091</v>
      </c>
      <c r="C3239" s="106">
        <v>39.81</v>
      </c>
      <c r="D3239">
        <v>3</v>
      </c>
    </row>
    <row r="3240" spans="1:4" x14ac:dyDescent="0.25">
      <c r="A3240" t="s">
        <v>7092</v>
      </c>
      <c r="B3240" t="s">
        <v>7093</v>
      </c>
      <c r="C3240" s="106">
        <v>480.96</v>
      </c>
      <c r="D3240">
        <v>32</v>
      </c>
    </row>
    <row r="3241" spans="1:4" x14ac:dyDescent="0.25">
      <c r="A3241" t="s">
        <v>7094</v>
      </c>
      <c r="B3241" t="s">
        <v>7095</v>
      </c>
      <c r="C3241" s="106">
        <v>1859.25</v>
      </c>
      <c r="D3241">
        <v>7</v>
      </c>
    </row>
    <row r="3242" spans="1:4" x14ac:dyDescent="0.25">
      <c r="A3242" t="s">
        <v>7096</v>
      </c>
      <c r="B3242" t="s">
        <v>7097</v>
      </c>
      <c r="C3242" s="106">
        <v>708.73</v>
      </c>
      <c r="D3242">
        <v>4</v>
      </c>
    </row>
    <row r="3243" spans="1:4" x14ac:dyDescent="0.25">
      <c r="A3243" t="s">
        <v>7098</v>
      </c>
      <c r="B3243" t="s">
        <v>7099</v>
      </c>
      <c r="C3243" s="106">
        <v>234.53</v>
      </c>
      <c r="D3243">
        <v>2</v>
      </c>
    </row>
    <row r="3244" spans="1:4" x14ac:dyDescent="0.25">
      <c r="A3244" t="s">
        <v>7100</v>
      </c>
      <c r="B3244" t="s">
        <v>7101</v>
      </c>
      <c r="C3244" s="106">
        <v>97.11</v>
      </c>
      <c r="D3244">
        <v>4</v>
      </c>
    </row>
    <row r="3245" spans="1:4" x14ac:dyDescent="0.25">
      <c r="A3245" t="s">
        <v>7102</v>
      </c>
      <c r="B3245" t="s">
        <v>7103</v>
      </c>
      <c r="C3245" s="106">
        <v>315.60000000000002</v>
      </c>
      <c r="D3245">
        <v>1</v>
      </c>
    </row>
    <row r="3246" spans="1:4" x14ac:dyDescent="0.25">
      <c r="A3246" t="s">
        <v>7104</v>
      </c>
      <c r="B3246" t="s">
        <v>7105</v>
      </c>
      <c r="C3246" s="106">
        <v>58.15</v>
      </c>
      <c r="D3246">
        <v>6</v>
      </c>
    </row>
    <row r="3247" spans="1:4" x14ac:dyDescent="0.25">
      <c r="A3247" t="s">
        <v>7106</v>
      </c>
      <c r="B3247" t="s">
        <v>7107</v>
      </c>
      <c r="C3247" s="106">
        <v>10.96</v>
      </c>
      <c r="D3247">
        <v>4</v>
      </c>
    </row>
    <row r="3248" spans="1:4" x14ac:dyDescent="0.25">
      <c r="A3248" t="s">
        <v>7108</v>
      </c>
      <c r="B3248" t="s">
        <v>7109</v>
      </c>
      <c r="C3248" s="106">
        <v>48.29</v>
      </c>
      <c r="D3248">
        <v>45</v>
      </c>
    </row>
    <row r="3249" spans="1:4" x14ac:dyDescent="0.25">
      <c r="A3249" t="s">
        <v>7110</v>
      </c>
      <c r="B3249" t="s">
        <v>7109</v>
      </c>
      <c r="C3249" s="106">
        <v>21.48</v>
      </c>
      <c r="D3249">
        <v>20</v>
      </c>
    </row>
    <row r="3250" spans="1:4" x14ac:dyDescent="0.25">
      <c r="A3250" t="s">
        <v>7111</v>
      </c>
      <c r="B3250" t="s">
        <v>7112</v>
      </c>
      <c r="C3250" s="106">
        <v>28.11</v>
      </c>
      <c r="D3250">
        <v>1</v>
      </c>
    </row>
    <row r="3251" spans="1:4" x14ac:dyDescent="0.25">
      <c r="A3251" t="s">
        <v>7113</v>
      </c>
      <c r="B3251" t="s">
        <v>7114</v>
      </c>
      <c r="C3251" s="106">
        <v>178.82</v>
      </c>
      <c r="D3251">
        <v>2</v>
      </c>
    </row>
    <row r="3252" spans="1:4" x14ac:dyDescent="0.25">
      <c r="A3252" t="s">
        <v>7115</v>
      </c>
      <c r="B3252" t="s">
        <v>7107</v>
      </c>
      <c r="C3252" s="106">
        <v>20.43</v>
      </c>
      <c r="D3252">
        <v>4</v>
      </c>
    </row>
    <row r="3253" spans="1:4" x14ac:dyDescent="0.25">
      <c r="A3253" t="s">
        <v>7116</v>
      </c>
      <c r="B3253" t="s">
        <v>7117</v>
      </c>
      <c r="C3253" s="106">
        <v>7.05</v>
      </c>
      <c r="D3253">
        <v>4</v>
      </c>
    </row>
    <row r="3254" spans="1:4" x14ac:dyDescent="0.25">
      <c r="A3254" t="s">
        <v>7118</v>
      </c>
      <c r="B3254" t="s">
        <v>7119</v>
      </c>
      <c r="C3254" s="106">
        <v>2.61</v>
      </c>
      <c r="D3254">
        <v>4</v>
      </c>
    </row>
    <row r="3255" spans="1:4" x14ac:dyDescent="0.25">
      <c r="A3255" t="s">
        <v>7120</v>
      </c>
      <c r="B3255" t="s">
        <v>7121</v>
      </c>
      <c r="C3255" s="106">
        <v>797.52</v>
      </c>
      <c r="D3255">
        <v>2</v>
      </c>
    </row>
    <row r="3256" spans="1:4" x14ac:dyDescent="0.25">
      <c r="A3256" t="s">
        <v>7122</v>
      </c>
      <c r="B3256" t="s">
        <v>7123</v>
      </c>
      <c r="C3256" s="106">
        <v>40.35</v>
      </c>
      <c r="D3256">
        <v>13</v>
      </c>
    </row>
    <row r="3257" spans="1:4" x14ac:dyDescent="0.25">
      <c r="A3257" t="s">
        <v>7124</v>
      </c>
      <c r="B3257" t="s">
        <v>7123</v>
      </c>
      <c r="C3257" s="106">
        <v>90.81</v>
      </c>
      <c r="D3257">
        <v>45</v>
      </c>
    </row>
    <row r="3258" spans="1:4" x14ac:dyDescent="0.25">
      <c r="A3258" t="s">
        <v>7125</v>
      </c>
      <c r="B3258" t="s">
        <v>7123</v>
      </c>
      <c r="C3258" s="106">
        <v>63.9</v>
      </c>
      <c r="D3258">
        <v>25</v>
      </c>
    </row>
    <row r="3259" spans="1:4" x14ac:dyDescent="0.25">
      <c r="A3259" t="s">
        <v>7126</v>
      </c>
      <c r="B3259" t="s">
        <v>7127</v>
      </c>
      <c r="C3259" s="106">
        <v>45.68</v>
      </c>
      <c r="D3259">
        <v>23</v>
      </c>
    </row>
    <row r="3260" spans="1:4" x14ac:dyDescent="0.25">
      <c r="A3260" t="s">
        <v>7128</v>
      </c>
      <c r="B3260" t="s">
        <v>7129</v>
      </c>
      <c r="C3260" s="106">
        <v>22.28</v>
      </c>
      <c r="D3260">
        <v>25</v>
      </c>
    </row>
    <row r="3261" spans="1:4" x14ac:dyDescent="0.25">
      <c r="A3261" t="s">
        <v>7130</v>
      </c>
      <c r="B3261" t="s">
        <v>7131</v>
      </c>
      <c r="C3261" s="106">
        <v>22.25</v>
      </c>
      <c r="D3261">
        <v>25</v>
      </c>
    </row>
    <row r="3262" spans="1:4" x14ac:dyDescent="0.25">
      <c r="A3262" t="s">
        <v>7132</v>
      </c>
      <c r="B3262" t="s">
        <v>7123</v>
      </c>
      <c r="C3262" s="106">
        <v>145.38999999999999</v>
      </c>
      <c r="D3262">
        <v>45</v>
      </c>
    </row>
    <row r="3263" spans="1:4" x14ac:dyDescent="0.25">
      <c r="A3263" t="s">
        <v>7133</v>
      </c>
      <c r="B3263" t="s">
        <v>7127</v>
      </c>
      <c r="C3263" s="106">
        <v>138.87</v>
      </c>
      <c r="D3263">
        <v>45</v>
      </c>
    </row>
    <row r="3264" spans="1:4" x14ac:dyDescent="0.25">
      <c r="A3264" t="s">
        <v>7134</v>
      </c>
      <c r="B3264" t="s">
        <v>7135</v>
      </c>
      <c r="C3264" s="106">
        <v>36.479999999999997</v>
      </c>
      <c r="D3264">
        <v>5</v>
      </c>
    </row>
    <row r="3265" spans="1:4" x14ac:dyDescent="0.25">
      <c r="A3265" t="s">
        <v>7136</v>
      </c>
      <c r="B3265" t="s">
        <v>7137</v>
      </c>
      <c r="C3265" s="106">
        <v>46.4</v>
      </c>
      <c r="D3265">
        <v>5</v>
      </c>
    </row>
    <row r="3266" spans="1:4" x14ac:dyDescent="0.25">
      <c r="A3266" t="s">
        <v>7138</v>
      </c>
      <c r="B3266" t="s">
        <v>7139</v>
      </c>
      <c r="C3266" s="106">
        <v>206.37</v>
      </c>
      <c r="D3266">
        <v>1</v>
      </c>
    </row>
    <row r="3267" spans="1:4" x14ac:dyDescent="0.25">
      <c r="A3267" t="s">
        <v>7140</v>
      </c>
      <c r="B3267" t="s">
        <v>7141</v>
      </c>
      <c r="C3267" s="106">
        <v>38.18</v>
      </c>
      <c r="D3267">
        <v>5</v>
      </c>
    </row>
    <row r="3268" spans="1:4" x14ac:dyDescent="0.25">
      <c r="A3268" t="s">
        <v>7142</v>
      </c>
      <c r="B3268" t="s">
        <v>7143</v>
      </c>
      <c r="C3268" s="106">
        <v>335</v>
      </c>
      <c r="D3268">
        <v>500</v>
      </c>
    </row>
    <row r="3269" spans="1:4" x14ac:dyDescent="0.25">
      <c r="A3269" t="s">
        <v>7144</v>
      </c>
      <c r="B3269" t="s">
        <v>7145</v>
      </c>
      <c r="C3269" s="106">
        <v>31.07</v>
      </c>
      <c r="D3269">
        <v>2</v>
      </c>
    </row>
    <row r="3270" spans="1:4" x14ac:dyDescent="0.25">
      <c r="A3270" t="s">
        <v>7146</v>
      </c>
      <c r="B3270" t="s">
        <v>7147</v>
      </c>
      <c r="C3270" s="106">
        <v>632.94000000000005</v>
      </c>
      <c r="D3270">
        <v>10</v>
      </c>
    </row>
    <row r="3271" spans="1:4" x14ac:dyDescent="0.25">
      <c r="A3271" t="s">
        <v>7148</v>
      </c>
      <c r="B3271" t="s">
        <v>7103</v>
      </c>
      <c r="C3271" s="106">
        <v>295.51</v>
      </c>
      <c r="D3271">
        <v>2</v>
      </c>
    </row>
    <row r="3272" spans="1:4" x14ac:dyDescent="0.25">
      <c r="A3272" t="s">
        <v>7149</v>
      </c>
      <c r="B3272" t="s">
        <v>7150</v>
      </c>
      <c r="C3272" s="106">
        <v>53.37</v>
      </c>
      <c r="D3272">
        <v>3</v>
      </c>
    </row>
    <row r="3273" spans="1:4" x14ac:dyDescent="0.25">
      <c r="A3273" t="s">
        <v>7151</v>
      </c>
      <c r="B3273" t="s">
        <v>7152</v>
      </c>
      <c r="C3273" s="106">
        <v>46.84</v>
      </c>
      <c r="D3273">
        <v>40</v>
      </c>
    </row>
    <row r="3274" spans="1:4" x14ac:dyDescent="0.25">
      <c r="A3274" t="s">
        <v>7153</v>
      </c>
      <c r="B3274" t="s">
        <v>7154</v>
      </c>
      <c r="C3274" s="106">
        <v>221.27</v>
      </c>
      <c r="D3274">
        <v>2</v>
      </c>
    </row>
    <row r="3275" spans="1:4" x14ac:dyDescent="0.25">
      <c r="A3275" t="s">
        <v>7155</v>
      </c>
      <c r="B3275" t="s">
        <v>7156</v>
      </c>
      <c r="C3275" s="106">
        <v>389.58</v>
      </c>
      <c r="D3275">
        <v>1</v>
      </c>
    </row>
    <row r="3276" spans="1:4" x14ac:dyDescent="0.25">
      <c r="A3276" t="s">
        <v>7157</v>
      </c>
      <c r="B3276" t="s">
        <v>7158</v>
      </c>
      <c r="C3276" s="106">
        <v>17.149999999999999</v>
      </c>
      <c r="D3276">
        <v>9</v>
      </c>
    </row>
    <row r="3277" spans="1:4" x14ac:dyDescent="0.25">
      <c r="A3277" t="s">
        <v>7159</v>
      </c>
      <c r="B3277" t="s">
        <v>7160</v>
      </c>
      <c r="C3277" s="106">
        <v>258.77</v>
      </c>
      <c r="D3277">
        <v>10</v>
      </c>
    </row>
    <row r="3278" spans="1:4" x14ac:dyDescent="0.25">
      <c r="A3278" t="s">
        <v>7161</v>
      </c>
      <c r="B3278" t="s">
        <v>7162</v>
      </c>
      <c r="C3278" s="106">
        <v>161.46</v>
      </c>
      <c r="D3278">
        <v>1</v>
      </c>
    </row>
    <row r="3279" spans="1:4" x14ac:dyDescent="0.25">
      <c r="A3279" t="s">
        <v>7163</v>
      </c>
      <c r="B3279" t="s">
        <v>7164</v>
      </c>
      <c r="C3279" s="106">
        <v>201.13</v>
      </c>
      <c r="D3279">
        <v>2</v>
      </c>
    </row>
    <row r="3280" spans="1:4" x14ac:dyDescent="0.25">
      <c r="A3280" t="s">
        <v>7165</v>
      </c>
      <c r="B3280" t="s">
        <v>7166</v>
      </c>
      <c r="C3280" s="106">
        <v>36.72</v>
      </c>
      <c r="D3280">
        <v>2</v>
      </c>
    </row>
    <row r="3281" spans="1:4" x14ac:dyDescent="0.25">
      <c r="A3281" t="s">
        <v>7167</v>
      </c>
      <c r="B3281" t="s">
        <v>7168</v>
      </c>
      <c r="C3281" s="106">
        <v>598.05999999999995</v>
      </c>
      <c r="D3281">
        <v>2</v>
      </c>
    </row>
    <row r="3282" spans="1:4" x14ac:dyDescent="0.25">
      <c r="A3282" t="s">
        <v>7169</v>
      </c>
      <c r="B3282" t="s">
        <v>7170</v>
      </c>
      <c r="C3282" s="106">
        <v>244.64</v>
      </c>
      <c r="D3282">
        <v>1</v>
      </c>
    </row>
    <row r="3283" spans="1:4" x14ac:dyDescent="0.25">
      <c r="A3283" t="s">
        <v>7171</v>
      </c>
      <c r="B3283" t="s">
        <v>7172</v>
      </c>
      <c r="C3283" s="106">
        <v>97.67</v>
      </c>
      <c r="D3283">
        <v>1</v>
      </c>
    </row>
    <row r="3284" spans="1:4" x14ac:dyDescent="0.25">
      <c r="A3284" t="s">
        <v>7173</v>
      </c>
      <c r="B3284" t="s">
        <v>7174</v>
      </c>
      <c r="C3284" s="106">
        <v>9.5500000000000007</v>
      </c>
      <c r="D3284">
        <v>2</v>
      </c>
    </row>
    <row r="3285" spans="1:4" x14ac:dyDescent="0.25">
      <c r="A3285" t="s">
        <v>7175</v>
      </c>
      <c r="B3285" t="s">
        <v>7176</v>
      </c>
      <c r="C3285" s="106">
        <v>17.68</v>
      </c>
      <c r="D3285">
        <v>2</v>
      </c>
    </row>
    <row r="3286" spans="1:4" x14ac:dyDescent="0.25">
      <c r="A3286" t="s">
        <v>7177</v>
      </c>
      <c r="B3286" t="s">
        <v>7178</v>
      </c>
      <c r="C3286" s="106">
        <v>40.799999999999997</v>
      </c>
      <c r="D3286">
        <v>6</v>
      </c>
    </row>
    <row r="3287" spans="1:4" x14ac:dyDescent="0.25">
      <c r="A3287" t="s">
        <v>7179</v>
      </c>
      <c r="B3287" t="s">
        <v>7162</v>
      </c>
      <c r="C3287" s="106">
        <v>39.74</v>
      </c>
      <c r="D3287">
        <v>1</v>
      </c>
    </row>
    <row r="3288" spans="1:4" x14ac:dyDescent="0.25">
      <c r="A3288" t="s">
        <v>7180</v>
      </c>
      <c r="B3288" t="s">
        <v>7181</v>
      </c>
      <c r="C3288" s="106">
        <v>31.95</v>
      </c>
      <c r="D3288">
        <v>3</v>
      </c>
    </row>
    <row r="3289" spans="1:4" x14ac:dyDescent="0.25">
      <c r="A3289" t="s">
        <v>7182</v>
      </c>
      <c r="B3289" t="s">
        <v>7183</v>
      </c>
      <c r="C3289" s="106">
        <v>58.27</v>
      </c>
      <c r="D3289">
        <v>4</v>
      </c>
    </row>
    <row r="3290" spans="1:4" x14ac:dyDescent="0.25">
      <c r="A3290" t="s">
        <v>7184</v>
      </c>
      <c r="B3290" t="s">
        <v>7185</v>
      </c>
      <c r="C3290" s="106">
        <v>99.93</v>
      </c>
      <c r="D3290">
        <v>3</v>
      </c>
    </row>
    <row r="3291" spans="1:4" x14ac:dyDescent="0.25">
      <c r="A3291" t="s">
        <v>7186</v>
      </c>
      <c r="B3291" t="s">
        <v>7187</v>
      </c>
      <c r="C3291" s="106">
        <v>42.85</v>
      </c>
      <c r="D3291">
        <v>1</v>
      </c>
    </row>
    <row r="3292" spans="1:4" x14ac:dyDescent="0.25">
      <c r="A3292" t="s">
        <v>7188</v>
      </c>
      <c r="B3292" t="s">
        <v>7189</v>
      </c>
      <c r="C3292" s="106">
        <v>7.29</v>
      </c>
      <c r="D3292">
        <v>2</v>
      </c>
    </row>
    <row r="3293" spans="1:4" x14ac:dyDescent="0.25">
      <c r="A3293" t="s">
        <v>7190</v>
      </c>
      <c r="B3293" t="s">
        <v>7191</v>
      </c>
      <c r="C3293" s="106">
        <v>10.41</v>
      </c>
      <c r="D3293">
        <v>2</v>
      </c>
    </row>
    <row r="3294" spans="1:4" x14ac:dyDescent="0.25">
      <c r="A3294" t="s">
        <v>7192</v>
      </c>
      <c r="B3294" t="s">
        <v>7193</v>
      </c>
      <c r="C3294" s="106">
        <v>13.93</v>
      </c>
      <c r="D3294">
        <v>1</v>
      </c>
    </row>
    <row r="3295" spans="1:4" x14ac:dyDescent="0.25">
      <c r="A3295" t="s">
        <v>7194</v>
      </c>
      <c r="B3295" t="s">
        <v>7195</v>
      </c>
      <c r="C3295" s="106">
        <v>1.04</v>
      </c>
      <c r="D3295">
        <v>1</v>
      </c>
    </row>
    <row r="3296" spans="1:4" x14ac:dyDescent="0.25">
      <c r="A3296" t="s">
        <v>7196</v>
      </c>
      <c r="B3296" t="s">
        <v>7197</v>
      </c>
      <c r="C3296" s="106">
        <v>31.22</v>
      </c>
      <c r="D3296">
        <v>1</v>
      </c>
    </row>
    <row r="3297" spans="1:4" x14ac:dyDescent="0.25">
      <c r="A3297" t="s">
        <v>7198</v>
      </c>
      <c r="B3297" t="s">
        <v>7199</v>
      </c>
      <c r="C3297" s="106">
        <v>14.99</v>
      </c>
      <c r="D3297">
        <v>1</v>
      </c>
    </row>
    <row r="3298" spans="1:4" x14ac:dyDescent="0.25">
      <c r="A3298" t="s">
        <v>7200</v>
      </c>
      <c r="B3298" t="s">
        <v>7201</v>
      </c>
      <c r="C3298" s="106">
        <v>214.2</v>
      </c>
      <c r="D3298">
        <v>6</v>
      </c>
    </row>
    <row r="3299" spans="1:4" x14ac:dyDescent="0.25">
      <c r="A3299" t="s">
        <v>7202</v>
      </c>
      <c r="B3299" t="s">
        <v>7203</v>
      </c>
      <c r="C3299" s="106">
        <v>69.260000000000005</v>
      </c>
      <c r="D3299">
        <v>1</v>
      </c>
    </row>
    <row r="3300" spans="1:4" x14ac:dyDescent="0.25">
      <c r="A3300" t="s">
        <v>7204</v>
      </c>
      <c r="B3300" t="s">
        <v>7205</v>
      </c>
      <c r="C3300" s="106">
        <v>38.28</v>
      </c>
      <c r="D3300">
        <v>2</v>
      </c>
    </row>
    <row r="3301" spans="1:4" x14ac:dyDescent="0.25">
      <c r="A3301" t="s">
        <v>7206</v>
      </c>
      <c r="B3301" t="s">
        <v>7207</v>
      </c>
      <c r="C3301" s="106">
        <v>29.15</v>
      </c>
      <c r="D3301">
        <v>25</v>
      </c>
    </row>
    <row r="3302" spans="1:4" x14ac:dyDescent="0.25">
      <c r="A3302" t="s">
        <v>7208</v>
      </c>
      <c r="B3302" t="s">
        <v>7207</v>
      </c>
      <c r="C3302" s="106">
        <v>29.15</v>
      </c>
      <c r="D3302">
        <v>25</v>
      </c>
    </row>
    <row r="3303" spans="1:4" x14ac:dyDescent="0.25">
      <c r="A3303" t="s">
        <v>7209</v>
      </c>
      <c r="B3303" t="s">
        <v>7210</v>
      </c>
      <c r="C3303" s="106">
        <v>19.89</v>
      </c>
      <c r="D3303">
        <v>1</v>
      </c>
    </row>
    <row r="3304" spans="1:4" x14ac:dyDescent="0.25">
      <c r="A3304" t="s">
        <v>7211</v>
      </c>
      <c r="B3304" t="s">
        <v>7212</v>
      </c>
      <c r="C3304" s="106">
        <v>30.4</v>
      </c>
      <c r="D3304">
        <v>4</v>
      </c>
    </row>
    <row r="3305" spans="1:4" x14ac:dyDescent="0.25">
      <c r="A3305" t="s">
        <v>7213</v>
      </c>
      <c r="B3305" t="s">
        <v>7214</v>
      </c>
      <c r="C3305" s="106">
        <v>16.66</v>
      </c>
      <c r="D3305">
        <v>1</v>
      </c>
    </row>
    <row r="3306" spans="1:4" x14ac:dyDescent="0.25">
      <c r="A3306" t="s">
        <v>7215</v>
      </c>
      <c r="B3306" t="s">
        <v>7216</v>
      </c>
      <c r="C3306" s="106">
        <v>1209.3499999999999</v>
      </c>
      <c r="D3306">
        <v>4</v>
      </c>
    </row>
    <row r="3307" spans="1:4" x14ac:dyDescent="0.25">
      <c r="A3307" t="s">
        <v>7217</v>
      </c>
      <c r="B3307" t="s">
        <v>7216</v>
      </c>
      <c r="C3307" s="106">
        <v>20.02</v>
      </c>
      <c r="D3307">
        <v>8</v>
      </c>
    </row>
    <row r="3308" spans="1:4" x14ac:dyDescent="0.25">
      <c r="A3308" t="s">
        <v>7218</v>
      </c>
      <c r="B3308" t="s">
        <v>7216</v>
      </c>
      <c r="C3308" s="106">
        <v>16.57</v>
      </c>
      <c r="D3308">
        <v>10</v>
      </c>
    </row>
    <row r="3309" spans="1:4" x14ac:dyDescent="0.25">
      <c r="A3309" t="s">
        <v>7219</v>
      </c>
      <c r="B3309" t="s">
        <v>7220</v>
      </c>
      <c r="C3309" s="106">
        <v>20.78</v>
      </c>
      <c r="D3309">
        <v>4</v>
      </c>
    </row>
    <row r="3310" spans="1:4" x14ac:dyDescent="0.25">
      <c r="A3310" t="s">
        <v>7221</v>
      </c>
      <c r="B3310" t="s">
        <v>7222</v>
      </c>
      <c r="C3310" s="106">
        <v>767.13</v>
      </c>
      <c r="D3310">
        <v>2</v>
      </c>
    </row>
    <row r="3311" spans="1:4" x14ac:dyDescent="0.25">
      <c r="A3311" t="s">
        <v>7223</v>
      </c>
      <c r="B3311" t="s">
        <v>7222</v>
      </c>
      <c r="C3311" s="106">
        <v>124.03</v>
      </c>
      <c r="D3311">
        <v>1</v>
      </c>
    </row>
    <row r="3312" spans="1:4" x14ac:dyDescent="0.25">
      <c r="A3312" t="s">
        <v>7224</v>
      </c>
      <c r="B3312" t="s">
        <v>7225</v>
      </c>
      <c r="C3312" s="106">
        <v>2887.92</v>
      </c>
      <c r="D3312">
        <v>360</v>
      </c>
    </row>
    <row r="3313" spans="1:4" x14ac:dyDescent="0.25">
      <c r="A3313" t="s">
        <v>7226</v>
      </c>
      <c r="B3313" t="s">
        <v>7227</v>
      </c>
      <c r="C3313" s="106">
        <v>162.76</v>
      </c>
      <c r="D3313">
        <v>8</v>
      </c>
    </row>
    <row r="3314" spans="1:4" x14ac:dyDescent="0.25">
      <c r="A3314" t="s">
        <v>7228</v>
      </c>
      <c r="B3314" t="s">
        <v>7229</v>
      </c>
      <c r="C3314" s="106">
        <v>50.58</v>
      </c>
      <c r="D3314">
        <v>1</v>
      </c>
    </row>
    <row r="3315" spans="1:4" x14ac:dyDescent="0.25">
      <c r="A3315" t="s">
        <v>7230</v>
      </c>
      <c r="B3315" t="s">
        <v>7231</v>
      </c>
      <c r="C3315" s="106">
        <v>50.58</v>
      </c>
      <c r="D3315">
        <v>1</v>
      </c>
    </row>
    <row r="3316" spans="1:4" x14ac:dyDescent="0.25">
      <c r="A3316" t="s">
        <v>7232</v>
      </c>
      <c r="B3316" t="s">
        <v>7233</v>
      </c>
      <c r="C3316" s="106">
        <v>50.58</v>
      </c>
      <c r="D3316">
        <v>1</v>
      </c>
    </row>
    <row r="3317" spans="1:4" x14ac:dyDescent="0.25">
      <c r="A3317" t="s">
        <v>7234</v>
      </c>
      <c r="B3317" t="s">
        <v>7235</v>
      </c>
      <c r="C3317" s="106">
        <v>50.58</v>
      </c>
      <c r="D3317">
        <v>1</v>
      </c>
    </row>
    <row r="3318" spans="1:4" x14ac:dyDescent="0.25">
      <c r="A3318" t="s">
        <v>7236</v>
      </c>
      <c r="B3318" t="s">
        <v>7237</v>
      </c>
      <c r="C3318" s="106">
        <v>50.6</v>
      </c>
      <c r="D3318">
        <v>1</v>
      </c>
    </row>
    <row r="3319" spans="1:4" x14ac:dyDescent="0.25">
      <c r="A3319" t="s">
        <v>7238</v>
      </c>
      <c r="B3319" t="s">
        <v>7103</v>
      </c>
      <c r="C3319" s="106">
        <v>101.24</v>
      </c>
      <c r="D3319">
        <v>1</v>
      </c>
    </row>
    <row r="3320" spans="1:4" x14ac:dyDescent="0.25">
      <c r="A3320" t="s">
        <v>7239</v>
      </c>
      <c r="B3320" t="s">
        <v>7240</v>
      </c>
      <c r="C3320" s="106">
        <v>640.04</v>
      </c>
      <c r="D3320">
        <v>1</v>
      </c>
    </row>
    <row r="3321" spans="1:4" x14ac:dyDescent="0.25">
      <c r="A3321" t="s">
        <v>7241</v>
      </c>
      <c r="B3321" t="s">
        <v>7242</v>
      </c>
      <c r="C3321" s="106">
        <v>35.409999999999997</v>
      </c>
      <c r="D3321">
        <v>18</v>
      </c>
    </row>
    <row r="3322" spans="1:4" x14ac:dyDescent="0.25">
      <c r="A3322" t="s">
        <v>7243</v>
      </c>
      <c r="B3322" t="s">
        <v>7244</v>
      </c>
      <c r="C3322" s="106">
        <v>9.3000000000000007</v>
      </c>
      <c r="D3322">
        <v>28</v>
      </c>
    </row>
    <row r="3323" spans="1:4" x14ac:dyDescent="0.25">
      <c r="A3323" t="s">
        <v>7245</v>
      </c>
      <c r="B3323" t="s">
        <v>7246</v>
      </c>
      <c r="C3323" s="106">
        <v>22.2</v>
      </c>
      <c r="D3323">
        <v>200</v>
      </c>
    </row>
    <row r="3324" spans="1:4" x14ac:dyDescent="0.25">
      <c r="A3324" t="s">
        <v>7247</v>
      </c>
      <c r="B3324" t="s">
        <v>7248</v>
      </c>
      <c r="C3324" s="106">
        <v>545.85</v>
      </c>
      <c r="D3324">
        <v>450</v>
      </c>
    </row>
    <row r="3325" spans="1:4" x14ac:dyDescent="0.25">
      <c r="A3325" t="s">
        <v>7249</v>
      </c>
      <c r="B3325" t="s">
        <v>7250</v>
      </c>
      <c r="C3325" s="106">
        <v>186.45</v>
      </c>
      <c r="D3325">
        <v>5</v>
      </c>
    </row>
    <row r="3326" spans="1:4" x14ac:dyDescent="0.25">
      <c r="A3326" t="s">
        <v>7251</v>
      </c>
      <c r="B3326" t="s">
        <v>7252</v>
      </c>
      <c r="C3326" s="106">
        <v>97.35</v>
      </c>
      <c r="D3326">
        <v>8</v>
      </c>
    </row>
    <row r="3327" spans="1:4" x14ac:dyDescent="0.25">
      <c r="A3327" t="s">
        <v>7253</v>
      </c>
      <c r="B3327" t="s">
        <v>7254</v>
      </c>
      <c r="C3327" s="106">
        <v>0</v>
      </c>
      <c r="D3327">
        <v>0</v>
      </c>
    </row>
    <row r="3328" spans="1:4" x14ac:dyDescent="0.25">
      <c r="A3328" t="s">
        <v>7255</v>
      </c>
      <c r="B3328" t="s">
        <v>7256</v>
      </c>
      <c r="C3328" s="106">
        <v>0</v>
      </c>
      <c r="D3328">
        <v>0</v>
      </c>
    </row>
    <row r="3329" spans="1:4" x14ac:dyDescent="0.25">
      <c r="A3329" t="s">
        <v>7257</v>
      </c>
      <c r="B3329" t="s">
        <v>7258</v>
      </c>
      <c r="C3329" s="106">
        <v>0</v>
      </c>
      <c r="D3329">
        <v>0</v>
      </c>
    </row>
    <row r="3330" spans="1:4" x14ac:dyDescent="0.25">
      <c r="A3330" t="s">
        <v>7259</v>
      </c>
      <c r="B3330" t="s">
        <v>7260</v>
      </c>
      <c r="C3330" s="106">
        <v>0</v>
      </c>
      <c r="D3330">
        <v>0</v>
      </c>
    </row>
    <row r="3331" spans="1:4" x14ac:dyDescent="0.25">
      <c r="A3331" t="s">
        <v>7261</v>
      </c>
      <c r="B3331" t="s">
        <v>7262</v>
      </c>
      <c r="C3331" s="106">
        <v>0</v>
      </c>
      <c r="D3331">
        <v>0</v>
      </c>
    </row>
    <row r="3332" spans="1:4" x14ac:dyDescent="0.25">
      <c r="A3332" t="s">
        <v>7263</v>
      </c>
      <c r="B3332" t="s">
        <v>7264</v>
      </c>
      <c r="C3332" s="106">
        <v>0</v>
      </c>
      <c r="D3332">
        <v>0</v>
      </c>
    </row>
    <row r="3333" spans="1:4" x14ac:dyDescent="0.25">
      <c r="A3333" t="s">
        <v>7265</v>
      </c>
      <c r="B3333" t="s">
        <v>7266</v>
      </c>
      <c r="C3333" s="106">
        <v>449.06</v>
      </c>
      <c r="D3333">
        <v>189</v>
      </c>
    </row>
    <row r="3334" spans="1:4" x14ac:dyDescent="0.25">
      <c r="A3334" t="s">
        <v>7267</v>
      </c>
      <c r="B3334" t="s">
        <v>7268</v>
      </c>
      <c r="C3334" s="106">
        <v>0</v>
      </c>
      <c r="D3334">
        <v>0</v>
      </c>
    </row>
    <row r="3335" spans="1:4" x14ac:dyDescent="0.25">
      <c r="A3335" t="s">
        <v>7269</v>
      </c>
      <c r="B3335" t="s">
        <v>7270</v>
      </c>
      <c r="C3335" s="106">
        <v>0</v>
      </c>
      <c r="D3335">
        <v>0</v>
      </c>
    </row>
    <row r="3336" spans="1:4" x14ac:dyDescent="0.25">
      <c r="A3336" t="s">
        <v>7271</v>
      </c>
      <c r="B3336" t="s">
        <v>7272</v>
      </c>
      <c r="C3336" s="106">
        <v>0</v>
      </c>
      <c r="D3336">
        <v>0</v>
      </c>
    </row>
    <row r="3337" spans="1:4" x14ac:dyDescent="0.25">
      <c r="A3337" t="s">
        <v>7273</v>
      </c>
      <c r="B3337" t="s">
        <v>7274</v>
      </c>
      <c r="C3337" s="106">
        <v>0</v>
      </c>
      <c r="D3337">
        <v>0</v>
      </c>
    </row>
    <row r="3338" spans="1:4" x14ac:dyDescent="0.25">
      <c r="A3338" t="s">
        <v>7275</v>
      </c>
      <c r="B3338" t="s">
        <v>7276</v>
      </c>
      <c r="C3338" s="106">
        <v>414.15</v>
      </c>
      <c r="D3338">
        <v>75</v>
      </c>
    </row>
    <row r="3339" spans="1:4" x14ac:dyDescent="0.25">
      <c r="A3339" t="s">
        <v>7277</v>
      </c>
      <c r="B3339" t="s">
        <v>7278</v>
      </c>
      <c r="C3339" s="106">
        <v>83.73</v>
      </c>
      <c r="D3339">
        <v>21</v>
      </c>
    </row>
    <row r="3340" spans="1:4" x14ac:dyDescent="0.25">
      <c r="A3340" t="s">
        <v>7279</v>
      </c>
      <c r="B3340" t="s">
        <v>7280</v>
      </c>
      <c r="C3340" s="106">
        <v>0</v>
      </c>
      <c r="D3340">
        <v>0</v>
      </c>
    </row>
    <row r="3341" spans="1:4" x14ac:dyDescent="0.25">
      <c r="A3341" t="s">
        <v>7281</v>
      </c>
      <c r="B3341" t="s">
        <v>7282</v>
      </c>
      <c r="C3341" s="106">
        <v>0</v>
      </c>
      <c r="D3341">
        <v>0</v>
      </c>
    </row>
    <row r="3342" spans="1:4" x14ac:dyDescent="0.25">
      <c r="A3342" t="s">
        <v>7283</v>
      </c>
      <c r="B3342" t="s">
        <v>7284</v>
      </c>
      <c r="C3342" s="106">
        <v>0</v>
      </c>
      <c r="D3342">
        <v>0</v>
      </c>
    </row>
    <row r="3343" spans="1:4" x14ac:dyDescent="0.25">
      <c r="A3343" t="s">
        <v>7285</v>
      </c>
      <c r="B3343" t="s">
        <v>7286</v>
      </c>
      <c r="C3343" s="106">
        <v>650.11</v>
      </c>
      <c r="D3343">
        <v>81</v>
      </c>
    </row>
    <row r="3344" spans="1:4" x14ac:dyDescent="0.25">
      <c r="A3344" t="s">
        <v>7287</v>
      </c>
      <c r="B3344" t="s">
        <v>7288</v>
      </c>
      <c r="C3344" s="106">
        <v>62.86</v>
      </c>
      <c r="D3344">
        <v>20</v>
      </c>
    </row>
    <row r="3345" spans="1:4" x14ac:dyDescent="0.25">
      <c r="A3345" t="s">
        <v>7289</v>
      </c>
      <c r="B3345" t="s">
        <v>7290</v>
      </c>
      <c r="C3345" s="106">
        <v>158.69999999999999</v>
      </c>
      <c r="D3345">
        <v>21</v>
      </c>
    </row>
    <row r="3346" spans="1:4" x14ac:dyDescent="0.25">
      <c r="A3346" t="s">
        <v>7291</v>
      </c>
      <c r="B3346" t="s">
        <v>7292</v>
      </c>
      <c r="C3346" s="106">
        <v>754.27</v>
      </c>
      <c r="D3346">
        <v>144</v>
      </c>
    </row>
    <row r="3347" spans="1:4" x14ac:dyDescent="0.25">
      <c r="A3347" t="s">
        <v>7293</v>
      </c>
      <c r="B3347" t="s">
        <v>7294</v>
      </c>
      <c r="C3347" s="106">
        <v>338.78</v>
      </c>
      <c r="D3347">
        <v>24</v>
      </c>
    </row>
    <row r="3348" spans="1:4" x14ac:dyDescent="0.25">
      <c r="A3348" t="s">
        <v>7295</v>
      </c>
      <c r="B3348" t="s">
        <v>7296</v>
      </c>
      <c r="C3348" s="106">
        <v>0</v>
      </c>
      <c r="D3348">
        <v>0</v>
      </c>
    </row>
    <row r="3349" spans="1:4" x14ac:dyDescent="0.25">
      <c r="A3349" t="s">
        <v>7297</v>
      </c>
      <c r="B3349" t="s">
        <v>7298</v>
      </c>
      <c r="C3349" s="106">
        <v>0</v>
      </c>
      <c r="D3349">
        <v>0</v>
      </c>
    </row>
    <row r="3350" spans="1:4" x14ac:dyDescent="0.25">
      <c r="A3350" t="s">
        <v>7299</v>
      </c>
      <c r="B3350" t="s">
        <v>7300</v>
      </c>
      <c r="C3350" s="106">
        <v>80.14</v>
      </c>
      <c r="D3350">
        <v>21</v>
      </c>
    </row>
    <row r="3351" spans="1:4" x14ac:dyDescent="0.25">
      <c r="A3351" t="s">
        <v>7301</v>
      </c>
      <c r="B3351" t="s">
        <v>7302</v>
      </c>
      <c r="C3351" s="106">
        <v>613.46</v>
      </c>
      <c r="D3351">
        <v>92</v>
      </c>
    </row>
    <row r="3352" spans="1:4" x14ac:dyDescent="0.25">
      <c r="A3352" t="s">
        <v>7303</v>
      </c>
      <c r="B3352" t="s">
        <v>7304</v>
      </c>
      <c r="C3352" s="106">
        <v>0</v>
      </c>
      <c r="D3352">
        <v>0</v>
      </c>
    </row>
    <row r="3353" spans="1:4" x14ac:dyDescent="0.25">
      <c r="A3353" t="s">
        <v>7305</v>
      </c>
      <c r="B3353" t="s">
        <v>7306</v>
      </c>
      <c r="C3353" s="106">
        <v>2491.7800000000002</v>
      </c>
      <c r="D3353">
        <v>384</v>
      </c>
    </row>
    <row r="3354" spans="1:4" x14ac:dyDescent="0.25">
      <c r="A3354" t="s">
        <v>7307</v>
      </c>
      <c r="B3354" t="s">
        <v>7308</v>
      </c>
      <c r="C3354" s="106">
        <v>8.2799999999999994</v>
      </c>
      <c r="D3354">
        <v>3</v>
      </c>
    </row>
    <row r="3355" spans="1:4" x14ac:dyDescent="0.25">
      <c r="A3355" t="s">
        <v>7309</v>
      </c>
      <c r="B3355" t="s">
        <v>7310</v>
      </c>
      <c r="C3355" s="106">
        <v>624.49</v>
      </c>
      <c r="D3355">
        <v>87</v>
      </c>
    </row>
    <row r="3356" spans="1:4" x14ac:dyDescent="0.25">
      <c r="A3356" t="s">
        <v>7311</v>
      </c>
      <c r="B3356" t="s">
        <v>7312</v>
      </c>
      <c r="C3356" s="106">
        <v>348.37</v>
      </c>
      <c r="D3356">
        <v>36</v>
      </c>
    </row>
    <row r="3357" spans="1:4" x14ac:dyDescent="0.25">
      <c r="A3357" t="s">
        <v>7313</v>
      </c>
      <c r="B3357" t="s">
        <v>7314</v>
      </c>
      <c r="C3357" s="106">
        <v>0</v>
      </c>
      <c r="D3357">
        <v>0</v>
      </c>
    </row>
    <row r="3358" spans="1:4" x14ac:dyDescent="0.25">
      <c r="A3358" t="s">
        <v>7315</v>
      </c>
      <c r="B3358" t="s">
        <v>7316</v>
      </c>
      <c r="C3358" s="106">
        <v>160.93</v>
      </c>
      <c r="D3358">
        <v>47</v>
      </c>
    </row>
    <row r="3359" spans="1:4" x14ac:dyDescent="0.25">
      <c r="A3359" t="s">
        <v>7317</v>
      </c>
      <c r="B3359" t="s">
        <v>7318</v>
      </c>
      <c r="C3359" s="106">
        <v>510.38</v>
      </c>
      <c r="D3359">
        <v>75</v>
      </c>
    </row>
    <row r="3360" spans="1:4" x14ac:dyDescent="0.25">
      <c r="A3360" t="s">
        <v>7319</v>
      </c>
      <c r="B3360" t="s">
        <v>7320</v>
      </c>
      <c r="C3360" s="106">
        <v>391.37</v>
      </c>
      <c r="D3360">
        <v>102</v>
      </c>
    </row>
    <row r="3361" spans="1:4" x14ac:dyDescent="0.25">
      <c r="A3361" t="s">
        <v>7321</v>
      </c>
      <c r="B3361" t="s">
        <v>7322</v>
      </c>
      <c r="C3361" s="106">
        <v>173.95</v>
      </c>
      <c r="D3361">
        <v>18</v>
      </c>
    </row>
    <row r="3362" spans="1:4" x14ac:dyDescent="0.25">
      <c r="A3362" t="s">
        <v>7323</v>
      </c>
      <c r="B3362" t="s">
        <v>7324</v>
      </c>
      <c r="C3362" s="106">
        <v>226.97</v>
      </c>
      <c r="D3362">
        <v>24</v>
      </c>
    </row>
    <row r="3363" spans="1:4" x14ac:dyDescent="0.25">
      <c r="A3363" t="s">
        <v>7325</v>
      </c>
      <c r="B3363" t="s">
        <v>7326</v>
      </c>
      <c r="C3363" s="106">
        <v>-0.01</v>
      </c>
      <c r="D3363">
        <v>0</v>
      </c>
    </row>
    <row r="3364" spans="1:4" x14ac:dyDescent="0.25">
      <c r="A3364" t="s">
        <v>7327</v>
      </c>
      <c r="B3364" t="s">
        <v>7328</v>
      </c>
      <c r="C3364" s="106">
        <v>0</v>
      </c>
      <c r="D3364">
        <v>0</v>
      </c>
    </row>
    <row r="3365" spans="1:4" x14ac:dyDescent="0.25">
      <c r="A3365" t="s">
        <v>7329</v>
      </c>
      <c r="B3365" t="s">
        <v>7330</v>
      </c>
      <c r="C3365" s="106">
        <v>150.58000000000001</v>
      </c>
      <c r="D3365">
        <v>27</v>
      </c>
    </row>
    <row r="3366" spans="1:4" x14ac:dyDescent="0.25">
      <c r="A3366" t="s">
        <v>7331</v>
      </c>
      <c r="B3366" t="s">
        <v>7332</v>
      </c>
      <c r="C3366" s="106">
        <v>442.26</v>
      </c>
      <c r="D3366">
        <v>1</v>
      </c>
    </row>
    <row r="3367" spans="1:4" x14ac:dyDescent="0.25">
      <c r="A3367" t="s">
        <v>7333</v>
      </c>
      <c r="B3367" t="s">
        <v>7334</v>
      </c>
      <c r="C3367" s="106">
        <v>3862.51</v>
      </c>
      <c r="D3367">
        <v>4</v>
      </c>
    </row>
    <row r="3368" spans="1:4" x14ac:dyDescent="0.25">
      <c r="A3368" t="s">
        <v>7335</v>
      </c>
      <c r="B3368" t="s">
        <v>7336</v>
      </c>
      <c r="C3368" s="106">
        <v>677.29</v>
      </c>
      <c r="D3368">
        <v>22</v>
      </c>
    </row>
    <row r="3369" spans="1:4" x14ac:dyDescent="0.25">
      <c r="A3369" t="s">
        <v>7337</v>
      </c>
      <c r="B3369" t="s">
        <v>7338</v>
      </c>
      <c r="C3369" s="106">
        <v>624.86</v>
      </c>
      <c r="D3369">
        <v>21</v>
      </c>
    </row>
    <row r="3370" spans="1:4" x14ac:dyDescent="0.25">
      <c r="A3370" t="s">
        <v>7339</v>
      </c>
      <c r="B3370" t="s">
        <v>7340</v>
      </c>
      <c r="C3370" s="106">
        <v>487.58</v>
      </c>
      <c r="D3370">
        <v>16</v>
      </c>
    </row>
    <row r="3371" spans="1:4" x14ac:dyDescent="0.25">
      <c r="A3371" t="s">
        <v>7341</v>
      </c>
      <c r="B3371" t="s">
        <v>7342</v>
      </c>
      <c r="C3371" s="106">
        <v>659.38</v>
      </c>
      <c r="D3371">
        <v>21</v>
      </c>
    </row>
    <row r="3372" spans="1:4" x14ac:dyDescent="0.25">
      <c r="A3372" t="s">
        <v>7343</v>
      </c>
      <c r="B3372" t="s">
        <v>7344</v>
      </c>
      <c r="C3372" s="106">
        <v>1957.13</v>
      </c>
      <c r="D3372">
        <v>75</v>
      </c>
    </row>
    <row r="3373" spans="1:4" x14ac:dyDescent="0.25">
      <c r="A3373" t="s">
        <v>7345</v>
      </c>
      <c r="B3373" t="s">
        <v>7346</v>
      </c>
      <c r="C3373" s="106">
        <v>637.73</v>
      </c>
      <c r="D3373">
        <v>42</v>
      </c>
    </row>
    <row r="3374" spans="1:4" x14ac:dyDescent="0.25">
      <c r="A3374" t="s">
        <v>7347</v>
      </c>
      <c r="B3374" t="s">
        <v>7348</v>
      </c>
      <c r="C3374" s="106">
        <v>150.93</v>
      </c>
      <c r="D3374">
        <v>13</v>
      </c>
    </row>
    <row r="3375" spans="1:4" x14ac:dyDescent="0.25">
      <c r="A3375" t="s">
        <v>7349</v>
      </c>
      <c r="B3375" t="s">
        <v>7350</v>
      </c>
      <c r="C3375" s="106">
        <v>70.63</v>
      </c>
      <c r="D3375">
        <v>9</v>
      </c>
    </row>
    <row r="3376" spans="1:4" x14ac:dyDescent="0.25">
      <c r="A3376" t="s">
        <v>7351</v>
      </c>
      <c r="B3376" t="s">
        <v>7352</v>
      </c>
      <c r="C3376" s="106">
        <v>130.47999999999999</v>
      </c>
      <c r="D3376">
        <v>18</v>
      </c>
    </row>
    <row r="3377" spans="1:4" x14ac:dyDescent="0.25">
      <c r="A3377" t="s">
        <v>7353</v>
      </c>
      <c r="B3377" t="s">
        <v>7354</v>
      </c>
      <c r="C3377" s="106">
        <v>156.09</v>
      </c>
      <c r="D3377">
        <v>14</v>
      </c>
    </row>
    <row r="3378" spans="1:4" x14ac:dyDescent="0.25">
      <c r="A3378" t="s">
        <v>7355</v>
      </c>
      <c r="B3378" t="s">
        <v>7356</v>
      </c>
      <c r="C3378" s="106">
        <v>361.02</v>
      </c>
      <c r="D3378">
        <v>8</v>
      </c>
    </row>
    <row r="3379" spans="1:4" x14ac:dyDescent="0.25">
      <c r="A3379" t="s">
        <v>7357</v>
      </c>
      <c r="B3379" t="s">
        <v>7358</v>
      </c>
      <c r="C3379" s="106">
        <v>517.30999999999995</v>
      </c>
      <c r="D3379">
        <v>13</v>
      </c>
    </row>
    <row r="3380" spans="1:4" x14ac:dyDescent="0.25">
      <c r="A3380" t="s">
        <v>7359</v>
      </c>
      <c r="B3380" t="s">
        <v>7360</v>
      </c>
      <c r="C3380" s="106">
        <v>114.37</v>
      </c>
      <c r="D3380">
        <v>7</v>
      </c>
    </row>
    <row r="3381" spans="1:4" x14ac:dyDescent="0.25">
      <c r="A3381" t="s">
        <v>7361</v>
      </c>
      <c r="B3381" t="s">
        <v>7362</v>
      </c>
      <c r="C3381" s="106">
        <v>118.48</v>
      </c>
      <c r="D3381">
        <v>8</v>
      </c>
    </row>
    <row r="3382" spans="1:4" x14ac:dyDescent="0.25">
      <c r="A3382" t="s">
        <v>7363</v>
      </c>
      <c r="B3382" t="s">
        <v>7364</v>
      </c>
      <c r="C3382" s="106">
        <v>98.51</v>
      </c>
      <c r="D3382">
        <v>9</v>
      </c>
    </row>
    <row r="3383" spans="1:4" x14ac:dyDescent="0.25">
      <c r="A3383" t="s">
        <v>7365</v>
      </c>
      <c r="B3383" t="s">
        <v>7366</v>
      </c>
      <c r="C3383" s="106">
        <v>223.57</v>
      </c>
      <c r="D3383">
        <v>19</v>
      </c>
    </row>
    <row r="3384" spans="1:4" x14ac:dyDescent="0.25">
      <c r="A3384" t="s">
        <v>7367</v>
      </c>
      <c r="B3384" t="s">
        <v>7368</v>
      </c>
      <c r="C3384" s="106">
        <v>208.23</v>
      </c>
      <c r="D3384">
        <v>11</v>
      </c>
    </row>
    <row r="3385" spans="1:4" x14ac:dyDescent="0.25">
      <c r="A3385" t="s">
        <v>7369</v>
      </c>
      <c r="B3385" t="s">
        <v>7370</v>
      </c>
      <c r="C3385" s="106">
        <v>348.65</v>
      </c>
      <c r="D3385">
        <v>11</v>
      </c>
    </row>
    <row r="3386" spans="1:4" x14ac:dyDescent="0.25">
      <c r="A3386" t="s">
        <v>7371</v>
      </c>
      <c r="B3386" t="s">
        <v>7372</v>
      </c>
      <c r="C3386" s="106">
        <v>1776.17</v>
      </c>
      <c r="D3386">
        <v>55</v>
      </c>
    </row>
    <row r="3387" spans="1:4" x14ac:dyDescent="0.25">
      <c r="A3387" t="s">
        <v>7373</v>
      </c>
      <c r="B3387" t="s">
        <v>7374</v>
      </c>
      <c r="C3387" s="106">
        <v>311.81</v>
      </c>
      <c r="D3387">
        <v>28</v>
      </c>
    </row>
    <row r="3388" spans="1:4" x14ac:dyDescent="0.25">
      <c r="A3388" t="s">
        <v>7375</v>
      </c>
      <c r="B3388" t="s">
        <v>7376</v>
      </c>
      <c r="C3388" s="106">
        <v>2827.92</v>
      </c>
      <c r="D3388">
        <v>120</v>
      </c>
    </row>
    <row r="3389" spans="1:4" x14ac:dyDescent="0.25">
      <c r="A3389" t="s">
        <v>7377</v>
      </c>
      <c r="B3389" t="s">
        <v>7378</v>
      </c>
      <c r="C3389" s="106">
        <v>248.98</v>
      </c>
      <c r="D3389">
        <v>28</v>
      </c>
    </row>
    <row r="3390" spans="1:4" x14ac:dyDescent="0.25">
      <c r="A3390" t="s">
        <v>7379</v>
      </c>
      <c r="B3390" t="s">
        <v>7380</v>
      </c>
      <c r="C3390" s="106">
        <v>248.66</v>
      </c>
      <c r="D3390">
        <v>24</v>
      </c>
    </row>
    <row r="3391" spans="1:4" x14ac:dyDescent="0.25">
      <c r="A3391" t="s">
        <v>7381</v>
      </c>
      <c r="B3391" t="s">
        <v>7382</v>
      </c>
      <c r="C3391" s="106">
        <v>199.65</v>
      </c>
      <c r="D3391">
        <v>32</v>
      </c>
    </row>
    <row r="3392" spans="1:4" x14ac:dyDescent="0.25">
      <c r="A3392" t="s">
        <v>7383</v>
      </c>
      <c r="B3392" t="s">
        <v>7384</v>
      </c>
      <c r="C3392" s="106">
        <v>601.83000000000004</v>
      </c>
      <c r="D3392">
        <v>25</v>
      </c>
    </row>
    <row r="3393" spans="1:4" x14ac:dyDescent="0.25">
      <c r="A3393" t="s">
        <v>7385</v>
      </c>
      <c r="B3393" t="s">
        <v>7386</v>
      </c>
      <c r="C3393" s="106">
        <v>127.63</v>
      </c>
      <c r="D3393">
        <v>10</v>
      </c>
    </row>
    <row r="3394" spans="1:4" x14ac:dyDescent="0.25">
      <c r="A3394" t="s">
        <v>7387</v>
      </c>
      <c r="B3394" t="s">
        <v>7388</v>
      </c>
      <c r="C3394" s="106">
        <v>76.59</v>
      </c>
      <c r="D3394">
        <v>9</v>
      </c>
    </row>
    <row r="3395" spans="1:4" x14ac:dyDescent="0.25">
      <c r="A3395" t="s">
        <v>7389</v>
      </c>
      <c r="B3395" t="s">
        <v>7390</v>
      </c>
      <c r="C3395" s="106">
        <v>110.27</v>
      </c>
      <c r="D3395">
        <v>9</v>
      </c>
    </row>
    <row r="3396" spans="1:4" x14ac:dyDescent="0.25">
      <c r="A3396" t="s">
        <v>7391</v>
      </c>
      <c r="B3396" t="s">
        <v>7392</v>
      </c>
      <c r="C3396" s="106">
        <v>89.13</v>
      </c>
      <c r="D3396">
        <v>11</v>
      </c>
    </row>
    <row r="3397" spans="1:4" x14ac:dyDescent="0.25">
      <c r="A3397" t="s">
        <v>7393</v>
      </c>
      <c r="B3397" t="s">
        <v>7380</v>
      </c>
      <c r="C3397" s="106">
        <v>0</v>
      </c>
      <c r="D3397">
        <v>0</v>
      </c>
    </row>
    <row r="3398" spans="1:4" x14ac:dyDescent="0.25">
      <c r="A3398" t="s">
        <v>7394</v>
      </c>
      <c r="B3398" t="s">
        <v>7395</v>
      </c>
      <c r="C3398" s="106">
        <v>359.31</v>
      </c>
      <c r="D3398">
        <v>4</v>
      </c>
    </row>
    <row r="3399" spans="1:4" x14ac:dyDescent="0.25">
      <c r="A3399" t="s">
        <v>7396</v>
      </c>
      <c r="B3399" t="s">
        <v>7395</v>
      </c>
      <c r="C3399" s="106">
        <v>228.83</v>
      </c>
      <c r="D3399">
        <v>4</v>
      </c>
    </row>
    <row r="3400" spans="1:4" x14ac:dyDescent="0.25">
      <c r="A3400" t="s">
        <v>7397</v>
      </c>
      <c r="B3400" t="s">
        <v>7395</v>
      </c>
      <c r="C3400" s="106">
        <v>238.49</v>
      </c>
      <c r="D3400">
        <v>8</v>
      </c>
    </row>
    <row r="3401" spans="1:4" x14ac:dyDescent="0.25">
      <c r="A3401" t="s">
        <v>7398</v>
      </c>
      <c r="B3401" t="s">
        <v>7395</v>
      </c>
      <c r="C3401" s="106">
        <v>444.52</v>
      </c>
      <c r="D3401">
        <v>10</v>
      </c>
    </row>
    <row r="3402" spans="1:4" x14ac:dyDescent="0.25">
      <c r="A3402" t="s">
        <v>7399</v>
      </c>
      <c r="B3402" t="s">
        <v>7395</v>
      </c>
      <c r="C3402" s="106">
        <v>1568.76</v>
      </c>
      <c r="D3402">
        <v>28</v>
      </c>
    </row>
    <row r="3403" spans="1:4" x14ac:dyDescent="0.25">
      <c r="A3403" t="s">
        <v>7400</v>
      </c>
      <c r="B3403" t="s">
        <v>7395</v>
      </c>
      <c r="C3403" s="106">
        <v>218.95</v>
      </c>
      <c r="D3403">
        <v>8</v>
      </c>
    </row>
    <row r="3404" spans="1:4" x14ac:dyDescent="0.25">
      <c r="A3404" t="s">
        <v>7401</v>
      </c>
      <c r="B3404" t="s">
        <v>7395</v>
      </c>
      <c r="C3404" s="106">
        <v>188.24</v>
      </c>
      <c r="D3404">
        <v>8</v>
      </c>
    </row>
    <row r="3405" spans="1:4" x14ac:dyDescent="0.25">
      <c r="A3405" t="s">
        <v>7402</v>
      </c>
      <c r="B3405" t="s">
        <v>7403</v>
      </c>
      <c r="C3405" s="106">
        <v>67.42</v>
      </c>
      <c r="D3405">
        <v>2</v>
      </c>
    </row>
    <row r="3406" spans="1:4" x14ac:dyDescent="0.25">
      <c r="A3406" t="s">
        <v>7404</v>
      </c>
      <c r="B3406" t="s">
        <v>7405</v>
      </c>
      <c r="C3406" s="106">
        <v>863.06</v>
      </c>
      <c r="D3406">
        <v>5</v>
      </c>
    </row>
    <row r="3407" spans="1:4" x14ac:dyDescent="0.25">
      <c r="A3407" t="s">
        <v>7406</v>
      </c>
      <c r="B3407" t="s">
        <v>7407</v>
      </c>
      <c r="C3407" s="106">
        <v>0</v>
      </c>
      <c r="D3407">
        <v>0</v>
      </c>
    </row>
    <row r="3408" spans="1:4" x14ac:dyDescent="0.25">
      <c r="A3408" t="s">
        <v>7408</v>
      </c>
      <c r="B3408" t="s">
        <v>7409</v>
      </c>
      <c r="C3408" s="106">
        <v>46.6</v>
      </c>
      <c r="D3408">
        <v>3</v>
      </c>
    </row>
    <row r="3409" spans="1:4" x14ac:dyDescent="0.25">
      <c r="A3409" t="s">
        <v>7410</v>
      </c>
      <c r="B3409" t="s">
        <v>7411</v>
      </c>
      <c r="C3409" s="106">
        <v>4461.43</v>
      </c>
      <c r="D3409">
        <v>357</v>
      </c>
    </row>
    <row r="3410" spans="1:4" x14ac:dyDescent="0.25">
      <c r="A3410" t="s">
        <v>7412</v>
      </c>
      <c r="B3410" t="s">
        <v>7413</v>
      </c>
      <c r="C3410" s="106">
        <v>2782.56</v>
      </c>
      <c r="D3410">
        <v>220</v>
      </c>
    </row>
    <row r="3411" spans="1:4" x14ac:dyDescent="0.25">
      <c r="A3411" t="s">
        <v>7414</v>
      </c>
      <c r="B3411" t="s">
        <v>7415</v>
      </c>
      <c r="C3411" s="106">
        <v>392.63</v>
      </c>
      <c r="D3411">
        <v>7</v>
      </c>
    </row>
    <row r="3412" spans="1:4" x14ac:dyDescent="0.25">
      <c r="A3412" t="s">
        <v>7416</v>
      </c>
      <c r="B3412" t="s">
        <v>7417</v>
      </c>
      <c r="C3412" s="106">
        <v>0</v>
      </c>
      <c r="D3412">
        <v>0</v>
      </c>
    </row>
    <row r="3413" spans="1:4" x14ac:dyDescent="0.25">
      <c r="A3413" t="s">
        <v>7418</v>
      </c>
      <c r="B3413" t="s">
        <v>7419</v>
      </c>
      <c r="C3413" s="106">
        <v>259.08999999999997</v>
      </c>
      <c r="D3413">
        <v>7</v>
      </c>
    </row>
    <row r="3414" spans="1:4" x14ac:dyDescent="0.25">
      <c r="A3414" t="s">
        <v>7420</v>
      </c>
      <c r="B3414" t="s">
        <v>7421</v>
      </c>
      <c r="C3414" s="106">
        <v>575.85</v>
      </c>
      <c r="D3414">
        <v>4</v>
      </c>
    </row>
    <row r="3415" spans="1:4" x14ac:dyDescent="0.25">
      <c r="A3415" t="s">
        <v>7422</v>
      </c>
      <c r="B3415" t="s">
        <v>7423</v>
      </c>
      <c r="C3415" s="106">
        <v>873.99</v>
      </c>
      <c r="D3415">
        <v>17</v>
      </c>
    </row>
    <row r="3416" spans="1:4" x14ac:dyDescent="0.25">
      <c r="A3416" t="s">
        <v>7424</v>
      </c>
      <c r="B3416" t="s">
        <v>7425</v>
      </c>
      <c r="C3416" s="106">
        <v>148.97999999999999</v>
      </c>
      <c r="D3416">
        <v>4</v>
      </c>
    </row>
    <row r="3417" spans="1:4" x14ac:dyDescent="0.25">
      <c r="A3417" t="s">
        <v>7426</v>
      </c>
      <c r="B3417" t="s">
        <v>7427</v>
      </c>
      <c r="C3417" s="106">
        <v>121.46</v>
      </c>
      <c r="D3417">
        <v>11</v>
      </c>
    </row>
    <row r="3418" spans="1:4" x14ac:dyDescent="0.25">
      <c r="A3418" t="s">
        <v>7428</v>
      </c>
      <c r="B3418" t="s">
        <v>7429</v>
      </c>
      <c r="C3418" s="106">
        <v>0</v>
      </c>
      <c r="D3418">
        <v>0</v>
      </c>
    </row>
    <row r="3419" spans="1:4" x14ac:dyDescent="0.25">
      <c r="A3419" t="s">
        <v>7430</v>
      </c>
      <c r="B3419" t="s">
        <v>7431</v>
      </c>
      <c r="C3419" s="106">
        <v>90.55</v>
      </c>
      <c r="D3419">
        <v>24</v>
      </c>
    </row>
    <row r="3420" spans="1:4" x14ac:dyDescent="0.25">
      <c r="A3420" t="s">
        <v>7432</v>
      </c>
      <c r="B3420" t="s">
        <v>7433</v>
      </c>
      <c r="C3420" s="106">
        <v>101.28</v>
      </c>
      <c r="D3420">
        <v>3</v>
      </c>
    </row>
    <row r="3421" spans="1:4" x14ac:dyDescent="0.25">
      <c r="A3421" t="s">
        <v>7434</v>
      </c>
      <c r="B3421" t="s">
        <v>7435</v>
      </c>
      <c r="C3421" s="106">
        <v>651.80999999999995</v>
      </c>
      <c r="D3421">
        <v>15</v>
      </c>
    </row>
    <row r="3422" spans="1:4" x14ac:dyDescent="0.25">
      <c r="A3422" t="s">
        <v>7436</v>
      </c>
      <c r="B3422" t="s">
        <v>7437</v>
      </c>
      <c r="C3422" s="106">
        <v>518.13</v>
      </c>
      <c r="D3422">
        <v>2</v>
      </c>
    </row>
    <row r="3423" spans="1:4" x14ac:dyDescent="0.25">
      <c r="A3423" t="s">
        <v>7438</v>
      </c>
      <c r="B3423" t="s">
        <v>7439</v>
      </c>
      <c r="C3423" s="106">
        <v>5146.5</v>
      </c>
      <c r="D3423">
        <v>150</v>
      </c>
    </row>
    <row r="3424" spans="1:4" x14ac:dyDescent="0.25">
      <c r="A3424" t="s">
        <v>7440</v>
      </c>
      <c r="B3424" t="s">
        <v>7441</v>
      </c>
      <c r="C3424" s="106">
        <v>324.3</v>
      </c>
      <c r="D3424">
        <v>3</v>
      </c>
    </row>
    <row r="3425" spans="1:4" x14ac:dyDescent="0.25">
      <c r="A3425" t="s">
        <v>7442</v>
      </c>
      <c r="B3425" t="s">
        <v>7443</v>
      </c>
      <c r="C3425" s="106">
        <v>43.4</v>
      </c>
      <c r="D3425">
        <v>200</v>
      </c>
    </row>
    <row r="3426" spans="1:4" x14ac:dyDescent="0.25">
      <c r="A3426" t="s">
        <v>7444</v>
      </c>
      <c r="B3426" t="s">
        <v>7445</v>
      </c>
      <c r="C3426" s="106">
        <v>89.06</v>
      </c>
      <c r="D3426">
        <v>17</v>
      </c>
    </row>
    <row r="3427" spans="1:4" x14ac:dyDescent="0.25">
      <c r="A3427" t="s">
        <v>7446</v>
      </c>
      <c r="B3427" t="s">
        <v>7447</v>
      </c>
      <c r="C3427" s="106">
        <v>49.55</v>
      </c>
      <c r="D3427">
        <v>9</v>
      </c>
    </row>
    <row r="3428" spans="1:4" x14ac:dyDescent="0.25">
      <c r="A3428" t="s">
        <v>7448</v>
      </c>
      <c r="B3428" t="s">
        <v>7449</v>
      </c>
      <c r="C3428" s="106">
        <v>80.180000000000007</v>
      </c>
      <c r="D3428">
        <v>13</v>
      </c>
    </row>
    <row r="3429" spans="1:4" x14ac:dyDescent="0.25">
      <c r="A3429" t="s">
        <v>7450</v>
      </c>
      <c r="B3429" t="s">
        <v>7451</v>
      </c>
      <c r="C3429" s="106">
        <v>58.63</v>
      </c>
      <c r="D3429">
        <v>7</v>
      </c>
    </row>
    <row r="3430" spans="1:4" x14ac:dyDescent="0.25">
      <c r="A3430" t="s">
        <v>7452</v>
      </c>
      <c r="B3430" t="s">
        <v>7453</v>
      </c>
      <c r="C3430" s="106">
        <v>210.54</v>
      </c>
      <c r="D3430">
        <v>22</v>
      </c>
    </row>
    <row r="3431" spans="1:4" x14ac:dyDescent="0.25">
      <c r="A3431" t="s">
        <v>7454</v>
      </c>
      <c r="B3431" t="s">
        <v>7455</v>
      </c>
      <c r="C3431" s="106">
        <v>203.61</v>
      </c>
      <c r="D3431">
        <v>17</v>
      </c>
    </row>
    <row r="3432" spans="1:4" x14ac:dyDescent="0.25">
      <c r="A3432" t="s">
        <v>7456</v>
      </c>
      <c r="B3432" t="s">
        <v>7457</v>
      </c>
      <c r="C3432" s="106">
        <v>2105.48</v>
      </c>
      <c r="D3432">
        <v>4</v>
      </c>
    </row>
    <row r="3433" spans="1:4" x14ac:dyDescent="0.25">
      <c r="A3433" t="s">
        <v>7458</v>
      </c>
      <c r="B3433" t="s">
        <v>7459</v>
      </c>
      <c r="C3433" s="106">
        <v>0</v>
      </c>
      <c r="D3433">
        <v>0</v>
      </c>
    </row>
    <row r="3434" spans="1:4" x14ac:dyDescent="0.25">
      <c r="A3434" t="s">
        <v>7460</v>
      </c>
      <c r="B3434" t="s">
        <v>7461</v>
      </c>
      <c r="C3434" s="106">
        <v>2071.9299999999998</v>
      </c>
      <c r="D3434">
        <v>34</v>
      </c>
    </row>
    <row r="3435" spans="1:4" x14ac:dyDescent="0.25">
      <c r="A3435" t="s">
        <v>7462</v>
      </c>
      <c r="B3435" t="s">
        <v>7463</v>
      </c>
      <c r="C3435" s="106">
        <v>1513.38</v>
      </c>
      <c r="D3435">
        <v>2</v>
      </c>
    </row>
    <row r="3436" spans="1:4" x14ac:dyDescent="0.25">
      <c r="A3436" t="s">
        <v>7464</v>
      </c>
      <c r="B3436" t="s">
        <v>7465</v>
      </c>
      <c r="C3436" s="106">
        <v>709.78</v>
      </c>
      <c r="D3436">
        <v>477</v>
      </c>
    </row>
    <row r="3437" spans="1:4" x14ac:dyDescent="0.25">
      <c r="A3437" t="s">
        <v>7466</v>
      </c>
      <c r="B3437" t="s">
        <v>7467</v>
      </c>
      <c r="C3437" s="106">
        <v>533.55999999999995</v>
      </c>
      <c r="D3437">
        <v>1</v>
      </c>
    </row>
    <row r="3438" spans="1:4" x14ac:dyDescent="0.25">
      <c r="A3438" t="s">
        <v>7468</v>
      </c>
      <c r="B3438" t="s">
        <v>7469</v>
      </c>
      <c r="C3438" s="106">
        <v>95.76</v>
      </c>
      <c r="D3438">
        <v>37</v>
      </c>
    </row>
    <row r="3439" spans="1:4" x14ac:dyDescent="0.25">
      <c r="A3439" t="s">
        <v>7470</v>
      </c>
      <c r="B3439" t="s">
        <v>7471</v>
      </c>
      <c r="C3439" s="106">
        <v>175.04</v>
      </c>
      <c r="D3439">
        <v>40</v>
      </c>
    </row>
    <row r="3440" spans="1:4" x14ac:dyDescent="0.25">
      <c r="A3440" t="s">
        <v>7472</v>
      </c>
      <c r="B3440" t="s">
        <v>7473</v>
      </c>
      <c r="C3440" s="106">
        <v>135.71</v>
      </c>
      <c r="D3440">
        <v>9</v>
      </c>
    </row>
    <row r="3441" spans="1:4" x14ac:dyDescent="0.25">
      <c r="A3441" t="s">
        <v>7474</v>
      </c>
      <c r="B3441" t="s">
        <v>7475</v>
      </c>
      <c r="C3441" s="106">
        <v>813.67</v>
      </c>
      <c r="D3441">
        <v>6</v>
      </c>
    </row>
    <row r="3442" spans="1:4" x14ac:dyDescent="0.25">
      <c r="A3442" t="s">
        <v>7476</v>
      </c>
      <c r="B3442" t="s">
        <v>7477</v>
      </c>
      <c r="C3442" s="106">
        <v>74.650000000000006</v>
      </c>
      <c r="D3442">
        <v>248</v>
      </c>
    </row>
    <row r="3443" spans="1:4" x14ac:dyDescent="0.25">
      <c r="A3443" t="s">
        <v>7478</v>
      </c>
      <c r="B3443" t="s">
        <v>7479</v>
      </c>
      <c r="C3443" s="106">
        <v>172.68</v>
      </c>
      <c r="D3443">
        <v>481</v>
      </c>
    </row>
    <row r="3444" spans="1:4" x14ac:dyDescent="0.25">
      <c r="A3444" t="s">
        <v>7480</v>
      </c>
      <c r="B3444" t="s">
        <v>7481</v>
      </c>
      <c r="C3444" s="106">
        <v>65.150000000000006</v>
      </c>
      <c r="D3444">
        <v>50</v>
      </c>
    </row>
    <row r="3445" spans="1:4" x14ac:dyDescent="0.25">
      <c r="A3445" t="s">
        <v>7482</v>
      </c>
      <c r="B3445" t="s">
        <v>7483</v>
      </c>
      <c r="C3445" s="106">
        <v>140.91</v>
      </c>
      <c r="D3445">
        <v>94</v>
      </c>
    </row>
    <row r="3446" spans="1:4" x14ac:dyDescent="0.25">
      <c r="A3446" t="s">
        <v>7484</v>
      </c>
      <c r="B3446" t="s">
        <v>7485</v>
      </c>
      <c r="C3446" s="106">
        <v>95.2</v>
      </c>
      <c r="D3446">
        <v>50</v>
      </c>
    </row>
    <row r="3447" spans="1:4" x14ac:dyDescent="0.25">
      <c r="A3447" t="s">
        <v>7486</v>
      </c>
      <c r="B3447" t="s">
        <v>7487</v>
      </c>
      <c r="C3447" s="106">
        <v>241.6</v>
      </c>
      <c r="D3447">
        <v>200</v>
      </c>
    </row>
    <row r="3448" spans="1:4" x14ac:dyDescent="0.25">
      <c r="A3448" t="s">
        <v>7488</v>
      </c>
      <c r="B3448" t="s">
        <v>7489</v>
      </c>
      <c r="C3448" s="106">
        <v>365.85</v>
      </c>
      <c r="D3448">
        <v>90</v>
      </c>
    </row>
    <row r="3449" spans="1:4" x14ac:dyDescent="0.25">
      <c r="A3449" t="s">
        <v>7490</v>
      </c>
      <c r="B3449" t="s">
        <v>7491</v>
      </c>
      <c r="C3449" s="106">
        <v>932.12</v>
      </c>
      <c r="D3449">
        <v>4</v>
      </c>
    </row>
    <row r="3450" spans="1:4" x14ac:dyDescent="0.25">
      <c r="A3450" t="s">
        <v>7492</v>
      </c>
      <c r="B3450" t="s">
        <v>7493</v>
      </c>
      <c r="C3450" s="106">
        <v>499.43</v>
      </c>
      <c r="D3450">
        <v>12</v>
      </c>
    </row>
    <row r="3451" spans="1:4" x14ac:dyDescent="0.25">
      <c r="A3451" t="s">
        <v>7494</v>
      </c>
      <c r="B3451" t="s">
        <v>7495</v>
      </c>
      <c r="C3451" s="106">
        <v>3</v>
      </c>
      <c r="D3451">
        <v>3</v>
      </c>
    </row>
    <row r="3452" spans="1:4" x14ac:dyDescent="0.25">
      <c r="A3452" t="s">
        <v>7496</v>
      </c>
      <c r="B3452" t="s">
        <v>7497</v>
      </c>
      <c r="C3452" s="106">
        <v>8.4</v>
      </c>
      <c r="D3452">
        <v>2</v>
      </c>
    </row>
    <row r="3453" spans="1:4" x14ac:dyDescent="0.25">
      <c r="A3453" t="s">
        <v>7498</v>
      </c>
      <c r="B3453" t="s">
        <v>7499</v>
      </c>
      <c r="C3453" s="106">
        <v>0</v>
      </c>
      <c r="D3453">
        <v>0</v>
      </c>
    </row>
    <row r="3454" spans="1:4" x14ac:dyDescent="0.25">
      <c r="A3454" t="s">
        <v>7500</v>
      </c>
      <c r="B3454" t="s">
        <v>7501</v>
      </c>
      <c r="C3454" s="106">
        <v>344.47</v>
      </c>
      <c r="D3454">
        <v>38</v>
      </c>
    </row>
    <row r="3455" spans="1:4" x14ac:dyDescent="0.25">
      <c r="A3455" t="s">
        <v>7502</v>
      </c>
      <c r="B3455" t="s">
        <v>7503</v>
      </c>
      <c r="C3455" s="106">
        <v>142.56</v>
      </c>
      <c r="D3455">
        <v>14</v>
      </c>
    </row>
    <row r="3456" spans="1:4" x14ac:dyDescent="0.25">
      <c r="A3456" t="s">
        <v>7504</v>
      </c>
      <c r="B3456" t="s">
        <v>7505</v>
      </c>
      <c r="C3456" s="106">
        <v>380.81</v>
      </c>
      <c r="D3456">
        <v>18</v>
      </c>
    </row>
    <row r="3457" spans="1:4" x14ac:dyDescent="0.25">
      <c r="A3457" t="s">
        <v>7506</v>
      </c>
      <c r="B3457" t="s">
        <v>7507</v>
      </c>
      <c r="C3457" s="106">
        <v>355.91</v>
      </c>
      <c r="D3457">
        <v>21</v>
      </c>
    </row>
    <row r="3458" spans="1:4" x14ac:dyDescent="0.25">
      <c r="A3458" t="s">
        <v>7508</v>
      </c>
      <c r="B3458" t="s">
        <v>7509</v>
      </c>
      <c r="C3458" s="106">
        <v>173.75</v>
      </c>
      <c r="D3458">
        <v>12</v>
      </c>
    </row>
    <row r="3459" spans="1:4" x14ac:dyDescent="0.25">
      <c r="A3459" t="s">
        <v>7510</v>
      </c>
      <c r="B3459" t="s">
        <v>7511</v>
      </c>
      <c r="C3459" s="106">
        <v>158.85</v>
      </c>
      <c r="D3459">
        <v>18</v>
      </c>
    </row>
    <row r="3460" spans="1:4" x14ac:dyDescent="0.25">
      <c r="A3460" t="s">
        <v>7512</v>
      </c>
      <c r="B3460" t="s">
        <v>7513</v>
      </c>
      <c r="C3460" s="106">
        <v>3.14</v>
      </c>
      <c r="D3460">
        <v>0</v>
      </c>
    </row>
    <row r="3461" spans="1:4" x14ac:dyDescent="0.25">
      <c r="A3461" t="s">
        <v>7514</v>
      </c>
      <c r="B3461" t="s">
        <v>7515</v>
      </c>
      <c r="C3461" s="106">
        <v>1.81</v>
      </c>
      <c r="D3461">
        <v>0</v>
      </c>
    </row>
    <row r="3462" spans="1:4" x14ac:dyDescent="0.25">
      <c r="A3462" t="s">
        <v>7516</v>
      </c>
      <c r="B3462" t="s">
        <v>7517</v>
      </c>
      <c r="C3462" s="106">
        <v>9.5299999999999994</v>
      </c>
      <c r="D3462">
        <v>0</v>
      </c>
    </row>
    <row r="3463" spans="1:4" x14ac:dyDescent="0.25">
      <c r="A3463" t="s">
        <v>7518</v>
      </c>
      <c r="B3463" t="s">
        <v>7519</v>
      </c>
      <c r="C3463" s="106">
        <v>4.01</v>
      </c>
      <c r="D3463">
        <v>0</v>
      </c>
    </row>
    <row r="3464" spans="1:4" x14ac:dyDescent="0.25">
      <c r="A3464" t="s">
        <v>7520</v>
      </c>
      <c r="B3464" t="s">
        <v>7521</v>
      </c>
      <c r="C3464" s="106">
        <v>0.62</v>
      </c>
      <c r="D3464">
        <v>0</v>
      </c>
    </row>
    <row r="3465" spans="1:4" x14ac:dyDescent="0.25">
      <c r="A3465" t="s">
        <v>7522</v>
      </c>
      <c r="B3465" t="s">
        <v>7523</v>
      </c>
      <c r="C3465" s="106">
        <v>4.29</v>
      </c>
      <c r="D3465">
        <v>0</v>
      </c>
    </row>
    <row r="3466" spans="1:4" x14ac:dyDescent="0.25">
      <c r="A3466" t="s">
        <v>7524</v>
      </c>
      <c r="B3466" t="s">
        <v>7525</v>
      </c>
      <c r="C3466" s="106">
        <v>4.0599999999999996</v>
      </c>
      <c r="D3466">
        <v>0</v>
      </c>
    </row>
    <row r="3467" spans="1:4" x14ac:dyDescent="0.25">
      <c r="A3467" t="s">
        <v>7526</v>
      </c>
      <c r="B3467" t="s">
        <v>7527</v>
      </c>
      <c r="C3467" s="106">
        <v>0.88</v>
      </c>
      <c r="D3467">
        <v>0</v>
      </c>
    </row>
    <row r="3468" spans="1:4" x14ac:dyDescent="0.25">
      <c r="A3468" t="s">
        <v>7528</v>
      </c>
      <c r="B3468" t="s">
        <v>7529</v>
      </c>
      <c r="C3468" s="106">
        <v>974.75</v>
      </c>
      <c r="D3468">
        <v>174</v>
      </c>
    </row>
    <row r="3469" spans="1:4" x14ac:dyDescent="0.25">
      <c r="A3469" t="s">
        <v>7530</v>
      </c>
      <c r="B3469" t="s">
        <v>7531</v>
      </c>
      <c r="C3469" s="106">
        <v>92.02</v>
      </c>
      <c r="D3469">
        <v>7</v>
      </c>
    </row>
    <row r="3470" spans="1:4" x14ac:dyDescent="0.25">
      <c r="A3470" t="s">
        <v>7532</v>
      </c>
      <c r="B3470" t="s">
        <v>7533</v>
      </c>
      <c r="C3470" s="106">
        <v>623.16999999999996</v>
      </c>
      <c r="D3470">
        <v>28</v>
      </c>
    </row>
    <row r="3471" spans="1:4" x14ac:dyDescent="0.25">
      <c r="A3471" t="s">
        <v>7534</v>
      </c>
      <c r="B3471" t="s">
        <v>7535</v>
      </c>
      <c r="C3471" s="106">
        <v>1620</v>
      </c>
      <c r="D3471">
        <v>180</v>
      </c>
    </row>
    <row r="3472" spans="1:4" x14ac:dyDescent="0.25">
      <c r="A3472" t="s">
        <v>7536</v>
      </c>
      <c r="B3472" t="s">
        <v>7537</v>
      </c>
      <c r="C3472" s="106">
        <v>252.48</v>
      </c>
      <c r="D3472">
        <v>120</v>
      </c>
    </row>
    <row r="3473" spans="1:4" x14ac:dyDescent="0.25">
      <c r="A3473" t="s">
        <v>7538</v>
      </c>
      <c r="B3473" t="s">
        <v>7539</v>
      </c>
      <c r="C3473" s="106">
        <v>391.54</v>
      </c>
      <c r="D3473">
        <v>34</v>
      </c>
    </row>
    <row r="3474" spans="1:4" x14ac:dyDescent="0.25">
      <c r="A3474" t="s">
        <v>7540</v>
      </c>
      <c r="B3474" t="s">
        <v>7541</v>
      </c>
      <c r="C3474" s="106">
        <v>4.8099999999999996</v>
      </c>
      <c r="D3474">
        <v>5</v>
      </c>
    </row>
    <row r="3475" spans="1:4" x14ac:dyDescent="0.25">
      <c r="A3475" t="s">
        <v>7542</v>
      </c>
      <c r="B3475" t="s">
        <v>7543</v>
      </c>
      <c r="C3475" s="106">
        <v>33.020000000000003</v>
      </c>
      <c r="D3475">
        <v>16</v>
      </c>
    </row>
    <row r="3476" spans="1:4" x14ac:dyDescent="0.25">
      <c r="A3476" t="s">
        <v>7544</v>
      </c>
      <c r="B3476" t="s">
        <v>7545</v>
      </c>
      <c r="C3476" s="106">
        <v>0</v>
      </c>
      <c r="D3476">
        <v>0</v>
      </c>
    </row>
    <row r="3477" spans="1:4" x14ac:dyDescent="0.25">
      <c r="A3477" t="s">
        <v>7546</v>
      </c>
      <c r="B3477" t="s">
        <v>7547</v>
      </c>
      <c r="C3477" s="106">
        <v>0</v>
      </c>
      <c r="D3477">
        <v>0</v>
      </c>
    </row>
    <row r="3478" spans="1:4" x14ac:dyDescent="0.25">
      <c r="A3478" t="s">
        <v>7548</v>
      </c>
      <c r="B3478" t="s">
        <v>7549</v>
      </c>
      <c r="C3478" s="106">
        <v>0</v>
      </c>
      <c r="D3478">
        <v>0</v>
      </c>
    </row>
    <row r="3479" spans="1:4" x14ac:dyDescent="0.25">
      <c r="A3479" t="s">
        <v>7550</v>
      </c>
      <c r="B3479" t="s">
        <v>7551</v>
      </c>
      <c r="C3479" s="106">
        <v>24.9</v>
      </c>
      <c r="D3479">
        <v>37</v>
      </c>
    </row>
    <row r="3480" spans="1:4" x14ac:dyDescent="0.25">
      <c r="A3480" t="s">
        <v>7552</v>
      </c>
      <c r="B3480" t="s">
        <v>7553</v>
      </c>
      <c r="C3480" s="106">
        <v>43.54</v>
      </c>
      <c r="D3480">
        <v>10</v>
      </c>
    </row>
    <row r="3481" spans="1:4" x14ac:dyDescent="0.25">
      <c r="A3481" t="s">
        <v>7554</v>
      </c>
      <c r="B3481" t="s">
        <v>7555</v>
      </c>
      <c r="C3481" s="106">
        <v>76.739999999999995</v>
      </c>
      <c r="D3481">
        <v>60</v>
      </c>
    </row>
    <row r="3482" spans="1:4" x14ac:dyDescent="0.25">
      <c r="A3482" t="s">
        <v>7556</v>
      </c>
      <c r="B3482" t="s">
        <v>7557</v>
      </c>
      <c r="C3482" s="106">
        <v>0</v>
      </c>
      <c r="D3482">
        <v>0</v>
      </c>
    </row>
    <row r="3483" spans="1:4" x14ac:dyDescent="0.25">
      <c r="A3483" t="s">
        <v>7558</v>
      </c>
      <c r="B3483" t="s">
        <v>7559</v>
      </c>
      <c r="C3483" s="106">
        <v>6.32</v>
      </c>
      <c r="D3483">
        <v>6</v>
      </c>
    </row>
    <row r="3484" spans="1:4" x14ac:dyDescent="0.25">
      <c r="A3484" t="s">
        <v>7560</v>
      </c>
      <c r="B3484" t="s">
        <v>7561</v>
      </c>
      <c r="C3484" s="106">
        <v>12.61</v>
      </c>
      <c r="D3484">
        <v>16</v>
      </c>
    </row>
    <row r="3485" spans="1:4" x14ac:dyDescent="0.25">
      <c r="A3485" t="s">
        <v>7562</v>
      </c>
      <c r="B3485" t="s">
        <v>7563</v>
      </c>
      <c r="C3485" s="106">
        <v>130.74</v>
      </c>
      <c r="D3485">
        <v>30</v>
      </c>
    </row>
    <row r="3486" spans="1:4" x14ac:dyDescent="0.25">
      <c r="A3486" t="s">
        <v>7564</v>
      </c>
      <c r="B3486" t="s">
        <v>7565</v>
      </c>
      <c r="C3486" s="106">
        <v>97.81</v>
      </c>
      <c r="D3486">
        <v>36</v>
      </c>
    </row>
    <row r="3487" spans="1:4" x14ac:dyDescent="0.25">
      <c r="A3487" t="s">
        <v>7566</v>
      </c>
      <c r="B3487" t="s">
        <v>7567</v>
      </c>
      <c r="C3487" s="106">
        <v>0</v>
      </c>
      <c r="D3487">
        <v>0</v>
      </c>
    </row>
    <row r="3488" spans="1:4" x14ac:dyDescent="0.25">
      <c r="A3488" t="s">
        <v>7568</v>
      </c>
      <c r="B3488" t="s">
        <v>7569</v>
      </c>
      <c r="C3488" s="106">
        <v>0</v>
      </c>
      <c r="D3488">
        <v>0</v>
      </c>
    </row>
    <row r="3489" spans="1:4" x14ac:dyDescent="0.25">
      <c r="A3489" t="s">
        <v>7570</v>
      </c>
      <c r="B3489" t="s">
        <v>7571</v>
      </c>
      <c r="C3489" s="106">
        <v>90.2</v>
      </c>
      <c r="D3489">
        <v>12</v>
      </c>
    </row>
    <row r="3490" spans="1:4" x14ac:dyDescent="0.25">
      <c r="A3490" t="s">
        <v>7572</v>
      </c>
      <c r="B3490" t="s">
        <v>7573</v>
      </c>
      <c r="C3490" s="106">
        <v>8.89</v>
      </c>
      <c r="D3490">
        <v>3</v>
      </c>
    </row>
    <row r="3491" spans="1:4" x14ac:dyDescent="0.25">
      <c r="A3491" t="s">
        <v>7574</v>
      </c>
      <c r="B3491" t="s">
        <v>7575</v>
      </c>
      <c r="C3491" s="106">
        <v>361.15</v>
      </c>
      <c r="D3491">
        <v>72</v>
      </c>
    </row>
    <row r="3492" spans="1:4" x14ac:dyDescent="0.25">
      <c r="A3492" t="s">
        <v>7576</v>
      </c>
      <c r="B3492" t="s">
        <v>7577</v>
      </c>
      <c r="C3492" s="106">
        <v>34</v>
      </c>
      <c r="D3492">
        <v>10</v>
      </c>
    </row>
    <row r="3493" spans="1:4" x14ac:dyDescent="0.25">
      <c r="A3493" t="s">
        <v>7578</v>
      </c>
      <c r="B3493" t="s">
        <v>7579</v>
      </c>
      <c r="C3493" s="106">
        <v>0</v>
      </c>
      <c r="D3493">
        <v>0</v>
      </c>
    </row>
    <row r="3494" spans="1:4" x14ac:dyDescent="0.25">
      <c r="A3494" t="s">
        <v>7580</v>
      </c>
      <c r="B3494" t="s">
        <v>7581</v>
      </c>
      <c r="C3494" s="106">
        <v>0</v>
      </c>
      <c r="D3494">
        <v>0</v>
      </c>
    </row>
    <row r="3495" spans="1:4" x14ac:dyDescent="0.25">
      <c r="A3495" t="s">
        <v>7582</v>
      </c>
      <c r="B3495" t="s">
        <v>7583</v>
      </c>
      <c r="C3495" s="106">
        <v>13.59</v>
      </c>
      <c r="D3495">
        <v>30</v>
      </c>
    </row>
    <row r="3496" spans="1:4" x14ac:dyDescent="0.25">
      <c r="A3496" t="s">
        <v>7584</v>
      </c>
      <c r="B3496" t="s">
        <v>7585</v>
      </c>
      <c r="C3496" s="106">
        <v>84.06</v>
      </c>
      <c r="D3496">
        <v>148</v>
      </c>
    </row>
    <row r="3497" spans="1:4" x14ac:dyDescent="0.25">
      <c r="A3497" t="s">
        <v>7586</v>
      </c>
      <c r="B3497" t="s">
        <v>7587</v>
      </c>
      <c r="C3497" s="106">
        <v>7.36</v>
      </c>
      <c r="D3497">
        <v>4</v>
      </c>
    </row>
    <row r="3498" spans="1:4" x14ac:dyDescent="0.25">
      <c r="A3498" t="s">
        <v>7588</v>
      </c>
      <c r="B3498" t="s">
        <v>7589</v>
      </c>
      <c r="C3498" s="106">
        <v>149.25</v>
      </c>
      <c r="D3498">
        <v>19</v>
      </c>
    </row>
    <row r="3499" spans="1:4" x14ac:dyDescent="0.25">
      <c r="A3499" t="s">
        <v>7590</v>
      </c>
      <c r="B3499" t="s">
        <v>7591</v>
      </c>
      <c r="C3499" s="106">
        <v>39.64</v>
      </c>
      <c r="D3499">
        <v>12</v>
      </c>
    </row>
    <row r="3500" spans="1:4" x14ac:dyDescent="0.25">
      <c r="A3500" t="s">
        <v>7592</v>
      </c>
      <c r="B3500" t="s">
        <v>7593</v>
      </c>
      <c r="C3500" s="106">
        <v>50.76</v>
      </c>
      <c r="D3500">
        <v>90</v>
      </c>
    </row>
    <row r="3501" spans="1:4" x14ac:dyDescent="0.25">
      <c r="A3501" t="s">
        <v>7594</v>
      </c>
      <c r="B3501" t="s">
        <v>7595</v>
      </c>
      <c r="C3501" s="106">
        <v>12.11</v>
      </c>
      <c r="D3501">
        <v>5</v>
      </c>
    </row>
    <row r="3502" spans="1:4" x14ac:dyDescent="0.25">
      <c r="A3502" t="s">
        <v>7596</v>
      </c>
      <c r="B3502" t="s">
        <v>7597</v>
      </c>
      <c r="C3502" s="106">
        <v>10.82</v>
      </c>
      <c r="D3502">
        <v>14</v>
      </c>
    </row>
    <row r="3503" spans="1:4" x14ac:dyDescent="0.25">
      <c r="A3503" t="s">
        <v>7598</v>
      </c>
      <c r="B3503" t="s">
        <v>7599</v>
      </c>
      <c r="C3503" s="106">
        <v>29.51</v>
      </c>
      <c r="D3503">
        <v>13</v>
      </c>
    </row>
    <row r="3504" spans="1:4" x14ac:dyDescent="0.25">
      <c r="A3504" t="s">
        <v>7600</v>
      </c>
      <c r="B3504" t="s">
        <v>7601</v>
      </c>
      <c r="C3504" s="106">
        <v>8.1300000000000008</v>
      </c>
      <c r="D3504">
        <v>10</v>
      </c>
    </row>
    <row r="3505" spans="1:4" x14ac:dyDescent="0.25">
      <c r="A3505" t="s">
        <v>7602</v>
      </c>
      <c r="B3505" t="s">
        <v>7603</v>
      </c>
      <c r="C3505" s="106">
        <v>-0.2</v>
      </c>
      <c r="D3505">
        <v>0</v>
      </c>
    </row>
    <row r="3506" spans="1:4" x14ac:dyDescent="0.25">
      <c r="A3506" t="s">
        <v>7604</v>
      </c>
      <c r="B3506" t="s">
        <v>7605</v>
      </c>
      <c r="C3506" s="106">
        <v>0</v>
      </c>
      <c r="D3506">
        <v>0</v>
      </c>
    </row>
    <row r="3507" spans="1:4" x14ac:dyDescent="0.25">
      <c r="A3507" t="s">
        <v>7606</v>
      </c>
      <c r="B3507" t="s">
        <v>7607</v>
      </c>
      <c r="C3507" s="106">
        <v>2.75</v>
      </c>
      <c r="D3507">
        <v>7</v>
      </c>
    </row>
    <row r="3508" spans="1:4" x14ac:dyDescent="0.25">
      <c r="A3508" t="s">
        <v>7608</v>
      </c>
      <c r="B3508" t="s">
        <v>7609</v>
      </c>
      <c r="C3508" s="106">
        <v>-0.08</v>
      </c>
      <c r="D3508">
        <v>0</v>
      </c>
    </row>
    <row r="3509" spans="1:4" x14ac:dyDescent="0.25">
      <c r="A3509" t="s">
        <v>7610</v>
      </c>
      <c r="B3509" t="s">
        <v>7611</v>
      </c>
      <c r="C3509" s="106">
        <v>64.88</v>
      </c>
      <c r="D3509">
        <v>11</v>
      </c>
    </row>
    <row r="3510" spans="1:4" x14ac:dyDescent="0.25">
      <c r="A3510" t="s">
        <v>7612</v>
      </c>
      <c r="B3510" t="s">
        <v>7613</v>
      </c>
      <c r="C3510" s="106">
        <v>21.82</v>
      </c>
      <c r="D3510">
        <v>20</v>
      </c>
    </row>
    <row r="3511" spans="1:4" x14ac:dyDescent="0.25">
      <c r="A3511" t="s">
        <v>7614</v>
      </c>
      <c r="B3511" t="s">
        <v>7615</v>
      </c>
      <c r="C3511" s="106">
        <v>0</v>
      </c>
      <c r="D3511">
        <v>0</v>
      </c>
    </row>
    <row r="3512" spans="1:4" x14ac:dyDescent="0.25">
      <c r="A3512" t="s">
        <v>7616</v>
      </c>
      <c r="B3512" t="s">
        <v>7617</v>
      </c>
      <c r="C3512" s="106">
        <v>19.3</v>
      </c>
      <c r="D3512">
        <v>20</v>
      </c>
    </row>
    <row r="3513" spans="1:4" x14ac:dyDescent="0.25">
      <c r="A3513" t="s">
        <v>7618</v>
      </c>
      <c r="B3513" t="s">
        <v>7619</v>
      </c>
      <c r="C3513" s="106">
        <v>0</v>
      </c>
      <c r="D3513">
        <v>0</v>
      </c>
    </row>
    <row r="3514" spans="1:4" x14ac:dyDescent="0.25">
      <c r="A3514" t="s">
        <v>7620</v>
      </c>
      <c r="B3514" t="s">
        <v>7621</v>
      </c>
      <c r="C3514" s="106">
        <v>6.58</v>
      </c>
      <c r="D3514">
        <v>10</v>
      </c>
    </row>
    <row r="3515" spans="1:4" x14ac:dyDescent="0.25">
      <c r="A3515" t="s">
        <v>7622</v>
      </c>
      <c r="B3515" t="s">
        <v>7623</v>
      </c>
      <c r="C3515" s="106">
        <v>10.99</v>
      </c>
      <c r="D3515">
        <v>10</v>
      </c>
    </row>
    <row r="3516" spans="1:4" x14ac:dyDescent="0.25">
      <c r="A3516" t="s">
        <v>7624</v>
      </c>
      <c r="B3516" t="s">
        <v>7625</v>
      </c>
      <c r="C3516" s="106">
        <v>0</v>
      </c>
      <c r="D3516">
        <v>0</v>
      </c>
    </row>
    <row r="3517" spans="1:4" x14ac:dyDescent="0.25">
      <c r="A3517" t="s">
        <v>7626</v>
      </c>
      <c r="B3517" t="s">
        <v>7627</v>
      </c>
      <c r="C3517" s="106">
        <v>128.69999999999999</v>
      </c>
      <c r="D3517">
        <v>30</v>
      </c>
    </row>
    <row r="3518" spans="1:4" x14ac:dyDescent="0.25">
      <c r="A3518" t="s">
        <v>7628</v>
      </c>
      <c r="B3518" t="s">
        <v>7629</v>
      </c>
      <c r="C3518" s="106">
        <v>0</v>
      </c>
      <c r="D3518">
        <v>0</v>
      </c>
    </row>
    <row r="3519" spans="1:4" x14ac:dyDescent="0.25">
      <c r="A3519" t="s">
        <v>7630</v>
      </c>
      <c r="B3519" t="s">
        <v>7631</v>
      </c>
      <c r="C3519" s="106">
        <v>0</v>
      </c>
      <c r="D3519">
        <v>0</v>
      </c>
    </row>
    <row r="3520" spans="1:4" x14ac:dyDescent="0.25">
      <c r="A3520" t="s">
        <v>7632</v>
      </c>
      <c r="B3520" t="s">
        <v>7633</v>
      </c>
      <c r="C3520" s="106">
        <v>74.91</v>
      </c>
      <c r="D3520">
        <v>13</v>
      </c>
    </row>
    <row r="3521" spans="1:4" x14ac:dyDescent="0.25">
      <c r="A3521" t="s">
        <v>7634</v>
      </c>
      <c r="B3521" t="s">
        <v>7635</v>
      </c>
      <c r="C3521" s="106">
        <v>164.71</v>
      </c>
      <c r="D3521">
        <v>6</v>
      </c>
    </row>
    <row r="3522" spans="1:4" x14ac:dyDescent="0.25">
      <c r="A3522" t="s">
        <v>7636</v>
      </c>
      <c r="B3522" t="s">
        <v>7637</v>
      </c>
      <c r="C3522" s="106">
        <v>0</v>
      </c>
      <c r="D3522">
        <v>0</v>
      </c>
    </row>
    <row r="3523" spans="1:4" x14ac:dyDescent="0.25">
      <c r="A3523" t="s">
        <v>7638</v>
      </c>
      <c r="B3523" t="s">
        <v>7639</v>
      </c>
      <c r="C3523" s="106">
        <v>0</v>
      </c>
      <c r="D3523">
        <v>0</v>
      </c>
    </row>
    <row r="3524" spans="1:4" x14ac:dyDescent="0.25">
      <c r="A3524" t="s">
        <v>7640</v>
      </c>
      <c r="B3524" t="s">
        <v>7641</v>
      </c>
      <c r="C3524" s="106">
        <v>100.41</v>
      </c>
      <c r="D3524">
        <v>30</v>
      </c>
    </row>
    <row r="3525" spans="1:4" x14ac:dyDescent="0.25">
      <c r="A3525" t="s">
        <v>7642</v>
      </c>
      <c r="B3525" t="s">
        <v>7643</v>
      </c>
      <c r="C3525" s="106">
        <v>148.07</v>
      </c>
      <c r="D3525">
        <v>7</v>
      </c>
    </row>
    <row r="3526" spans="1:4" x14ac:dyDescent="0.25">
      <c r="A3526" t="s">
        <v>7644</v>
      </c>
      <c r="B3526" t="s">
        <v>7645</v>
      </c>
      <c r="C3526" s="106">
        <v>78.05</v>
      </c>
      <c r="D3526">
        <v>70</v>
      </c>
    </row>
    <row r="3527" spans="1:4" x14ac:dyDescent="0.25">
      <c r="A3527" t="s">
        <v>7646</v>
      </c>
      <c r="B3527" t="s">
        <v>7647</v>
      </c>
      <c r="C3527" s="106">
        <v>98.42</v>
      </c>
      <c r="D3527">
        <v>8</v>
      </c>
    </row>
    <row r="3528" spans="1:4" x14ac:dyDescent="0.25">
      <c r="A3528" t="s">
        <v>7648</v>
      </c>
      <c r="B3528" t="s">
        <v>7649</v>
      </c>
      <c r="C3528" s="106">
        <v>484.23</v>
      </c>
      <c r="D3528">
        <v>30</v>
      </c>
    </row>
    <row r="3529" spans="1:4" x14ac:dyDescent="0.25">
      <c r="A3529" t="s">
        <v>7650</v>
      </c>
      <c r="B3529" t="s">
        <v>7651</v>
      </c>
      <c r="C3529" s="106">
        <v>230.84</v>
      </c>
      <c r="D3529">
        <v>12</v>
      </c>
    </row>
    <row r="3530" spans="1:4" x14ac:dyDescent="0.25">
      <c r="A3530" t="s">
        <v>7652</v>
      </c>
      <c r="B3530" t="s">
        <v>7653</v>
      </c>
      <c r="C3530" s="106">
        <v>0</v>
      </c>
      <c r="D3530">
        <v>0</v>
      </c>
    </row>
    <row r="3531" spans="1:4" x14ac:dyDescent="0.25">
      <c r="A3531" t="s">
        <v>7654</v>
      </c>
      <c r="B3531" t="s">
        <v>7655</v>
      </c>
      <c r="C3531" s="106">
        <v>22.17</v>
      </c>
      <c r="D3531">
        <v>2</v>
      </c>
    </row>
    <row r="3532" spans="1:4" x14ac:dyDescent="0.25">
      <c r="A3532" t="s">
        <v>7656</v>
      </c>
      <c r="B3532" t="s">
        <v>7657</v>
      </c>
      <c r="C3532" s="106">
        <v>137.9</v>
      </c>
      <c r="D3532">
        <v>6</v>
      </c>
    </row>
    <row r="3533" spans="1:4" x14ac:dyDescent="0.25">
      <c r="A3533" t="s">
        <v>7658</v>
      </c>
      <c r="B3533" t="s">
        <v>7659</v>
      </c>
      <c r="C3533" s="106">
        <v>17.28</v>
      </c>
      <c r="D3533">
        <v>2</v>
      </c>
    </row>
    <row r="3534" spans="1:4" x14ac:dyDescent="0.25">
      <c r="A3534" t="s">
        <v>7660</v>
      </c>
      <c r="B3534" t="s">
        <v>7661</v>
      </c>
      <c r="C3534" s="106">
        <v>416.78</v>
      </c>
      <c r="D3534">
        <v>20</v>
      </c>
    </row>
    <row r="3535" spans="1:4" x14ac:dyDescent="0.25">
      <c r="A3535" t="s">
        <v>7662</v>
      </c>
      <c r="B3535" t="s">
        <v>7663</v>
      </c>
      <c r="C3535" s="106">
        <v>211.35</v>
      </c>
      <c r="D3535">
        <v>10</v>
      </c>
    </row>
    <row r="3536" spans="1:4" x14ac:dyDescent="0.25">
      <c r="A3536" t="s">
        <v>7664</v>
      </c>
      <c r="B3536" t="s">
        <v>7665</v>
      </c>
      <c r="C3536" s="106">
        <v>209.66</v>
      </c>
      <c r="D3536">
        <v>72</v>
      </c>
    </row>
    <row r="3537" spans="1:4" x14ac:dyDescent="0.25">
      <c r="A3537" t="s">
        <v>7666</v>
      </c>
      <c r="B3537" t="s">
        <v>7667</v>
      </c>
      <c r="C3537" s="106">
        <v>0</v>
      </c>
      <c r="D3537">
        <v>0</v>
      </c>
    </row>
    <row r="3538" spans="1:4" x14ac:dyDescent="0.25">
      <c r="A3538" t="s">
        <v>7668</v>
      </c>
      <c r="B3538" t="s">
        <v>7669</v>
      </c>
      <c r="C3538" s="106">
        <v>68.989999999999995</v>
      </c>
      <c r="D3538">
        <v>8</v>
      </c>
    </row>
    <row r="3539" spans="1:4" x14ac:dyDescent="0.25">
      <c r="A3539" t="s">
        <v>7670</v>
      </c>
      <c r="B3539" t="s">
        <v>7671</v>
      </c>
      <c r="C3539" s="106">
        <v>85.99</v>
      </c>
      <c r="D3539">
        <v>4</v>
      </c>
    </row>
    <row r="3540" spans="1:4" x14ac:dyDescent="0.25">
      <c r="A3540" t="s">
        <v>7672</v>
      </c>
      <c r="B3540" t="s">
        <v>7673</v>
      </c>
      <c r="C3540" s="106">
        <v>0</v>
      </c>
      <c r="D3540">
        <v>0</v>
      </c>
    </row>
    <row r="3541" spans="1:4" x14ac:dyDescent="0.25">
      <c r="A3541" t="s">
        <v>7674</v>
      </c>
      <c r="B3541" t="s">
        <v>7675</v>
      </c>
      <c r="C3541" s="106">
        <v>1278.4000000000001</v>
      </c>
      <c r="D3541">
        <v>320</v>
      </c>
    </row>
    <row r="3542" spans="1:4" x14ac:dyDescent="0.25">
      <c r="A3542" t="s">
        <v>7676</v>
      </c>
      <c r="B3542" t="s">
        <v>7677</v>
      </c>
      <c r="C3542" s="106">
        <v>0</v>
      </c>
      <c r="D3542">
        <v>0</v>
      </c>
    </row>
    <row r="3543" spans="1:4" x14ac:dyDescent="0.25">
      <c r="A3543" t="s">
        <v>7678</v>
      </c>
      <c r="B3543" t="s">
        <v>7679</v>
      </c>
      <c r="C3543" s="106">
        <v>32.130000000000003</v>
      </c>
      <c r="D3543">
        <v>1</v>
      </c>
    </row>
    <row r="3544" spans="1:4" x14ac:dyDescent="0.25">
      <c r="A3544" t="s">
        <v>7680</v>
      </c>
      <c r="B3544" t="s">
        <v>7681</v>
      </c>
      <c r="C3544" s="106">
        <v>78.040000000000006</v>
      </c>
      <c r="D3544">
        <v>2</v>
      </c>
    </row>
    <row r="3545" spans="1:4" x14ac:dyDescent="0.25">
      <c r="A3545" t="s">
        <v>7682</v>
      </c>
      <c r="B3545" t="s">
        <v>7683</v>
      </c>
      <c r="C3545" s="106">
        <v>32.14</v>
      </c>
      <c r="D3545">
        <v>1</v>
      </c>
    </row>
    <row r="3546" spans="1:4" x14ac:dyDescent="0.25">
      <c r="A3546" t="s">
        <v>7684</v>
      </c>
      <c r="B3546" t="s">
        <v>7685</v>
      </c>
      <c r="C3546" s="106">
        <v>79.09</v>
      </c>
      <c r="D3546">
        <v>1</v>
      </c>
    </row>
    <row r="3547" spans="1:4" x14ac:dyDescent="0.25">
      <c r="A3547" t="s">
        <v>7686</v>
      </c>
      <c r="B3547" t="s">
        <v>7687</v>
      </c>
      <c r="C3547" s="106">
        <v>87.98</v>
      </c>
      <c r="D3547">
        <v>1</v>
      </c>
    </row>
    <row r="3548" spans="1:4" x14ac:dyDescent="0.25">
      <c r="A3548" t="s">
        <v>7688</v>
      </c>
      <c r="B3548" t="s">
        <v>7689</v>
      </c>
      <c r="C3548" s="106">
        <v>53.22</v>
      </c>
      <c r="D3548">
        <v>1</v>
      </c>
    </row>
    <row r="3549" spans="1:4" x14ac:dyDescent="0.25">
      <c r="A3549" t="s">
        <v>7690</v>
      </c>
      <c r="B3549" t="s">
        <v>7691</v>
      </c>
      <c r="C3549" s="106">
        <v>397.72</v>
      </c>
      <c r="D3549">
        <v>4</v>
      </c>
    </row>
    <row r="3550" spans="1:4" x14ac:dyDescent="0.25">
      <c r="A3550" t="s">
        <v>7692</v>
      </c>
      <c r="B3550" t="s">
        <v>7693</v>
      </c>
      <c r="C3550" s="106">
        <v>393.59</v>
      </c>
      <c r="D3550">
        <v>4</v>
      </c>
    </row>
    <row r="3551" spans="1:4" x14ac:dyDescent="0.25">
      <c r="A3551" t="s">
        <v>7694</v>
      </c>
      <c r="B3551" t="s">
        <v>7695</v>
      </c>
      <c r="C3551" s="106">
        <v>317.93</v>
      </c>
      <c r="D3551">
        <v>14</v>
      </c>
    </row>
    <row r="3552" spans="1:4" x14ac:dyDescent="0.25">
      <c r="A3552" t="s">
        <v>7696</v>
      </c>
      <c r="B3552" t="s">
        <v>7697</v>
      </c>
      <c r="C3552" s="106">
        <v>776.64</v>
      </c>
      <c r="D3552">
        <v>30</v>
      </c>
    </row>
    <row r="3553" spans="1:4" x14ac:dyDescent="0.25">
      <c r="A3553" t="s">
        <v>7698</v>
      </c>
      <c r="B3553" t="s">
        <v>7699</v>
      </c>
      <c r="C3553" s="106">
        <v>584.34</v>
      </c>
      <c r="D3553">
        <v>16</v>
      </c>
    </row>
    <row r="3554" spans="1:4" x14ac:dyDescent="0.25">
      <c r="A3554" t="s">
        <v>7700</v>
      </c>
      <c r="B3554" t="s">
        <v>7701</v>
      </c>
      <c r="C3554" s="106">
        <v>146.52000000000001</v>
      </c>
      <c r="D3554">
        <v>7</v>
      </c>
    </row>
    <row r="3555" spans="1:4" x14ac:dyDescent="0.25">
      <c r="A3555" t="s">
        <v>7702</v>
      </c>
      <c r="B3555" t="s">
        <v>7703</v>
      </c>
      <c r="C3555" s="106">
        <v>532.12</v>
      </c>
      <c r="D3555">
        <v>12</v>
      </c>
    </row>
    <row r="3556" spans="1:4" x14ac:dyDescent="0.25">
      <c r="A3556" t="s">
        <v>7704</v>
      </c>
      <c r="B3556" t="s">
        <v>7705</v>
      </c>
      <c r="C3556" s="106">
        <v>877.27</v>
      </c>
      <c r="D3556">
        <v>24</v>
      </c>
    </row>
    <row r="3557" spans="1:4" x14ac:dyDescent="0.25">
      <c r="A3557" t="s">
        <v>7706</v>
      </c>
      <c r="B3557" t="s">
        <v>7707</v>
      </c>
      <c r="C3557" s="106">
        <v>0</v>
      </c>
      <c r="D3557">
        <v>0</v>
      </c>
    </row>
    <row r="3558" spans="1:4" x14ac:dyDescent="0.25">
      <c r="A3558" t="s">
        <v>7708</v>
      </c>
      <c r="B3558" t="s">
        <v>7709</v>
      </c>
      <c r="C3558" s="106">
        <v>83.2</v>
      </c>
      <c r="D3558">
        <v>10</v>
      </c>
    </row>
    <row r="3559" spans="1:4" x14ac:dyDescent="0.25">
      <c r="A3559" t="s">
        <v>7710</v>
      </c>
      <c r="B3559" t="s">
        <v>7711</v>
      </c>
      <c r="C3559" s="106">
        <v>163.02000000000001</v>
      </c>
      <c r="D3559">
        <v>60</v>
      </c>
    </row>
    <row r="3560" spans="1:4" x14ac:dyDescent="0.25">
      <c r="A3560" t="s">
        <v>7712</v>
      </c>
      <c r="B3560" t="s">
        <v>7713</v>
      </c>
      <c r="C3560" s="106">
        <v>382.62</v>
      </c>
      <c r="D3560">
        <v>38</v>
      </c>
    </row>
    <row r="3561" spans="1:4" x14ac:dyDescent="0.25">
      <c r="A3561" t="s">
        <v>7714</v>
      </c>
      <c r="B3561" t="s">
        <v>7715</v>
      </c>
      <c r="C3561" s="106">
        <v>82.85</v>
      </c>
      <c r="D3561">
        <v>5</v>
      </c>
    </row>
    <row r="3562" spans="1:4" x14ac:dyDescent="0.25">
      <c r="A3562" t="s">
        <v>7716</v>
      </c>
      <c r="B3562" t="s">
        <v>7717</v>
      </c>
      <c r="C3562" s="106">
        <v>9.65</v>
      </c>
      <c r="D3562">
        <v>2</v>
      </c>
    </row>
    <row r="3563" spans="1:4" x14ac:dyDescent="0.25">
      <c r="A3563" t="s">
        <v>7718</v>
      </c>
      <c r="B3563" t="s">
        <v>7719</v>
      </c>
      <c r="C3563" s="106">
        <v>52.65</v>
      </c>
      <c r="D3563">
        <v>10</v>
      </c>
    </row>
    <row r="3564" spans="1:4" x14ac:dyDescent="0.25">
      <c r="A3564" t="s">
        <v>7720</v>
      </c>
      <c r="B3564" t="s">
        <v>7721</v>
      </c>
      <c r="C3564" s="106">
        <v>53.76</v>
      </c>
      <c r="D3564">
        <v>7</v>
      </c>
    </row>
    <row r="3565" spans="1:4" x14ac:dyDescent="0.25">
      <c r="A3565" t="s">
        <v>7722</v>
      </c>
      <c r="B3565" t="s">
        <v>7723</v>
      </c>
      <c r="C3565" s="106">
        <v>222.1</v>
      </c>
      <c r="D3565">
        <v>4</v>
      </c>
    </row>
    <row r="3566" spans="1:4" x14ac:dyDescent="0.25">
      <c r="A3566" t="s">
        <v>7724</v>
      </c>
      <c r="B3566" t="s">
        <v>7725</v>
      </c>
      <c r="C3566" s="106">
        <v>7.25</v>
      </c>
      <c r="D3566">
        <v>14</v>
      </c>
    </row>
    <row r="3567" spans="1:4" x14ac:dyDescent="0.25">
      <c r="A3567" t="s">
        <v>7726</v>
      </c>
      <c r="B3567" t="s">
        <v>7727</v>
      </c>
      <c r="C3567" s="106">
        <v>0</v>
      </c>
      <c r="D3567">
        <v>0</v>
      </c>
    </row>
    <row r="3568" spans="1:4" x14ac:dyDescent="0.25">
      <c r="A3568" t="s">
        <v>7728</v>
      </c>
      <c r="B3568" t="s">
        <v>7729</v>
      </c>
      <c r="C3568" s="106">
        <v>29.4</v>
      </c>
      <c r="D3568">
        <v>40</v>
      </c>
    </row>
    <row r="3569" spans="1:4" x14ac:dyDescent="0.25">
      <c r="A3569" t="s">
        <v>7730</v>
      </c>
      <c r="B3569" t="s">
        <v>7731</v>
      </c>
      <c r="C3569" s="106">
        <v>56.48</v>
      </c>
      <c r="D3569">
        <v>6</v>
      </c>
    </row>
    <row r="3570" spans="1:4" x14ac:dyDescent="0.25">
      <c r="A3570" t="s">
        <v>7732</v>
      </c>
      <c r="B3570" t="s">
        <v>7733</v>
      </c>
      <c r="C3570" s="106">
        <v>283.44</v>
      </c>
      <c r="D3570">
        <v>24</v>
      </c>
    </row>
    <row r="3571" spans="1:4" x14ac:dyDescent="0.25">
      <c r="A3571" t="s">
        <v>7734</v>
      </c>
      <c r="B3571" t="s">
        <v>7735</v>
      </c>
      <c r="C3571" s="106">
        <v>182.54</v>
      </c>
      <c r="D3571">
        <v>6</v>
      </c>
    </row>
    <row r="3572" spans="1:4" x14ac:dyDescent="0.25">
      <c r="A3572" t="s">
        <v>7736</v>
      </c>
      <c r="B3572" t="s">
        <v>7737</v>
      </c>
      <c r="C3572" s="106">
        <v>93</v>
      </c>
      <c r="D3572">
        <v>10</v>
      </c>
    </row>
    <row r="3573" spans="1:4" x14ac:dyDescent="0.25">
      <c r="A3573" t="s">
        <v>7738</v>
      </c>
      <c r="B3573" t="s">
        <v>7739</v>
      </c>
      <c r="C3573" s="106">
        <v>164.54</v>
      </c>
      <c r="D3573">
        <v>12</v>
      </c>
    </row>
    <row r="3574" spans="1:4" x14ac:dyDescent="0.25">
      <c r="A3574" t="s">
        <v>7740</v>
      </c>
      <c r="B3574" t="s">
        <v>7741</v>
      </c>
      <c r="C3574" s="106">
        <v>67.88</v>
      </c>
      <c r="D3574">
        <v>6</v>
      </c>
    </row>
    <row r="3575" spans="1:4" x14ac:dyDescent="0.25">
      <c r="A3575" t="s">
        <v>7742</v>
      </c>
      <c r="B3575" t="s">
        <v>7743</v>
      </c>
      <c r="C3575" s="106">
        <v>177.59</v>
      </c>
      <c r="D3575">
        <v>14</v>
      </c>
    </row>
    <row r="3576" spans="1:4" x14ac:dyDescent="0.25">
      <c r="A3576" t="s">
        <v>7744</v>
      </c>
      <c r="B3576" t="s">
        <v>7745</v>
      </c>
      <c r="C3576" s="106">
        <v>258.77</v>
      </c>
      <c r="D3576">
        <v>16</v>
      </c>
    </row>
    <row r="3577" spans="1:4" x14ac:dyDescent="0.25">
      <c r="A3577" t="s">
        <v>7746</v>
      </c>
      <c r="B3577" t="s">
        <v>7747</v>
      </c>
      <c r="C3577" s="106">
        <v>950.38</v>
      </c>
      <c r="D3577">
        <v>24</v>
      </c>
    </row>
    <row r="3578" spans="1:4" x14ac:dyDescent="0.25">
      <c r="A3578" t="s">
        <v>7748</v>
      </c>
      <c r="B3578" t="s">
        <v>7749</v>
      </c>
      <c r="C3578" s="106">
        <v>209.12</v>
      </c>
      <c r="D3578">
        <v>16</v>
      </c>
    </row>
    <row r="3579" spans="1:4" x14ac:dyDescent="0.25">
      <c r="A3579" t="s">
        <v>7750</v>
      </c>
      <c r="B3579" t="s">
        <v>7751</v>
      </c>
      <c r="C3579" s="106">
        <v>408.43</v>
      </c>
      <c r="D3579">
        <v>24</v>
      </c>
    </row>
    <row r="3580" spans="1:4" x14ac:dyDescent="0.25">
      <c r="A3580" t="s">
        <v>7752</v>
      </c>
      <c r="B3580" t="s">
        <v>7753</v>
      </c>
      <c r="C3580" s="106">
        <v>92.75</v>
      </c>
      <c r="D3580">
        <v>8</v>
      </c>
    </row>
    <row r="3581" spans="1:4" x14ac:dyDescent="0.25">
      <c r="A3581" t="s">
        <v>7754</v>
      </c>
      <c r="B3581" t="s">
        <v>7755</v>
      </c>
      <c r="C3581" s="106">
        <v>315.37</v>
      </c>
      <c r="D3581">
        <v>12</v>
      </c>
    </row>
    <row r="3582" spans="1:4" x14ac:dyDescent="0.25">
      <c r="A3582" t="s">
        <v>7756</v>
      </c>
      <c r="B3582" t="s">
        <v>7757</v>
      </c>
      <c r="C3582" s="106">
        <v>441.6</v>
      </c>
      <c r="D3582">
        <v>12</v>
      </c>
    </row>
    <row r="3583" spans="1:4" x14ac:dyDescent="0.25">
      <c r="A3583" t="s">
        <v>7758</v>
      </c>
      <c r="B3583" t="s">
        <v>7759</v>
      </c>
      <c r="C3583" s="106">
        <v>287.55</v>
      </c>
      <c r="D3583">
        <v>18</v>
      </c>
    </row>
    <row r="3584" spans="1:4" x14ac:dyDescent="0.25">
      <c r="A3584" t="s">
        <v>7760</v>
      </c>
      <c r="B3584" t="s">
        <v>7761</v>
      </c>
      <c r="C3584" s="106">
        <v>90.3</v>
      </c>
      <c r="D3584">
        <v>75</v>
      </c>
    </row>
    <row r="3585" spans="1:4" x14ac:dyDescent="0.25">
      <c r="A3585" t="s">
        <v>7762</v>
      </c>
      <c r="B3585" t="s">
        <v>7763</v>
      </c>
      <c r="C3585" s="106">
        <v>61.2</v>
      </c>
      <c r="D3585">
        <v>85</v>
      </c>
    </row>
    <row r="3586" spans="1:4" x14ac:dyDescent="0.25">
      <c r="A3586" t="s">
        <v>7764</v>
      </c>
      <c r="B3586" t="s">
        <v>7765</v>
      </c>
      <c r="C3586" s="106">
        <v>22.62</v>
      </c>
      <c r="D3586">
        <v>26</v>
      </c>
    </row>
    <row r="3587" spans="1:4" x14ac:dyDescent="0.25">
      <c r="A3587" t="s">
        <v>7766</v>
      </c>
      <c r="B3587" t="s">
        <v>7767</v>
      </c>
      <c r="C3587" s="106">
        <v>221.45</v>
      </c>
      <c r="D3587">
        <v>95</v>
      </c>
    </row>
    <row r="3588" spans="1:4" x14ac:dyDescent="0.25">
      <c r="A3588" t="s">
        <v>7768</v>
      </c>
      <c r="B3588" t="s">
        <v>7769</v>
      </c>
      <c r="C3588" s="106">
        <v>264.99</v>
      </c>
      <c r="D3588">
        <v>66</v>
      </c>
    </row>
    <row r="3589" spans="1:4" x14ac:dyDescent="0.25">
      <c r="A3589" t="s">
        <v>7770</v>
      </c>
      <c r="B3589" t="s">
        <v>7771</v>
      </c>
      <c r="C3589" s="106">
        <v>232.76</v>
      </c>
      <c r="D3589">
        <v>204</v>
      </c>
    </row>
    <row r="3590" spans="1:4" x14ac:dyDescent="0.25">
      <c r="A3590" t="s">
        <v>7772</v>
      </c>
      <c r="B3590" t="s">
        <v>7773</v>
      </c>
      <c r="C3590" s="106">
        <v>537.03</v>
      </c>
      <c r="D3590">
        <v>130</v>
      </c>
    </row>
    <row r="3591" spans="1:4" x14ac:dyDescent="0.25">
      <c r="A3591" t="s">
        <v>7774</v>
      </c>
      <c r="B3591" t="s">
        <v>7775</v>
      </c>
      <c r="C3591" s="106">
        <v>64.09</v>
      </c>
      <c r="D3591">
        <v>73</v>
      </c>
    </row>
    <row r="3592" spans="1:4" x14ac:dyDescent="0.25">
      <c r="A3592" t="s">
        <v>7776</v>
      </c>
      <c r="B3592" t="s">
        <v>7777</v>
      </c>
      <c r="C3592" s="106">
        <v>31.01</v>
      </c>
      <c r="D3592">
        <v>18</v>
      </c>
    </row>
    <row r="3593" spans="1:4" x14ac:dyDescent="0.25">
      <c r="A3593" t="s">
        <v>7778</v>
      </c>
      <c r="B3593" t="s">
        <v>7779</v>
      </c>
      <c r="C3593" s="106">
        <v>288.60000000000002</v>
      </c>
      <c r="D3593">
        <v>24</v>
      </c>
    </row>
    <row r="3594" spans="1:4" x14ac:dyDescent="0.25">
      <c r="A3594" t="s">
        <v>7780</v>
      </c>
      <c r="B3594" t="s">
        <v>7781</v>
      </c>
      <c r="C3594" s="106">
        <v>779.63</v>
      </c>
      <c r="D3594">
        <v>10</v>
      </c>
    </row>
    <row r="3595" spans="1:4" x14ac:dyDescent="0.25">
      <c r="A3595" t="s">
        <v>7782</v>
      </c>
      <c r="B3595" t="s">
        <v>7783</v>
      </c>
      <c r="C3595" s="106">
        <v>11608.77</v>
      </c>
      <c r="D3595">
        <v>8</v>
      </c>
    </row>
    <row r="3596" spans="1:4" x14ac:dyDescent="0.25">
      <c r="A3596" t="s">
        <v>7784</v>
      </c>
      <c r="B3596" t="s">
        <v>7785</v>
      </c>
      <c r="C3596" s="106">
        <v>487.6</v>
      </c>
      <c r="D3596">
        <v>1</v>
      </c>
    </row>
    <row r="3597" spans="1:4" x14ac:dyDescent="0.25">
      <c r="A3597" t="s">
        <v>7786</v>
      </c>
      <c r="B3597" t="s">
        <v>7787</v>
      </c>
      <c r="C3597" s="106">
        <v>9282.9599999999991</v>
      </c>
      <c r="D3597">
        <v>8</v>
      </c>
    </row>
    <row r="3598" spans="1:4" x14ac:dyDescent="0.25">
      <c r="A3598" t="s">
        <v>7788</v>
      </c>
      <c r="B3598" t="s">
        <v>7789</v>
      </c>
      <c r="C3598" s="106">
        <v>201.96</v>
      </c>
      <c r="D3598">
        <v>12</v>
      </c>
    </row>
    <row r="3599" spans="1:4" x14ac:dyDescent="0.25">
      <c r="A3599" t="s">
        <v>7790</v>
      </c>
      <c r="B3599" t="s">
        <v>7791</v>
      </c>
      <c r="C3599" s="106">
        <v>0</v>
      </c>
      <c r="D3599">
        <v>0</v>
      </c>
    </row>
    <row r="3600" spans="1:4" x14ac:dyDescent="0.25">
      <c r="A3600" t="s">
        <v>7792</v>
      </c>
      <c r="B3600" t="s">
        <v>7793</v>
      </c>
      <c r="C3600" s="106">
        <v>184.35</v>
      </c>
      <c r="D3600">
        <v>17</v>
      </c>
    </row>
    <row r="3601" spans="1:4" x14ac:dyDescent="0.25">
      <c r="A3601" t="s">
        <v>7794</v>
      </c>
      <c r="B3601" t="s">
        <v>7795</v>
      </c>
      <c r="C3601" s="106">
        <v>123</v>
      </c>
      <c r="D3601">
        <v>100</v>
      </c>
    </row>
    <row r="3602" spans="1:4" x14ac:dyDescent="0.25">
      <c r="A3602" t="s">
        <v>7796</v>
      </c>
      <c r="B3602" t="s">
        <v>7797</v>
      </c>
      <c r="C3602" s="106">
        <v>646.84</v>
      </c>
      <c r="D3602">
        <v>11</v>
      </c>
    </row>
    <row r="3603" spans="1:4" x14ac:dyDescent="0.25">
      <c r="A3603" t="s">
        <v>7798</v>
      </c>
      <c r="B3603" t="s">
        <v>7799</v>
      </c>
      <c r="C3603" s="106">
        <v>367.09</v>
      </c>
      <c r="D3603">
        <v>67</v>
      </c>
    </row>
    <row r="3604" spans="1:4" x14ac:dyDescent="0.25">
      <c r="A3604" t="s">
        <v>7800</v>
      </c>
      <c r="B3604" t="s">
        <v>7801</v>
      </c>
      <c r="C3604" s="106">
        <v>181.04</v>
      </c>
      <c r="D3604">
        <v>31</v>
      </c>
    </row>
    <row r="3605" spans="1:4" x14ac:dyDescent="0.25">
      <c r="A3605" t="s">
        <v>7802</v>
      </c>
      <c r="B3605" t="s">
        <v>7803</v>
      </c>
      <c r="C3605" s="106">
        <v>681.24</v>
      </c>
      <c r="D3605">
        <v>28</v>
      </c>
    </row>
    <row r="3606" spans="1:4" x14ac:dyDescent="0.25">
      <c r="A3606" t="s">
        <v>7804</v>
      </c>
      <c r="B3606" t="s">
        <v>7805</v>
      </c>
      <c r="C3606" s="106">
        <v>266.42</v>
      </c>
      <c r="D3606">
        <v>51</v>
      </c>
    </row>
    <row r="3607" spans="1:4" x14ac:dyDescent="0.25">
      <c r="A3607" t="s">
        <v>7806</v>
      </c>
      <c r="B3607" t="s">
        <v>7807</v>
      </c>
      <c r="C3607" s="106">
        <v>1825.81</v>
      </c>
      <c r="D3607">
        <v>13</v>
      </c>
    </row>
    <row r="3608" spans="1:4" x14ac:dyDescent="0.25">
      <c r="A3608" t="s">
        <v>7808</v>
      </c>
      <c r="B3608" t="s">
        <v>7809</v>
      </c>
      <c r="C3608" s="106">
        <v>1238.26</v>
      </c>
      <c r="D3608">
        <v>1</v>
      </c>
    </row>
    <row r="3609" spans="1:4" x14ac:dyDescent="0.25">
      <c r="A3609" t="s">
        <v>7810</v>
      </c>
      <c r="B3609" t="s">
        <v>7811</v>
      </c>
      <c r="C3609" s="106">
        <v>134.85</v>
      </c>
      <c r="D3609">
        <v>49</v>
      </c>
    </row>
    <row r="3610" spans="1:4" x14ac:dyDescent="0.25">
      <c r="A3610" t="s">
        <v>7812</v>
      </c>
      <c r="B3610" t="s">
        <v>7813</v>
      </c>
      <c r="C3610" s="106">
        <v>4120.28</v>
      </c>
      <c r="D3610">
        <v>0</v>
      </c>
    </row>
    <row r="3611" spans="1:4" x14ac:dyDescent="0.25">
      <c r="A3611" t="s">
        <v>7814</v>
      </c>
      <c r="B3611" t="s">
        <v>7815</v>
      </c>
      <c r="C3611" s="106">
        <v>0</v>
      </c>
      <c r="D3611">
        <v>0</v>
      </c>
    </row>
    <row r="3612" spans="1:4" x14ac:dyDescent="0.25">
      <c r="A3612" t="s">
        <v>7816</v>
      </c>
      <c r="B3612" t="s">
        <v>7817</v>
      </c>
      <c r="C3612" s="106">
        <v>1106.8900000000001</v>
      </c>
      <c r="D3612">
        <v>36</v>
      </c>
    </row>
    <row r="3613" spans="1:4" x14ac:dyDescent="0.25">
      <c r="A3613" t="s">
        <v>7818</v>
      </c>
      <c r="B3613" t="s">
        <v>7819</v>
      </c>
      <c r="C3613" s="106">
        <v>141.22999999999999</v>
      </c>
      <c r="D3613">
        <v>13</v>
      </c>
    </row>
    <row r="3614" spans="1:4" x14ac:dyDescent="0.25">
      <c r="A3614" t="s">
        <v>7820</v>
      </c>
      <c r="B3614" t="s">
        <v>7821</v>
      </c>
      <c r="C3614" s="106">
        <v>117.28</v>
      </c>
      <c r="D3614">
        <v>40</v>
      </c>
    </row>
    <row r="3615" spans="1:4" x14ac:dyDescent="0.25">
      <c r="A3615" t="s">
        <v>7822</v>
      </c>
      <c r="B3615" t="s">
        <v>7823</v>
      </c>
      <c r="C3615" s="106">
        <v>74.3</v>
      </c>
      <c r="D3615">
        <v>50</v>
      </c>
    </row>
    <row r="3616" spans="1:4" x14ac:dyDescent="0.25">
      <c r="A3616" t="s">
        <v>7824</v>
      </c>
      <c r="B3616" t="s">
        <v>7825</v>
      </c>
      <c r="C3616" s="106">
        <v>270.24</v>
      </c>
      <c r="D3616">
        <v>120</v>
      </c>
    </row>
    <row r="3617" spans="1:4" x14ac:dyDescent="0.25">
      <c r="A3617" t="s">
        <v>7826</v>
      </c>
      <c r="B3617" t="s">
        <v>7827</v>
      </c>
      <c r="C3617" s="106">
        <v>147.44</v>
      </c>
      <c r="D3617">
        <v>40</v>
      </c>
    </row>
    <row r="3618" spans="1:4" x14ac:dyDescent="0.25">
      <c r="A3618" t="s">
        <v>7828</v>
      </c>
      <c r="B3618" t="s">
        <v>7829</v>
      </c>
      <c r="C3618" s="106">
        <v>26.64</v>
      </c>
      <c r="D3618">
        <v>40</v>
      </c>
    </row>
    <row r="3619" spans="1:4" x14ac:dyDescent="0.25">
      <c r="A3619" t="s">
        <v>7830</v>
      </c>
      <c r="B3619" t="s">
        <v>7831</v>
      </c>
      <c r="C3619" s="106">
        <v>4.4800000000000004</v>
      </c>
      <c r="D3619">
        <v>32</v>
      </c>
    </row>
    <row r="3620" spans="1:4" x14ac:dyDescent="0.25">
      <c r="A3620" t="s">
        <v>7832</v>
      </c>
      <c r="B3620" t="s">
        <v>7833</v>
      </c>
      <c r="C3620" s="106">
        <v>31.86</v>
      </c>
      <c r="D3620">
        <v>19</v>
      </c>
    </row>
    <row r="3621" spans="1:4" x14ac:dyDescent="0.25">
      <c r="A3621" t="s">
        <v>7834</v>
      </c>
      <c r="B3621" t="s">
        <v>7835</v>
      </c>
      <c r="C3621" s="106">
        <v>8.6999999999999993</v>
      </c>
      <c r="D3621">
        <v>6</v>
      </c>
    </row>
    <row r="3622" spans="1:4" x14ac:dyDescent="0.25">
      <c r="A3622" t="s">
        <v>7836</v>
      </c>
      <c r="B3622" t="s">
        <v>7837</v>
      </c>
      <c r="C3622" s="106">
        <v>216.65</v>
      </c>
      <c r="D3622">
        <v>143</v>
      </c>
    </row>
    <row r="3623" spans="1:4" x14ac:dyDescent="0.25">
      <c r="A3623" t="s">
        <v>7838</v>
      </c>
      <c r="B3623" t="s">
        <v>7839</v>
      </c>
      <c r="C3623" s="106">
        <v>76.2</v>
      </c>
      <c r="D3623">
        <v>50</v>
      </c>
    </row>
    <row r="3624" spans="1:4" x14ac:dyDescent="0.25">
      <c r="A3624" t="s">
        <v>7840</v>
      </c>
      <c r="B3624" t="s">
        <v>7841</v>
      </c>
      <c r="C3624" s="106">
        <v>57.71</v>
      </c>
      <c r="D3624">
        <v>36</v>
      </c>
    </row>
    <row r="3625" spans="1:4" x14ac:dyDescent="0.25">
      <c r="A3625" t="s">
        <v>7842</v>
      </c>
      <c r="B3625" t="s">
        <v>7843</v>
      </c>
      <c r="C3625" s="106">
        <v>35.93</v>
      </c>
      <c r="D3625">
        <v>25</v>
      </c>
    </row>
    <row r="3626" spans="1:4" x14ac:dyDescent="0.25">
      <c r="A3626" t="s">
        <v>7844</v>
      </c>
      <c r="B3626" t="s">
        <v>7845</v>
      </c>
      <c r="C3626" s="106">
        <v>193.76</v>
      </c>
      <c r="D3626">
        <v>129</v>
      </c>
    </row>
    <row r="3627" spans="1:4" x14ac:dyDescent="0.25">
      <c r="A3627" t="s">
        <v>7846</v>
      </c>
      <c r="B3627" t="s">
        <v>7847</v>
      </c>
      <c r="C3627" s="106">
        <v>74.56</v>
      </c>
      <c r="D3627">
        <v>51</v>
      </c>
    </row>
    <row r="3628" spans="1:4" x14ac:dyDescent="0.25">
      <c r="A3628" t="s">
        <v>7848</v>
      </c>
      <c r="B3628" t="s">
        <v>7849</v>
      </c>
      <c r="C3628" s="106">
        <v>85.06</v>
      </c>
      <c r="D3628">
        <v>32</v>
      </c>
    </row>
    <row r="3629" spans="1:4" x14ac:dyDescent="0.25">
      <c r="A3629" t="s">
        <v>7850</v>
      </c>
      <c r="B3629" t="s">
        <v>7851</v>
      </c>
      <c r="C3629" s="106">
        <v>217.15</v>
      </c>
      <c r="D3629">
        <v>144</v>
      </c>
    </row>
    <row r="3630" spans="1:4" x14ac:dyDescent="0.25">
      <c r="A3630" t="s">
        <v>7852</v>
      </c>
      <c r="B3630" t="s">
        <v>7853</v>
      </c>
      <c r="C3630" s="106">
        <v>227.71</v>
      </c>
      <c r="D3630">
        <v>192</v>
      </c>
    </row>
    <row r="3631" spans="1:4" x14ac:dyDescent="0.25">
      <c r="A3631" t="s">
        <v>7854</v>
      </c>
      <c r="B3631" t="s">
        <v>7855</v>
      </c>
      <c r="C3631" s="106">
        <v>2.13</v>
      </c>
      <c r="D3631">
        <v>9</v>
      </c>
    </row>
    <row r="3632" spans="1:4" x14ac:dyDescent="0.25">
      <c r="A3632" t="s">
        <v>7856</v>
      </c>
      <c r="B3632" t="s">
        <v>7857</v>
      </c>
      <c r="C3632" s="106">
        <v>8.58</v>
      </c>
      <c r="D3632">
        <v>64</v>
      </c>
    </row>
    <row r="3633" spans="1:4" x14ac:dyDescent="0.25">
      <c r="A3633" t="s">
        <v>7858</v>
      </c>
      <c r="B3633" t="s">
        <v>7859</v>
      </c>
      <c r="C3633" s="106">
        <v>8.8800000000000008</v>
      </c>
      <c r="D3633">
        <v>60</v>
      </c>
    </row>
    <row r="3634" spans="1:4" x14ac:dyDescent="0.25">
      <c r="A3634" t="s">
        <v>7860</v>
      </c>
      <c r="B3634" t="s">
        <v>7861</v>
      </c>
      <c r="C3634" s="106">
        <v>15.39</v>
      </c>
      <c r="D3634">
        <v>157</v>
      </c>
    </row>
    <row r="3635" spans="1:4" x14ac:dyDescent="0.25">
      <c r="A3635" t="s">
        <v>7862</v>
      </c>
      <c r="B3635" t="s">
        <v>7863</v>
      </c>
      <c r="C3635" s="106">
        <v>75.260000000000005</v>
      </c>
      <c r="D3635">
        <v>512</v>
      </c>
    </row>
    <row r="3636" spans="1:4" x14ac:dyDescent="0.25">
      <c r="A3636" t="s">
        <v>7864</v>
      </c>
      <c r="B3636" t="s">
        <v>7865</v>
      </c>
      <c r="C3636" s="106">
        <v>36.340000000000003</v>
      </c>
      <c r="D3636">
        <v>316</v>
      </c>
    </row>
    <row r="3637" spans="1:4" x14ac:dyDescent="0.25">
      <c r="A3637" t="s">
        <v>7866</v>
      </c>
      <c r="B3637" t="s">
        <v>7867</v>
      </c>
      <c r="C3637" s="106">
        <v>51.52</v>
      </c>
      <c r="D3637">
        <v>31</v>
      </c>
    </row>
    <row r="3638" spans="1:4" x14ac:dyDescent="0.25">
      <c r="A3638" t="s">
        <v>7868</v>
      </c>
      <c r="B3638" t="s">
        <v>7869</v>
      </c>
      <c r="C3638" s="106">
        <v>127.02</v>
      </c>
      <c r="D3638">
        <v>82</v>
      </c>
    </row>
    <row r="3639" spans="1:4" x14ac:dyDescent="0.25">
      <c r="A3639" t="s">
        <v>7870</v>
      </c>
      <c r="B3639" t="s">
        <v>7871</v>
      </c>
      <c r="C3639" s="106">
        <v>0</v>
      </c>
      <c r="D3639">
        <v>0</v>
      </c>
    </row>
    <row r="3640" spans="1:4" x14ac:dyDescent="0.25">
      <c r="A3640" t="s">
        <v>7872</v>
      </c>
      <c r="B3640" t="s">
        <v>7873</v>
      </c>
      <c r="C3640" s="106">
        <v>254.52</v>
      </c>
      <c r="D3640">
        <v>140</v>
      </c>
    </row>
    <row r="3641" spans="1:4" x14ac:dyDescent="0.25">
      <c r="A3641" t="s">
        <v>7874</v>
      </c>
      <c r="B3641" t="s">
        <v>7875</v>
      </c>
      <c r="C3641" s="106">
        <v>27</v>
      </c>
      <c r="D3641">
        <v>36</v>
      </c>
    </row>
    <row r="3642" spans="1:4" x14ac:dyDescent="0.25">
      <c r="A3642" t="s">
        <v>7876</v>
      </c>
      <c r="B3642" t="s">
        <v>7877</v>
      </c>
      <c r="C3642" s="106">
        <v>31.17</v>
      </c>
      <c r="D3642">
        <v>64</v>
      </c>
    </row>
    <row r="3643" spans="1:4" x14ac:dyDescent="0.25">
      <c r="A3643" t="s">
        <v>7878</v>
      </c>
      <c r="B3643" t="s">
        <v>7879</v>
      </c>
      <c r="C3643" s="106">
        <v>118.21</v>
      </c>
      <c r="D3643">
        <v>64</v>
      </c>
    </row>
    <row r="3644" spans="1:4" x14ac:dyDescent="0.25">
      <c r="A3644" t="s">
        <v>7880</v>
      </c>
      <c r="B3644" t="s">
        <v>7881</v>
      </c>
      <c r="C3644" s="106">
        <v>158.06</v>
      </c>
      <c r="D3644">
        <v>92</v>
      </c>
    </row>
    <row r="3645" spans="1:4" x14ac:dyDescent="0.25">
      <c r="A3645" t="s">
        <v>7882</v>
      </c>
      <c r="B3645" t="s">
        <v>7883</v>
      </c>
      <c r="C3645" s="106">
        <v>391.94</v>
      </c>
      <c r="D3645">
        <v>255</v>
      </c>
    </row>
    <row r="3646" spans="1:4" x14ac:dyDescent="0.25">
      <c r="A3646" t="s">
        <v>7884</v>
      </c>
      <c r="B3646" t="s">
        <v>7885</v>
      </c>
      <c r="C3646" s="106">
        <v>3.31</v>
      </c>
      <c r="D3646">
        <v>48</v>
      </c>
    </row>
    <row r="3647" spans="1:4" x14ac:dyDescent="0.25">
      <c r="A3647" t="s">
        <v>7886</v>
      </c>
      <c r="B3647" t="s">
        <v>7887</v>
      </c>
      <c r="C3647" s="106">
        <v>0</v>
      </c>
      <c r="D3647">
        <v>0</v>
      </c>
    </row>
    <row r="3648" spans="1:4" x14ac:dyDescent="0.25">
      <c r="A3648" t="s">
        <v>7888</v>
      </c>
      <c r="B3648" t="s">
        <v>7889</v>
      </c>
      <c r="C3648" s="106">
        <v>24.34</v>
      </c>
      <c r="D3648">
        <v>936</v>
      </c>
    </row>
    <row r="3649" spans="1:4" x14ac:dyDescent="0.25">
      <c r="A3649" t="s">
        <v>7890</v>
      </c>
      <c r="B3649" t="s">
        <v>7891</v>
      </c>
      <c r="C3649" s="106">
        <v>7.99</v>
      </c>
      <c r="D3649">
        <v>216</v>
      </c>
    </row>
    <row r="3650" spans="1:4" x14ac:dyDescent="0.25">
      <c r="A3650" t="s">
        <v>7892</v>
      </c>
      <c r="B3650" t="s">
        <v>7893</v>
      </c>
      <c r="C3650" s="106">
        <v>10.63</v>
      </c>
      <c r="D3650">
        <v>409</v>
      </c>
    </row>
    <row r="3651" spans="1:4" x14ac:dyDescent="0.25">
      <c r="A3651" t="s">
        <v>7894</v>
      </c>
      <c r="B3651" t="s">
        <v>7895</v>
      </c>
      <c r="C3651" s="106">
        <v>29.95</v>
      </c>
      <c r="D3651">
        <v>288</v>
      </c>
    </row>
    <row r="3652" spans="1:4" x14ac:dyDescent="0.25">
      <c r="A3652" t="s">
        <v>7896</v>
      </c>
      <c r="B3652" t="s">
        <v>7897</v>
      </c>
      <c r="C3652" s="106">
        <v>118.37</v>
      </c>
      <c r="D3652">
        <v>432</v>
      </c>
    </row>
    <row r="3653" spans="1:4" x14ac:dyDescent="0.25">
      <c r="A3653" t="s">
        <v>7898</v>
      </c>
      <c r="B3653" t="s">
        <v>7899</v>
      </c>
      <c r="C3653" s="106">
        <v>14.18</v>
      </c>
      <c r="D3653">
        <v>72</v>
      </c>
    </row>
    <row r="3654" spans="1:4" x14ac:dyDescent="0.25">
      <c r="A3654" t="s">
        <v>7900</v>
      </c>
      <c r="B3654" t="s">
        <v>7901</v>
      </c>
      <c r="C3654" s="106">
        <v>105.41</v>
      </c>
      <c r="D3654">
        <v>432</v>
      </c>
    </row>
    <row r="3655" spans="1:4" x14ac:dyDescent="0.25">
      <c r="A3655" t="s">
        <v>7902</v>
      </c>
      <c r="B3655" t="s">
        <v>7903</v>
      </c>
      <c r="C3655" s="106">
        <v>33.909999999999997</v>
      </c>
      <c r="D3655">
        <v>72</v>
      </c>
    </row>
    <row r="3656" spans="1:4" x14ac:dyDescent="0.25">
      <c r="A3656" t="s">
        <v>7904</v>
      </c>
      <c r="B3656" t="s">
        <v>7905</v>
      </c>
      <c r="C3656" s="106">
        <v>0</v>
      </c>
      <c r="D3656">
        <v>3</v>
      </c>
    </row>
    <row r="3657" spans="1:4" x14ac:dyDescent="0.25">
      <c r="A3657" t="s">
        <v>7906</v>
      </c>
      <c r="B3657" t="s">
        <v>7907</v>
      </c>
      <c r="C3657" s="106">
        <v>177.6</v>
      </c>
      <c r="D3657">
        <v>64</v>
      </c>
    </row>
    <row r="3658" spans="1:4" x14ac:dyDescent="0.25">
      <c r="A3658" t="s">
        <v>7908</v>
      </c>
      <c r="B3658" t="s">
        <v>7909</v>
      </c>
      <c r="C3658" s="106">
        <v>273.63</v>
      </c>
      <c r="D3658">
        <v>30</v>
      </c>
    </row>
    <row r="3659" spans="1:4" x14ac:dyDescent="0.25">
      <c r="A3659" t="s">
        <v>7910</v>
      </c>
      <c r="B3659" t="s">
        <v>7911</v>
      </c>
      <c r="C3659" s="106">
        <v>109.03</v>
      </c>
      <c r="D3659">
        <v>12</v>
      </c>
    </row>
    <row r="3660" spans="1:4" x14ac:dyDescent="0.25">
      <c r="A3660" t="s">
        <v>7912</v>
      </c>
      <c r="B3660" t="s">
        <v>7913</v>
      </c>
      <c r="C3660" s="106">
        <v>26.84</v>
      </c>
      <c r="D3660">
        <v>6</v>
      </c>
    </row>
    <row r="3661" spans="1:4" x14ac:dyDescent="0.25">
      <c r="A3661" t="s">
        <v>7914</v>
      </c>
      <c r="B3661" t="s">
        <v>7915</v>
      </c>
      <c r="C3661" s="106">
        <v>14.41</v>
      </c>
      <c r="D3661">
        <v>6</v>
      </c>
    </row>
    <row r="3662" spans="1:4" x14ac:dyDescent="0.25">
      <c r="A3662" t="s">
        <v>7916</v>
      </c>
      <c r="B3662" t="s">
        <v>7917</v>
      </c>
      <c r="C3662" s="106">
        <v>39.29</v>
      </c>
      <c r="D3662">
        <v>24</v>
      </c>
    </row>
    <row r="3663" spans="1:4" x14ac:dyDescent="0.25">
      <c r="A3663" t="s">
        <v>7918</v>
      </c>
      <c r="B3663" t="s">
        <v>7919</v>
      </c>
      <c r="C3663" s="106">
        <v>699.25</v>
      </c>
      <c r="D3663">
        <v>523</v>
      </c>
    </row>
    <row r="3664" spans="1:4" x14ac:dyDescent="0.25">
      <c r="A3664" t="s">
        <v>7920</v>
      </c>
      <c r="B3664" t="s">
        <v>7921</v>
      </c>
      <c r="C3664" s="106">
        <v>1811.06</v>
      </c>
      <c r="D3664">
        <v>20</v>
      </c>
    </row>
    <row r="3665" spans="1:4" x14ac:dyDescent="0.25">
      <c r="A3665" t="s">
        <v>7922</v>
      </c>
      <c r="B3665" t="s">
        <v>7923</v>
      </c>
      <c r="C3665" s="106">
        <v>241.6</v>
      </c>
      <c r="D3665">
        <v>12</v>
      </c>
    </row>
    <row r="3666" spans="1:4" x14ac:dyDescent="0.25">
      <c r="A3666" t="s">
        <v>7924</v>
      </c>
      <c r="B3666" t="s">
        <v>7925</v>
      </c>
      <c r="C3666" s="106">
        <v>66.23</v>
      </c>
      <c r="D3666">
        <v>6</v>
      </c>
    </row>
    <row r="3667" spans="1:4" x14ac:dyDescent="0.25">
      <c r="A3667" t="s">
        <v>7926</v>
      </c>
      <c r="B3667" t="s">
        <v>7927</v>
      </c>
      <c r="C3667" s="106">
        <v>0</v>
      </c>
      <c r="D3667">
        <v>0</v>
      </c>
    </row>
    <row r="3668" spans="1:4" x14ac:dyDescent="0.25">
      <c r="A3668" t="s">
        <v>7928</v>
      </c>
      <c r="B3668" t="s">
        <v>7929</v>
      </c>
      <c r="C3668" s="106">
        <v>29.11</v>
      </c>
      <c r="D3668">
        <v>41</v>
      </c>
    </row>
    <row r="3669" spans="1:4" x14ac:dyDescent="0.25">
      <c r="A3669" t="s">
        <v>7930</v>
      </c>
      <c r="B3669" t="s">
        <v>7931</v>
      </c>
      <c r="C3669" s="106">
        <v>22.2</v>
      </c>
      <c r="D3669">
        <v>26</v>
      </c>
    </row>
    <row r="3670" spans="1:4" x14ac:dyDescent="0.25">
      <c r="A3670" t="s">
        <v>7932</v>
      </c>
      <c r="B3670" t="s">
        <v>7933</v>
      </c>
      <c r="C3670" s="106">
        <v>31.13</v>
      </c>
      <c r="D3670">
        <v>43</v>
      </c>
    </row>
    <row r="3671" spans="1:4" x14ac:dyDescent="0.25">
      <c r="A3671" t="s">
        <v>7934</v>
      </c>
      <c r="B3671" t="s">
        <v>7935</v>
      </c>
      <c r="C3671" s="106">
        <v>198.02</v>
      </c>
      <c r="D3671">
        <v>238</v>
      </c>
    </row>
    <row r="3672" spans="1:4" x14ac:dyDescent="0.25">
      <c r="A3672" t="s">
        <v>7936</v>
      </c>
      <c r="B3672" t="s">
        <v>7937</v>
      </c>
      <c r="C3672" s="106">
        <v>0</v>
      </c>
      <c r="D3672">
        <v>0</v>
      </c>
    </row>
    <row r="3673" spans="1:4" x14ac:dyDescent="0.25">
      <c r="A3673" t="s">
        <v>7938</v>
      </c>
      <c r="B3673" t="s">
        <v>7939</v>
      </c>
      <c r="C3673" s="106">
        <v>23.9</v>
      </c>
      <c r="D3673">
        <v>21</v>
      </c>
    </row>
    <row r="3674" spans="1:4" x14ac:dyDescent="0.25">
      <c r="A3674" t="s">
        <v>7940</v>
      </c>
      <c r="B3674" t="s">
        <v>7941</v>
      </c>
      <c r="C3674" s="106">
        <v>59.52</v>
      </c>
      <c r="D3674">
        <v>77</v>
      </c>
    </row>
    <row r="3675" spans="1:4" x14ac:dyDescent="0.25">
      <c r="A3675" t="s">
        <v>7942</v>
      </c>
      <c r="B3675" t="s">
        <v>7943</v>
      </c>
      <c r="C3675" s="106">
        <v>32.36</v>
      </c>
      <c r="D3675">
        <v>40</v>
      </c>
    </row>
    <row r="3676" spans="1:4" x14ac:dyDescent="0.25">
      <c r="A3676" t="s">
        <v>7944</v>
      </c>
      <c r="B3676" t="s">
        <v>7945</v>
      </c>
      <c r="C3676" s="106">
        <v>312.94</v>
      </c>
      <c r="D3676">
        <v>408</v>
      </c>
    </row>
    <row r="3677" spans="1:4" x14ac:dyDescent="0.25">
      <c r="A3677" t="s">
        <v>7946</v>
      </c>
      <c r="B3677" t="s">
        <v>7947</v>
      </c>
      <c r="C3677" s="106">
        <v>166.67</v>
      </c>
      <c r="D3677">
        <v>204</v>
      </c>
    </row>
    <row r="3678" spans="1:4" x14ac:dyDescent="0.25">
      <c r="A3678" t="s">
        <v>7948</v>
      </c>
      <c r="B3678" t="s">
        <v>7949</v>
      </c>
      <c r="C3678" s="106">
        <v>105.93</v>
      </c>
      <c r="D3678">
        <v>165</v>
      </c>
    </row>
    <row r="3679" spans="1:4" x14ac:dyDescent="0.25">
      <c r="A3679" t="s">
        <v>7950</v>
      </c>
      <c r="B3679" t="s">
        <v>7951</v>
      </c>
      <c r="C3679" s="106">
        <v>453.15</v>
      </c>
      <c r="D3679">
        <v>544</v>
      </c>
    </row>
    <row r="3680" spans="1:4" x14ac:dyDescent="0.25">
      <c r="A3680" t="s">
        <v>7952</v>
      </c>
      <c r="B3680" t="s">
        <v>7953</v>
      </c>
      <c r="C3680" s="106">
        <v>14.01</v>
      </c>
      <c r="D3680">
        <v>22</v>
      </c>
    </row>
    <row r="3681" spans="1:4" x14ac:dyDescent="0.25">
      <c r="A3681" t="s">
        <v>7954</v>
      </c>
      <c r="B3681" t="s">
        <v>7955</v>
      </c>
      <c r="C3681" s="106">
        <v>33.01</v>
      </c>
      <c r="D3681">
        <v>34</v>
      </c>
    </row>
    <row r="3682" spans="1:4" x14ac:dyDescent="0.25">
      <c r="A3682" t="s">
        <v>7956</v>
      </c>
      <c r="B3682" t="s">
        <v>7957</v>
      </c>
      <c r="C3682" s="106">
        <v>149.99</v>
      </c>
      <c r="D3682">
        <v>45</v>
      </c>
    </row>
    <row r="3683" spans="1:4" x14ac:dyDescent="0.25">
      <c r="A3683" t="s">
        <v>7958</v>
      </c>
      <c r="B3683" t="s">
        <v>7959</v>
      </c>
      <c r="C3683" s="106">
        <v>0</v>
      </c>
      <c r="D3683">
        <v>0</v>
      </c>
    </row>
    <row r="3684" spans="1:4" x14ac:dyDescent="0.25">
      <c r="A3684" t="s">
        <v>7960</v>
      </c>
      <c r="B3684" t="s">
        <v>7961</v>
      </c>
      <c r="C3684" s="106">
        <v>748.8</v>
      </c>
      <c r="D3684">
        <v>900</v>
      </c>
    </row>
    <row r="3685" spans="1:4" x14ac:dyDescent="0.25">
      <c r="A3685" t="s">
        <v>7962</v>
      </c>
      <c r="B3685" t="s">
        <v>7963</v>
      </c>
      <c r="C3685" s="106">
        <v>28.2</v>
      </c>
      <c r="D3685">
        <v>30</v>
      </c>
    </row>
    <row r="3686" spans="1:4" x14ac:dyDescent="0.25">
      <c r="A3686" t="s">
        <v>7964</v>
      </c>
      <c r="B3686" t="s">
        <v>7965</v>
      </c>
      <c r="C3686" s="106">
        <v>982.68</v>
      </c>
      <c r="D3686">
        <v>1140</v>
      </c>
    </row>
    <row r="3687" spans="1:4" x14ac:dyDescent="0.25">
      <c r="A3687" t="s">
        <v>7966</v>
      </c>
      <c r="B3687" t="s">
        <v>7967</v>
      </c>
      <c r="C3687" s="106">
        <v>199.29</v>
      </c>
      <c r="D3687">
        <v>232</v>
      </c>
    </row>
    <row r="3688" spans="1:4" x14ac:dyDescent="0.25">
      <c r="A3688" t="s">
        <v>7968</v>
      </c>
      <c r="B3688" t="s">
        <v>7969</v>
      </c>
      <c r="C3688" s="106">
        <v>487.87</v>
      </c>
      <c r="D3688">
        <v>528</v>
      </c>
    </row>
    <row r="3689" spans="1:4" x14ac:dyDescent="0.25">
      <c r="A3689" t="s">
        <v>7970</v>
      </c>
      <c r="B3689" t="s">
        <v>7971</v>
      </c>
      <c r="C3689" s="106">
        <v>1370.3</v>
      </c>
      <c r="D3689">
        <v>1872</v>
      </c>
    </row>
    <row r="3690" spans="1:4" x14ac:dyDescent="0.25">
      <c r="A3690" t="s">
        <v>7972</v>
      </c>
      <c r="B3690" t="s">
        <v>7973</v>
      </c>
      <c r="C3690" s="106">
        <v>648.45000000000005</v>
      </c>
      <c r="D3690">
        <v>4</v>
      </c>
    </row>
    <row r="3691" spans="1:4" x14ac:dyDescent="0.25">
      <c r="A3691" t="s">
        <v>7974</v>
      </c>
      <c r="B3691" t="s">
        <v>7975</v>
      </c>
      <c r="C3691" s="106">
        <v>479.14</v>
      </c>
      <c r="D3691">
        <v>638</v>
      </c>
    </row>
    <row r="3692" spans="1:4" x14ac:dyDescent="0.25">
      <c r="A3692" t="s">
        <v>7976</v>
      </c>
      <c r="B3692" t="s">
        <v>7977</v>
      </c>
      <c r="C3692" s="106">
        <v>165.67</v>
      </c>
      <c r="D3692">
        <v>216</v>
      </c>
    </row>
    <row r="3693" spans="1:4" x14ac:dyDescent="0.25">
      <c r="A3693" t="s">
        <v>7978</v>
      </c>
      <c r="B3693" t="s">
        <v>7979</v>
      </c>
      <c r="C3693" s="106">
        <v>503.4</v>
      </c>
      <c r="D3693">
        <v>600</v>
      </c>
    </row>
    <row r="3694" spans="1:4" x14ac:dyDescent="0.25">
      <c r="A3694" t="s">
        <v>7980</v>
      </c>
      <c r="B3694" t="s">
        <v>7981</v>
      </c>
      <c r="C3694" s="106">
        <v>296.27999999999997</v>
      </c>
      <c r="D3694">
        <v>120</v>
      </c>
    </row>
    <row r="3695" spans="1:4" x14ac:dyDescent="0.25">
      <c r="A3695" t="s">
        <v>7982</v>
      </c>
      <c r="B3695" t="s">
        <v>7983</v>
      </c>
      <c r="C3695" s="106">
        <v>1376.13</v>
      </c>
      <c r="D3695">
        <v>1429</v>
      </c>
    </row>
    <row r="3696" spans="1:4" x14ac:dyDescent="0.25">
      <c r="A3696" t="s">
        <v>7984</v>
      </c>
      <c r="B3696" t="s">
        <v>7985</v>
      </c>
      <c r="C3696" s="106">
        <v>58.07</v>
      </c>
      <c r="D3696">
        <v>136</v>
      </c>
    </row>
    <row r="3697" spans="1:4" x14ac:dyDescent="0.25">
      <c r="A3697" t="s">
        <v>7986</v>
      </c>
      <c r="B3697" t="s">
        <v>7987</v>
      </c>
      <c r="C3697" s="106">
        <v>3804.99</v>
      </c>
      <c r="D3697">
        <v>21</v>
      </c>
    </row>
    <row r="3698" spans="1:4" x14ac:dyDescent="0.25">
      <c r="A3698" t="s">
        <v>7988</v>
      </c>
      <c r="B3698" t="s">
        <v>7989</v>
      </c>
      <c r="C3698" s="106">
        <v>0</v>
      </c>
      <c r="D3698">
        <v>20</v>
      </c>
    </row>
    <row r="3699" spans="1:4" x14ac:dyDescent="0.25">
      <c r="A3699" t="s">
        <v>7990</v>
      </c>
      <c r="B3699" t="s">
        <v>7991</v>
      </c>
      <c r="C3699" s="106">
        <v>1933.58</v>
      </c>
      <c r="D3699">
        <v>94</v>
      </c>
    </row>
    <row r="3700" spans="1:4" x14ac:dyDescent="0.25">
      <c r="A3700" t="s">
        <v>7992</v>
      </c>
      <c r="B3700" t="s">
        <v>7993</v>
      </c>
      <c r="C3700" s="106">
        <v>269.02</v>
      </c>
      <c r="D3700">
        <v>1</v>
      </c>
    </row>
    <row r="3701" spans="1:4" x14ac:dyDescent="0.25">
      <c r="A3701" t="s">
        <v>7994</v>
      </c>
      <c r="B3701" t="s">
        <v>7995</v>
      </c>
      <c r="C3701" s="106">
        <v>1621.76</v>
      </c>
      <c r="D3701">
        <v>320</v>
      </c>
    </row>
    <row r="3702" spans="1:4" x14ac:dyDescent="0.25">
      <c r="A3702" t="s">
        <v>7996</v>
      </c>
      <c r="B3702" t="s">
        <v>7997</v>
      </c>
      <c r="C3702" s="106">
        <v>204.93</v>
      </c>
      <c r="D3702">
        <v>2</v>
      </c>
    </row>
    <row r="3703" spans="1:4" x14ac:dyDescent="0.25">
      <c r="A3703" t="s">
        <v>7998</v>
      </c>
      <c r="B3703" t="s">
        <v>7999</v>
      </c>
      <c r="C3703" s="106">
        <v>888.66</v>
      </c>
      <c r="D3703">
        <v>12</v>
      </c>
    </row>
    <row r="3704" spans="1:4" x14ac:dyDescent="0.25">
      <c r="A3704" t="s">
        <v>8000</v>
      </c>
      <c r="B3704" t="s">
        <v>8001</v>
      </c>
      <c r="C3704" s="106">
        <v>804.5</v>
      </c>
      <c r="D3704">
        <v>100</v>
      </c>
    </row>
    <row r="3705" spans="1:4" x14ac:dyDescent="0.25">
      <c r="A3705" t="s">
        <v>8002</v>
      </c>
      <c r="B3705" t="s">
        <v>8003</v>
      </c>
      <c r="C3705" s="106">
        <v>4134.4399999999996</v>
      </c>
      <c r="D3705">
        <v>14</v>
      </c>
    </row>
    <row r="3706" spans="1:4" x14ac:dyDescent="0.25">
      <c r="A3706" t="s">
        <v>8004</v>
      </c>
      <c r="B3706" t="s">
        <v>8005</v>
      </c>
      <c r="C3706" s="106">
        <v>603.01</v>
      </c>
      <c r="D3706">
        <v>9</v>
      </c>
    </row>
    <row r="3707" spans="1:4" x14ac:dyDescent="0.25">
      <c r="A3707" t="s">
        <v>8006</v>
      </c>
      <c r="B3707" t="s">
        <v>8007</v>
      </c>
      <c r="C3707" s="106">
        <v>843.28</v>
      </c>
      <c r="D3707">
        <v>7</v>
      </c>
    </row>
    <row r="3708" spans="1:4" x14ac:dyDescent="0.25">
      <c r="A3708" t="s">
        <v>8008</v>
      </c>
      <c r="B3708" t="s">
        <v>8009</v>
      </c>
      <c r="C3708" s="106">
        <v>707.12</v>
      </c>
      <c r="D3708">
        <v>6</v>
      </c>
    </row>
    <row r="3709" spans="1:4" x14ac:dyDescent="0.25">
      <c r="A3709" t="s">
        <v>8010</v>
      </c>
      <c r="B3709" t="s">
        <v>8011</v>
      </c>
      <c r="C3709" s="106">
        <v>405.38</v>
      </c>
      <c r="D3709">
        <v>3</v>
      </c>
    </row>
    <row r="3710" spans="1:4" x14ac:dyDescent="0.25">
      <c r="A3710" t="s">
        <v>8012</v>
      </c>
      <c r="B3710" t="s">
        <v>8013</v>
      </c>
      <c r="C3710" s="106">
        <v>141.77000000000001</v>
      </c>
      <c r="D3710">
        <v>8</v>
      </c>
    </row>
    <row r="3711" spans="1:4" x14ac:dyDescent="0.25">
      <c r="A3711" t="s">
        <v>8014</v>
      </c>
      <c r="B3711" t="s">
        <v>8015</v>
      </c>
      <c r="C3711" s="106">
        <v>140.94</v>
      </c>
      <c r="D3711">
        <v>5</v>
      </c>
    </row>
    <row r="3712" spans="1:4" x14ac:dyDescent="0.25">
      <c r="A3712" t="s">
        <v>8016</v>
      </c>
      <c r="B3712" t="s">
        <v>8017</v>
      </c>
      <c r="C3712" s="106">
        <v>307.35000000000002</v>
      </c>
      <c r="D3712">
        <v>9</v>
      </c>
    </row>
    <row r="3713" spans="1:4" x14ac:dyDescent="0.25">
      <c r="A3713" t="s">
        <v>8018</v>
      </c>
      <c r="B3713" t="s">
        <v>8019</v>
      </c>
      <c r="C3713" s="106">
        <v>98.08</v>
      </c>
      <c r="D3713">
        <v>2</v>
      </c>
    </row>
    <row r="3714" spans="1:4" x14ac:dyDescent="0.25">
      <c r="A3714" t="s">
        <v>8020</v>
      </c>
      <c r="B3714" t="s">
        <v>8021</v>
      </c>
      <c r="C3714" s="106">
        <v>465.84</v>
      </c>
      <c r="D3714">
        <v>5</v>
      </c>
    </row>
    <row r="3715" spans="1:4" x14ac:dyDescent="0.25">
      <c r="A3715" t="s">
        <v>8022</v>
      </c>
      <c r="B3715" t="s">
        <v>8023</v>
      </c>
      <c r="C3715" s="106">
        <v>473.55</v>
      </c>
      <c r="D3715">
        <v>8</v>
      </c>
    </row>
    <row r="3716" spans="1:4" x14ac:dyDescent="0.25">
      <c r="A3716" t="s">
        <v>8024</v>
      </c>
      <c r="B3716" t="s">
        <v>8025</v>
      </c>
      <c r="C3716" s="106">
        <v>420.71</v>
      </c>
      <c r="D3716">
        <v>3</v>
      </c>
    </row>
    <row r="3717" spans="1:4" x14ac:dyDescent="0.25">
      <c r="A3717" t="s">
        <v>8026</v>
      </c>
      <c r="B3717" t="s">
        <v>8027</v>
      </c>
      <c r="C3717" s="106">
        <v>219.16</v>
      </c>
      <c r="D3717">
        <v>9</v>
      </c>
    </row>
    <row r="3718" spans="1:4" x14ac:dyDescent="0.25">
      <c r="A3718" t="s">
        <v>8028</v>
      </c>
      <c r="B3718" t="s">
        <v>8029</v>
      </c>
      <c r="C3718" s="106">
        <v>645.58000000000004</v>
      </c>
      <c r="D3718">
        <v>3</v>
      </c>
    </row>
    <row r="3719" spans="1:4" x14ac:dyDescent="0.25">
      <c r="A3719" t="s">
        <v>8030</v>
      </c>
      <c r="B3719" t="s">
        <v>8031</v>
      </c>
      <c r="C3719" s="106">
        <v>592.21</v>
      </c>
      <c r="D3719">
        <v>3</v>
      </c>
    </row>
    <row r="3720" spans="1:4" x14ac:dyDescent="0.25">
      <c r="A3720" t="s">
        <v>8032</v>
      </c>
      <c r="B3720" t="s">
        <v>8033</v>
      </c>
      <c r="C3720" s="106">
        <v>391.28</v>
      </c>
      <c r="D3720">
        <v>2</v>
      </c>
    </row>
    <row r="3721" spans="1:4" x14ac:dyDescent="0.25">
      <c r="A3721" t="s">
        <v>8034</v>
      </c>
      <c r="B3721" t="s">
        <v>8035</v>
      </c>
      <c r="C3721" s="106">
        <v>164.43</v>
      </c>
      <c r="D3721">
        <v>3</v>
      </c>
    </row>
    <row r="3722" spans="1:4" x14ac:dyDescent="0.25">
      <c r="A3722" t="s">
        <v>8036</v>
      </c>
      <c r="B3722" t="s">
        <v>8037</v>
      </c>
      <c r="C3722" s="106">
        <v>162.18</v>
      </c>
      <c r="D3722">
        <v>3</v>
      </c>
    </row>
    <row r="3723" spans="1:4" x14ac:dyDescent="0.25">
      <c r="A3723" t="s">
        <v>8038</v>
      </c>
      <c r="B3723" t="s">
        <v>8039</v>
      </c>
      <c r="C3723" s="106">
        <v>467.02</v>
      </c>
      <c r="D3723">
        <v>20</v>
      </c>
    </row>
    <row r="3724" spans="1:4" x14ac:dyDescent="0.25">
      <c r="A3724" t="s">
        <v>8040</v>
      </c>
      <c r="B3724" t="s">
        <v>8041</v>
      </c>
      <c r="C3724" s="106">
        <v>2675.54</v>
      </c>
      <c r="D3724">
        <v>92</v>
      </c>
    </row>
    <row r="3725" spans="1:4" x14ac:dyDescent="0.25">
      <c r="A3725" t="s">
        <v>8042</v>
      </c>
      <c r="B3725" t="s">
        <v>8043</v>
      </c>
      <c r="C3725" s="106">
        <v>2109.69</v>
      </c>
      <c r="D3725">
        <v>83</v>
      </c>
    </row>
    <row r="3726" spans="1:4" x14ac:dyDescent="0.25">
      <c r="A3726" t="s">
        <v>8044</v>
      </c>
      <c r="B3726" t="s">
        <v>8045</v>
      </c>
      <c r="C3726" s="106">
        <v>141.30000000000001</v>
      </c>
      <c r="D3726">
        <v>106</v>
      </c>
    </row>
    <row r="3727" spans="1:4" x14ac:dyDescent="0.25">
      <c r="A3727" t="s">
        <v>8046</v>
      </c>
      <c r="B3727" t="s">
        <v>8047</v>
      </c>
      <c r="C3727" s="106">
        <v>188.16</v>
      </c>
      <c r="D3727">
        <v>160</v>
      </c>
    </row>
    <row r="3728" spans="1:4" x14ac:dyDescent="0.25">
      <c r="A3728" t="s">
        <v>8048</v>
      </c>
      <c r="B3728" t="s">
        <v>8049</v>
      </c>
      <c r="C3728" s="106">
        <v>566.1</v>
      </c>
      <c r="D3728">
        <v>450</v>
      </c>
    </row>
    <row r="3729" spans="1:4" x14ac:dyDescent="0.25">
      <c r="A3729" t="s">
        <v>8050</v>
      </c>
      <c r="B3729" t="s">
        <v>8051</v>
      </c>
      <c r="C3729" s="106">
        <v>2663.82</v>
      </c>
      <c r="D3729">
        <v>2057</v>
      </c>
    </row>
    <row r="3730" spans="1:4" x14ac:dyDescent="0.25">
      <c r="A3730" t="s">
        <v>8052</v>
      </c>
      <c r="B3730" t="s">
        <v>8053</v>
      </c>
      <c r="C3730" s="106">
        <v>2690.12</v>
      </c>
      <c r="D3730">
        <v>2468</v>
      </c>
    </row>
    <row r="3731" spans="1:4" x14ac:dyDescent="0.25">
      <c r="A3731" t="s">
        <v>8054</v>
      </c>
      <c r="B3731" t="s">
        <v>8055</v>
      </c>
      <c r="C3731" s="106">
        <v>494.23</v>
      </c>
      <c r="D3731">
        <v>373</v>
      </c>
    </row>
    <row r="3732" spans="1:4" x14ac:dyDescent="0.25">
      <c r="A3732" t="s">
        <v>8056</v>
      </c>
      <c r="B3732" t="s">
        <v>8057</v>
      </c>
      <c r="C3732" s="106">
        <v>890.69</v>
      </c>
      <c r="D3732">
        <v>653</v>
      </c>
    </row>
    <row r="3733" spans="1:4" x14ac:dyDescent="0.25">
      <c r="A3733" t="s">
        <v>8058</v>
      </c>
      <c r="B3733" t="s">
        <v>8059</v>
      </c>
      <c r="C3733" s="106">
        <v>624.99</v>
      </c>
      <c r="D3733">
        <v>502</v>
      </c>
    </row>
    <row r="3734" spans="1:4" x14ac:dyDescent="0.25">
      <c r="A3734" t="s">
        <v>8060</v>
      </c>
      <c r="B3734" t="s">
        <v>8061</v>
      </c>
      <c r="C3734" s="106">
        <v>863.35</v>
      </c>
      <c r="D3734">
        <v>155</v>
      </c>
    </row>
    <row r="3735" spans="1:4" x14ac:dyDescent="0.25">
      <c r="A3735" t="s">
        <v>8062</v>
      </c>
      <c r="B3735" t="s">
        <v>8063</v>
      </c>
      <c r="C3735" s="106">
        <v>371.32</v>
      </c>
      <c r="D3735">
        <v>116</v>
      </c>
    </row>
    <row r="3736" spans="1:4" x14ac:dyDescent="0.25">
      <c r="A3736" t="s">
        <v>8064</v>
      </c>
      <c r="B3736" t="s">
        <v>8065</v>
      </c>
      <c r="C3736" s="106">
        <v>1570.58</v>
      </c>
      <c r="D3736">
        <v>1461</v>
      </c>
    </row>
    <row r="3737" spans="1:4" x14ac:dyDescent="0.25">
      <c r="A3737" t="s">
        <v>8066</v>
      </c>
      <c r="B3737" t="s">
        <v>8067</v>
      </c>
      <c r="C3737" s="106">
        <v>142.12</v>
      </c>
      <c r="D3737">
        <v>1</v>
      </c>
    </row>
    <row r="3738" spans="1:4" x14ac:dyDescent="0.25">
      <c r="A3738" t="s">
        <v>8068</v>
      </c>
      <c r="B3738" t="s">
        <v>8069</v>
      </c>
      <c r="C3738" s="106">
        <v>0</v>
      </c>
      <c r="D3738">
        <v>0</v>
      </c>
    </row>
    <row r="3739" spans="1:4" x14ac:dyDescent="0.25">
      <c r="A3739" t="s">
        <v>8070</v>
      </c>
      <c r="B3739" t="s">
        <v>8071</v>
      </c>
      <c r="C3739" s="106">
        <v>214.2</v>
      </c>
      <c r="D3739">
        <v>420</v>
      </c>
    </row>
    <row r="3740" spans="1:4" x14ac:dyDescent="0.25">
      <c r="A3740" t="s">
        <v>8072</v>
      </c>
      <c r="B3740" t="s">
        <v>8073</v>
      </c>
      <c r="C3740" s="106">
        <v>729.68</v>
      </c>
      <c r="D3740">
        <v>2</v>
      </c>
    </row>
    <row r="3741" spans="1:4" x14ac:dyDescent="0.25">
      <c r="A3741" t="s">
        <v>8074</v>
      </c>
      <c r="B3741" t="s">
        <v>8075</v>
      </c>
      <c r="C3741" s="106">
        <v>2409.9899999999998</v>
      </c>
      <c r="D3741">
        <v>2</v>
      </c>
    </row>
    <row r="3742" spans="1:4" x14ac:dyDescent="0.25">
      <c r="A3742" t="s">
        <v>8076</v>
      </c>
      <c r="B3742" t="s">
        <v>8077</v>
      </c>
      <c r="C3742" s="106">
        <v>3869.84</v>
      </c>
      <c r="D3742">
        <v>2</v>
      </c>
    </row>
    <row r="3743" spans="1:4" x14ac:dyDescent="0.25">
      <c r="A3743" t="s">
        <v>8078</v>
      </c>
      <c r="B3743" t="s">
        <v>8079</v>
      </c>
      <c r="C3743" s="106">
        <v>1144</v>
      </c>
      <c r="D3743">
        <v>1</v>
      </c>
    </row>
    <row r="3744" spans="1:4" x14ac:dyDescent="0.25">
      <c r="A3744" t="s">
        <v>8080</v>
      </c>
      <c r="B3744" t="s">
        <v>8081</v>
      </c>
      <c r="C3744" s="106">
        <v>6775.86</v>
      </c>
      <c r="D3744">
        <v>2</v>
      </c>
    </row>
    <row r="3745" spans="1:4" x14ac:dyDescent="0.25">
      <c r="A3745" t="s">
        <v>8082</v>
      </c>
      <c r="B3745" t="s">
        <v>8083</v>
      </c>
      <c r="C3745" s="106">
        <v>3014</v>
      </c>
      <c r="D3745">
        <v>1</v>
      </c>
    </row>
    <row r="3746" spans="1:4" x14ac:dyDescent="0.25">
      <c r="A3746" t="s">
        <v>8084</v>
      </c>
      <c r="B3746" t="s">
        <v>8085</v>
      </c>
      <c r="C3746" s="106">
        <v>2359.9899999999998</v>
      </c>
      <c r="D3746">
        <v>5</v>
      </c>
    </row>
    <row r="3747" spans="1:4" x14ac:dyDescent="0.25">
      <c r="A3747" t="s">
        <v>8086</v>
      </c>
      <c r="B3747" t="s">
        <v>8087</v>
      </c>
      <c r="C3747" s="106">
        <v>-4.96</v>
      </c>
      <c r="D3747">
        <v>0</v>
      </c>
    </row>
    <row r="3748" spans="1:4" x14ac:dyDescent="0.25">
      <c r="A3748" t="s">
        <v>8088</v>
      </c>
      <c r="B3748" t="s">
        <v>8089</v>
      </c>
      <c r="C3748" s="106">
        <v>-444.6</v>
      </c>
      <c r="D3748">
        <v>0</v>
      </c>
    </row>
    <row r="3749" spans="1:4" x14ac:dyDescent="0.25">
      <c r="A3749" t="s">
        <v>8090</v>
      </c>
      <c r="B3749" t="s">
        <v>8091</v>
      </c>
      <c r="C3749" s="106">
        <v>0</v>
      </c>
      <c r="D3749">
        <v>0</v>
      </c>
    </row>
    <row r="3750" spans="1:4" x14ac:dyDescent="0.25">
      <c r="A3750" t="s">
        <v>8092</v>
      </c>
      <c r="B3750" t="s">
        <v>8093</v>
      </c>
      <c r="C3750" s="106">
        <v>460.54</v>
      </c>
      <c r="D3750">
        <v>256</v>
      </c>
    </row>
    <row r="3751" spans="1:4" x14ac:dyDescent="0.25">
      <c r="A3751" t="s">
        <v>8094</v>
      </c>
      <c r="B3751" t="s">
        <v>8095</v>
      </c>
      <c r="C3751" s="106">
        <v>31.63</v>
      </c>
      <c r="D3751">
        <v>0</v>
      </c>
    </row>
    <row r="3752" spans="1:4" x14ac:dyDescent="0.25">
      <c r="A3752" t="s">
        <v>8096</v>
      </c>
      <c r="B3752" t="s">
        <v>8097</v>
      </c>
      <c r="C3752" s="106">
        <v>2993.95</v>
      </c>
      <c r="D3752">
        <v>5</v>
      </c>
    </row>
    <row r="3753" spans="1:4" x14ac:dyDescent="0.25">
      <c r="A3753" t="s">
        <v>8098</v>
      </c>
      <c r="B3753" t="s">
        <v>8099</v>
      </c>
      <c r="C3753" s="106">
        <v>954.36</v>
      </c>
      <c r="D3753">
        <v>2</v>
      </c>
    </row>
    <row r="3754" spans="1:4" x14ac:dyDescent="0.25">
      <c r="A3754" t="s">
        <v>8100</v>
      </c>
      <c r="B3754" t="s">
        <v>8101</v>
      </c>
      <c r="C3754" s="106">
        <v>538.53</v>
      </c>
      <c r="D3754">
        <v>3</v>
      </c>
    </row>
    <row r="3755" spans="1:4" x14ac:dyDescent="0.25">
      <c r="A3755" t="s">
        <v>8102</v>
      </c>
      <c r="B3755" t="s">
        <v>8103</v>
      </c>
      <c r="C3755" s="106">
        <v>809.33</v>
      </c>
      <c r="D3755">
        <v>3</v>
      </c>
    </row>
    <row r="3756" spans="1:4" x14ac:dyDescent="0.25">
      <c r="A3756" t="s">
        <v>8104</v>
      </c>
      <c r="B3756" t="s">
        <v>8105</v>
      </c>
      <c r="C3756" s="106">
        <v>1293.25</v>
      </c>
      <c r="D3756">
        <v>50</v>
      </c>
    </row>
    <row r="3757" spans="1:4" x14ac:dyDescent="0.25">
      <c r="A3757" t="s">
        <v>8106</v>
      </c>
      <c r="B3757" t="s">
        <v>8107</v>
      </c>
      <c r="C3757" s="106">
        <v>4708.62</v>
      </c>
      <c r="D3757">
        <v>70</v>
      </c>
    </row>
    <row r="3758" spans="1:4" x14ac:dyDescent="0.25">
      <c r="A3758" t="s">
        <v>8108</v>
      </c>
      <c r="B3758" t="s">
        <v>8109</v>
      </c>
      <c r="C3758" s="106">
        <v>0</v>
      </c>
      <c r="D3758">
        <v>0</v>
      </c>
    </row>
    <row r="3759" spans="1:4" x14ac:dyDescent="0.25">
      <c r="A3759" t="s">
        <v>8110</v>
      </c>
      <c r="B3759" t="s">
        <v>8111</v>
      </c>
      <c r="C3759" s="106">
        <v>105.15</v>
      </c>
      <c r="D3759">
        <v>2</v>
      </c>
    </row>
    <row r="3760" spans="1:4" x14ac:dyDescent="0.25">
      <c r="A3760" t="s">
        <v>8112</v>
      </c>
      <c r="B3760" t="s">
        <v>8113</v>
      </c>
      <c r="C3760" s="106">
        <v>369.58</v>
      </c>
      <c r="D3760">
        <v>24</v>
      </c>
    </row>
    <row r="3761" spans="1:4" x14ac:dyDescent="0.25">
      <c r="A3761" t="s">
        <v>8114</v>
      </c>
      <c r="B3761" t="s">
        <v>8115</v>
      </c>
      <c r="C3761" s="106">
        <v>497.71</v>
      </c>
      <c r="D3761">
        <v>24</v>
      </c>
    </row>
    <row r="3762" spans="1:4" x14ac:dyDescent="0.25">
      <c r="A3762" t="s">
        <v>8116</v>
      </c>
      <c r="B3762" t="s">
        <v>8117</v>
      </c>
      <c r="C3762" s="106">
        <v>0</v>
      </c>
      <c r="D3762">
        <v>0</v>
      </c>
    </row>
    <row r="3763" spans="1:4" x14ac:dyDescent="0.25">
      <c r="A3763" t="s">
        <v>8118</v>
      </c>
      <c r="B3763" t="s">
        <v>8119</v>
      </c>
      <c r="C3763" s="106">
        <v>0</v>
      </c>
      <c r="D3763">
        <v>0</v>
      </c>
    </row>
    <row r="3764" spans="1:4" x14ac:dyDescent="0.25">
      <c r="A3764" t="s">
        <v>8120</v>
      </c>
      <c r="B3764" t="s">
        <v>8121</v>
      </c>
      <c r="C3764" s="106">
        <v>64.989999999999995</v>
      </c>
      <c r="D3764">
        <v>4</v>
      </c>
    </row>
    <row r="3765" spans="1:4" x14ac:dyDescent="0.25">
      <c r="A3765" t="s">
        <v>8122</v>
      </c>
      <c r="B3765" t="s">
        <v>8123</v>
      </c>
      <c r="C3765" s="106">
        <v>0</v>
      </c>
      <c r="D3765">
        <v>0</v>
      </c>
    </row>
    <row r="3766" spans="1:4" x14ac:dyDescent="0.25">
      <c r="A3766" t="s">
        <v>8124</v>
      </c>
      <c r="B3766" t="s">
        <v>8125</v>
      </c>
      <c r="C3766" s="106">
        <v>0</v>
      </c>
      <c r="D3766">
        <v>0</v>
      </c>
    </row>
    <row r="3767" spans="1:4" x14ac:dyDescent="0.25">
      <c r="A3767" t="s">
        <v>8126</v>
      </c>
      <c r="B3767" t="s">
        <v>8127</v>
      </c>
      <c r="C3767" s="106">
        <v>0</v>
      </c>
      <c r="D3767">
        <v>0</v>
      </c>
    </row>
    <row r="3768" spans="1:4" x14ac:dyDescent="0.25">
      <c r="A3768" t="s">
        <v>8128</v>
      </c>
      <c r="B3768" t="s">
        <v>8129</v>
      </c>
      <c r="C3768" s="106">
        <v>321.83999999999997</v>
      </c>
      <c r="D3768">
        <v>13</v>
      </c>
    </row>
    <row r="3769" spans="1:4" x14ac:dyDescent="0.25">
      <c r="A3769" t="s">
        <v>8130</v>
      </c>
      <c r="B3769" t="s">
        <v>8131</v>
      </c>
      <c r="C3769" s="106">
        <v>241.5</v>
      </c>
      <c r="D3769">
        <v>28</v>
      </c>
    </row>
    <row r="3770" spans="1:4" x14ac:dyDescent="0.25">
      <c r="A3770" t="s">
        <v>8132</v>
      </c>
      <c r="B3770" t="s">
        <v>8133</v>
      </c>
      <c r="C3770" s="106">
        <v>4691.57</v>
      </c>
      <c r="D3770">
        <v>84</v>
      </c>
    </row>
    <row r="3771" spans="1:4" x14ac:dyDescent="0.25">
      <c r="A3771" t="s">
        <v>8134</v>
      </c>
      <c r="B3771" t="s">
        <v>8135</v>
      </c>
      <c r="C3771" s="106">
        <v>15.8</v>
      </c>
      <c r="D3771">
        <v>2</v>
      </c>
    </row>
    <row r="3772" spans="1:4" x14ac:dyDescent="0.25">
      <c r="A3772" t="s">
        <v>8136</v>
      </c>
      <c r="B3772" t="s">
        <v>8137</v>
      </c>
      <c r="C3772" s="106">
        <v>0</v>
      </c>
      <c r="D3772">
        <v>0</v>
      </c>
    </row>
    <row r="3773" spans="1:4" x14ac:dyDescent="0.25">
      <c r="A3773" t="s">
        <v>8138</v>
      </c>
      <c r="B3773" t="s">
        <v>8139</v>
      </c>
      <c r="C3773" s="106">
        <v>0</v>
      </c>
      <c r="D3773">
        <v>0</v>
      </c>
    </row>
    <row r="3774" spans="1:4" x14ac:dyDescent="0.25">
      <c r="A3774" t="s">
        <v>8140</v>
      </c>
      <c r="B3774" t="s">
        <v>8141</v>
      </c>
      <c r="C3774" s="106">
        <v>227.09</v>
      </c>
      <c r="D3774">
        <v>6</v>
      </c>
    </row>
    <row r="3775" spans="1:4" x14ac:dyDescent="0.25">
      <c r="A3775" t="s">
        <v>8142</v>
      </c>
      <c r="B3775" t="s">
        <v>8143</v>
      </c>
      <c r="C3775" s="106">
        <v>272.64</v>
      </c>
      <c r="D3775">
        <v>51</v>
      </c>
    </row>
    <row r="3776" spans="1:4" x14ac:dyDescent="0.25">
      <c r="A3776" t="s">
        <v>8144</v>
      </c>
      <c r="B3776" t="s">
        <v>8145</v>
      </c>
      <c r="C3776" s="106">
        <v>1318.29</v>
      </c>
      <c r="D3776">
        <v>86</v>
      </c>
    </row>
    <row r="3777" spans="1:4" x14ac:dyDescent="0.25">
      <c r="A3777" t="s">
        <v>8146</v>
      </c>
      <c r="B3777" t="s">
        <v>8147</v>
      </c>
      <c r="C3777" s="106">
        <v>141.47999999999999</v>
      </c>
      <c r="D3777">
        <v>22</v>
      </c>
    </row>
    <row r="3778" spans="1:4" x14ac:dyDescent="0.25">
      <c r="A3778" t="s">
        <v>8148</v>
      </c>
      <c r="B3778" t="s">
        <v>8149</v>
      </c>
      <c r="C3778" s="106">
        <v>1220.92</v>
      </c>
      <c r="D3778">
        <v>213</v>
      </c>
    </row>
    <row r="3779" spans="1:4" x14ac:dyDescent="0.25">
      <c r="A3779" t="s">
        <v>8150</v>
      </c>
      <c r="B3779" t="s">
        <v>8151</v>
      </c>
      <c r="C3779" s="106">
        <v>48.8</v>
      </c>
      <c r="D3779">
        <v>8</v>
      </c>
    </row>
    <row r="3780" spans="1:4" x14ac:dyDescent="0.25">
      <c r="A3780" t="s">
        <v>8152</v>
      </c>
      <c r="B3780" t="s">
        <v>8153</v>
      </c>
      <c r="C3780" s="106">
        <v>2378.7399999999998</v>
      </c>
      <c r="D3780">
        <v>363</v>
      </c>
    </row>
    <row r="3781" spans="1:4" x14ac:dyDescent="0.25">
      <c r="A3781" t="s">
        <v>8154</v>
      </c>
      <c r="B3781" t="s">
        <v>8155</v>
      </c>
      <c r="C3781" s="106">
        <v>236.25</v>
      </c>
      <c r="D3781">
        <v>35</v>
      </c>
    </row>
    <row r="3782" spans="1:4" x14ac:dyDescent="0.25">
      <c r="A3782" t="s">
        <v>8156</v>
      </c>
      <c r="B3782" t="s">
        <v>8157</v>
      </c>
      <c r="C3782" s="106">
        <v>791.7</v>
      </c>
      <c r="D3782">
        <v>26</v>
      </c>
    </row>
    <row r="3783" spans="1:4" x14ac:dyDescent="0.25">
      <c r="A3783" t="s">
        <v>8158</v>
      </c>
      <c r="B3783" t="s">
        <v>8159</v>
      </c>
      <c r="C3783" s="106">
        <v>731.56</v>
      </c>
      <c r="D3783">
        <v>6</v>
      </c>
    </row>
    <row r="3784" spans="1:4" x14ac:dyDescent="0.25">
      <c r="A3784" t="s">
        <v>8160</v>
      </c>
      <c r="B3784" t="s">
        <v>8161</v>
      </c>
      <c r="C3784" s="106">
        <v>1736.25</v>
      </c>
      <c r="D3784">
        <v>139</v>
      </c>
    </row>
    <row r="3785" spans="1:4" x14ac:dyDescent="0.25">
      <c r="A3785" t="s">
        <v>8162</v>
      </c>
      <c r="B3785" t="s">
        <v>8163</v>
      </c>
      <c r="C3785" s="106">
        <v>357</v>
      </c>
      <c r="D3785">
        <v>1</v>
      </c>
    </row>
    <row r="3786" spans="1:4" x14ac:dyDescent="0.25">
      <c r="A3786" t="s">
        <v>8164</v>
      </c>
      <c r="B3786" t="s">
        <v>8165</v>
      </c>
      <c r="C3786" s="106">
        <v>0</v>
      </c>
      <c r="D3786">
        <v>0</v>
      </c>
    </row>
    <row r="3787" spans="1:4" x14ac:dyDescent="0.25">
      <c r="A3787" t="s">
        <v>8166</v>
      </c>
      <c r="B3787" t="s">
        <v>8167</v>
      </c>
      <c r="C3787" s="106">
        <v>74.73</v>
      </c>
      <c r="D3787">
        <v>34</v>
      </c>
    </row>
    <row r="3788" spans="1:4" x14ac:dyDescent="0.25">
      <c r="A3788" t="s">
        <v>8168</v>
      </c>
      <c r="B3788" t="s">
        <v>8169</v>
      </c>
      <c r="C3788" s="106">
        <v>0</v>
      </c>
      <c r="D3788">
        <v>0</v>
      </c>
    </row>
    <row r="3789" spans="1:4" x14ac:dyDescent="0.25">
      <c r="A3789" t="s">
        <v>8170</v>
      </c>
      <c r="B3789" t="s">
        <v>8171</v>
      </c>
      <c r="C3789" s="106">
        <v>25290</v>
      </c>
      <c r="D3789">
        <v>2529</v>
      </c>
    </row>
    <row r="3790" spans="1:4" x14ac:dyDescent="0.25">
      <c r="A3790" t="s">
        <v>8172</v>
      </c>
      <c r="B3790" t="s">
        <v>8171</v>
      </c>
      <c r="C3790" s="106">
        <v>12492</v>
      </c>
      <c r="D3790">
        <v>1041</v>
      </c>
    </row>
    <row r="3791" spans="1:4" x14ac:dyDescent="0.25">
      <c r="A3791" t="s">
        <v>8173</v>
      </c>
      <c r="B3791" t="s">
        <v>8174</v>
      </c>
      <c r="C3791" s="106">
        <v>4622.59</v>
      </c>
      <c r="D3791">
        <v>14</v>
      </c>
    </row>
    <row r="3792" spans="1:4" x14ac:dyDescent="0.25">
      <c r="A3792" t="s">
        <v>8175</v>
      </c>
      <c r="B3792" t="s">
        <v>8176</v>
      </c>
      <c r="C3792" s="106">
        <v>8.74</v>
      </c>
      <c r="D3792">
        <v>7</v>
      </c>
    </row>
    <row r="3793" spans="1:4" x14ac:dyDescent="0.25">
      <c r="A3793" t="s">
        <v>8177</v>
      </c>
      <c r="B3793" t="s">
        <v>8178</v>
      </c>
      <c r="C3793" s="106">
        <v>12.94</v>
      </c>
      <c r="D3793">
        <v>9</v>
      </c>
    </row>
    <row r="3794" spans="1:4" x14ac:dyDescent="0.25">
      <c r="A3794" t="s">
        <v>8179</v>
      </c>
      <c r="B3794" t="s">
        <v>8180</v>
      </c>
      <c r="C3794" s="106">
        <v>30.3</v>
      </c>
      <c r="D3794">
        <v>12</v>
      </c>
    </row>
    <row r="3795" spans="1:4" x14ac:dyDescent="0.25">
      <c r="A3795" t="s">
        <v>8181</v>
      </c>
      <c r="B3795" t="s">
        <v>8182</v>
      </c>
      <c r="C3795" s="106">
        <v>7.14</v>
      </c>
      <c r="D3795">
        <v>3</v>
      </c>
    </row>
    <row r="3796" spans="1:4" x14ac:dyDescent="0.25">
      <c r="A3796" t="s">
        <v>8183</v>
      </c>
      <c r="B3796" t="s">
        <v>8184</v>
      </c>
      <c r="C3796" s="106">
        <v>44.07</v>
      </c>
      <c r="D3796">
        <v>3</v>
      </c>
    </row>
    <row r="3797" spans="1:4" x14ac:dyDescent="0.25">
      <c r="A3797" t="s">
        <v>8185</v>
      </c>
      <c r="B3797" t="s">
        <v>8186</v>
      </c>
      <c r="C3797" s="106">
        <v>13.09</v>
      </c>
      <c r="D3797">
        <v>11</v>
      </c>
    </row>
    <row r="3798" spans="1:4" x14ac:dyDescent="0.25">
      <c r="A3798" t="s">
        <v>8187</v>
      </c>
      <c r="B3798" t="s">
        <v>8188</v>
      </c>
      <c r="C3798" s="106">
        <v>5.71</v>
      </c>
      <c r="D3798">
        <v>2</v>
      </c>
    </row>
    <row r="3799" spans="1:4" x14ac:dyDescent="0.25">
      <c r="A3799" t="s">
        <v>8189</v>
      </c>
      <c r="B3799" t="s">
        <v>8190</v>
      </c>
      <c r="C3799" s="106">
        <v>13.42</v>
      </c>
      <c r="D3799">
        <v>4</v>
      </c>
    </row>
    <row r="3800" spans="1:4" x14ac:dyDescent="0.25">
      <c r="A3800" t="s">
        <v>8191</v>
      </c>
      <c r="B3800" t="s">
        <v>8192</v>
      </c>
      <c r="C3800" s="106">
        <v>23.67</v>
      </c>
      <c r="D3800">
        <v>3</v>
      </c>
    </row>
    <row r="3801" spans="1:4" x14ac:dyDescent="0.25">
      <c r="A3801" t="s">
        <v>8193</v>
      </c>
      <c r="B3801" t="s">
        <v>8194</v>
      </c>
      <c r="C3801" s="106">
        <v>4.43</v>
      </c>
      <c r="D3801">
        <v>1</v>
      </c>
    </row>
    <row r="3802" spans="1:4" x14ac:dyDescent="0.25">
      <c r="A3802" t="s">
        <v>8195</v>
      </c>
      <c r="B3802" t="s">
        <v>8196</v>
      </c>
      <c r="C3802" s="106">
        <v>15.94</v>
      </c>
      <c r="D3802">
        <v>3</v>
      </c>
    </row>
    <row r="3803" spans="1:4" x14ac:dyDescent="0.25">
      <c r="A3803" t="s">
        <v>8197</v>
      </c>
      <c r="B3803" t="s">
        <v>8198</v>
      </c>
      <c r="C3803" s="106">
        <v>161.72999999999999</v>
      </c>
      <c r="D3803">
        <v>13</v>
      </c>
    </row>
    <row r="3804" spans="1:4" x14ac:dyDescent="0.25">
      <c r="A3804" t="s">
        <v>8199</v>
      </c>
      <c r="B3804" t="s">
        <v>8200</v>
      </c>
      <c r="C3804" s="106">
        <v>189.93</v>
      </c>
      <c r="D3804">
        <v>13</v>
      </c>
    </row>
    <row r="3805" spans="1:4" x14ac:dyDescent="0.25">
      <c r="A3805" t="s">
        <v>8201</v>
      </c>
      <c r="B3805" t="s">
        <v>8202</v>
      </c>
      <c r="C3805" s="106">
        <v>0</v>
      </c>
      <c r="D3805">
        <v>0</v>
      </c>
    </row>
    <row r="3806" spans="1:4" x14ac:dyDescent="0.25">
      <c r="A3806" t="s">
        <v>8203</v>
      </c>
      <c r="B3806" t="s">
        <v>8204</v>
      </c>
      <c r="C3806" s="106">
        <v>0</v>
      </c>
      <c r="D3806">
        <v>0</v>
      </c>
    </row>
    <row r="3807" spans="1:4" x14ac:dyDescent="0.25">
      <c r="A3807" t="s">
        <v>8205</v>
      </c>
      <c r="B3807" t="s">
        <v>8206</v>
      </c>
      <c r="C3807" s="106">
        <v>37.619999999999997</v>
      </c>
      <c r="D3807">
        <v>6</v>
      </c>
    </row>
    <row r="3808" spans="1:4" x14ac:dyDescent="0.25">
      <c r="A3808" t="s">
        <v>8207</v>
      </c>
      <c r="B3808" t="s">
        <v>8208</v>
      </c>
      <c r="C3808" s="106">
        <v>61.88</v>
      </c>
      <c r="D3808">
        <v>3</v>
      </c>
    </row>
    <row r="3809" spans="1:4" x14ac:dyDescent="0.25">
      <c r="A3809" t="s">
        <v>8209</v>
      </c>
      <c r="B3809" t="s">
        <v>8210</v>
      </c>
      <c r="C3809" s="106">
        <v>1845</v>
      </c>
      <c r="D3809">
        <v>14</v>
      </c>
    </row>
    <row r="3810" spans="1:4" x14ac:dyDescent="0.25">
      <c r="A3810" t="s">
        <v>8211</v>
      </c>
      <c r="B3810" t="s">
        <v>8212</v>
      </c>
      <c r="C3810" s="106">
        <v>10.71</v>
      </c>
      <c r="D3810">
        <v>1</v>
      </c>
    </row>
    <row r="3811" spans="1:4" x14ac:dyDescent="0.25">
      <c r="A3811" t="s">
        <v>8213</v>
      </c>
      <c r="B3811" t="s">
        <v>8214</v>
      </c>
      <c r="C3811" s="106">
        <v>31.63</v>
      </c>
      <c r="D3811">
        <v>6</v>
      </c>
    </row>
    <row r="3812" spans="1:4" x14ac:dyDescent="0.25">
      <c r="A3812" t="s">
        <v>8215</v>
      </c>
      <c r="B3812" t="s">
        <v>8216</v>
      </c>
      <c r="C3812" s="106">
        <v>351.18</v>
      </c>
      <c r="D3812">
        <v>11</v>
      </c>
    </row>
    <row r="3813" spans="1:4" x14ac:dyDescent="0.25">
      <c r="A3813" t="s">
        <v>8217</v>
      </c>
      <c r="B3813" t="s">
        <v>8218</v>
      </c>
      <c r="C3813" s="106">
        <v>42.09</v>
      </c>
      <c r="D3813">
        <v>2</v>
      </c>
    </row>
    <row r="3814" spans="1:4" x14ac:dyDescent="0.25">
      <c r="A3814" t="s">
        <v>8219</v>
      </c>
      <c r="B3814" t="s">
        <v>8220</v>
      </c>
      <c r="C3814" s="106">
        <v>128.31</v>
      </c>
      <c r="D3814">
        <v>6</v>
      </c>
    </row>
    <row r="3815" spans="1:4" x14ac:dyDescent="0.25">
      <c r="A3815" t="s">
        <v>8221</v>
      </c>
      <c r="B3815" t="s">
        <v>8222</v>
      </c>
      <c r="C3815" s="106">
        <v>5.5</v>
      </c>
      <c r="D3815">
        <v>2</v>
      </c>
    </row>
    <row r="3816" spans="1:4" x14ac:dyDescent="0.25">
      <c r="A3816" t="s">
        <v>8223</v>
      </c>
      <c r="B3816" t="s">
        <v>8224</v>
      </c>
      <c r="C3816" s="106">
        <v>79.61</v>
      </c>
      <c r="D3816">
        <v>3</v>
      </c>
    </row>
    <row r="3817" spans="1:4" x14ac:dyDescent="0.25">
      <c r="A3817" t="s">
        <v>8225</v>
      </c>
      <c r="B3817" t="s">
        <v>8226</v>
      </c>
      <c r="C3817" s="106">
        <v>39.85</v>
      </c>
      <c r="D3817">
        <v>10</v>
      </c>
    </row>
    <row r="3818" spans="1:4" x14ac:dyDescent="0.25">
      <c r="A3818" t="s">
        <v>8227</v>
      </c>
      <c r="B3818" t="s">
        <v>8228</v>
      </c>
      <c r="C3818" s="106">
        <v>4.8</v>
      </c>
      <c r="D3818">
        <v>7</v>
      </c>
    </row>
    <row r="3819" spans="1:4" x14ac:dyDescent="0.25">
      <c r="A3819" t="s">
        <v>8229</v>
      </c>
      <c r="B3819" t="s">
        <v>8230</v>
      </c>
      <c r="C3819" s="106">
        <v>37.96</v>
      </c>
      <c r="D3819">
        <v>3</v>
      </c>
    </row>
    <row r="3820" spans="1:4" x14ac:dyDescent="0.25">
      <c r="A3820" t="s">
        <v>8231</v>
      </c>
      <c r="B3820" t="s">
        <v>8232</v>
      </c>
      <c r="C3820" s="106">
        <v>207.55</v>
      </c>
      <c r="D3820">
        <v>1</v>
      </c>
    </row>
    <row r="3821" spans="1:4" x14ac:dyDescent="0.25">
      <c r="A3821" t="s">
        <v>8233</v>
      </c>
      <c r="B3821" t="s">
        <v>8234</v>
      </c>
      <c r="C3821" s="106">
        <v>811.87</v>
      </c>
      <c r="D3821">
        <v>3</v>
      </c>
    </row>
    <row r="3822" spans="1:4" x14ac:dyDescent="0.25">
      <c r="A3822" t="s">
        <v>8235</v>
      </c>
      <c r="B3822" t="s">
        <v>8236</v>
      </c>
      <c r="C3822" s="106">
        <v>1038</v>
      </c>
      <c r="D3822">
        <v>3</v>
      </c>
    </row>
    <row r="3823" spans="1:4" x14ac:dyDescent="0.25">
      <c r="A3823" t="s">
        <v>8237</v>
      </c>
      <c r="B3823" t="s">
        <v>8238</v>
      </c>
      <c r="C3823" s="106">
        <v>5689.21</v>
      </c>
      <c r="D3823">
        <v>2</v>
      </c>
    </row>
    <row r="3824" spans="1:4" x14ac:dyDescent="0.25">
      <c r="A3824" t="s">
        <v>8239</v>
      </c>
      <c r="B3824" t="s">
        <v>8240</v>
      </c>
      <c r="C3824" s="106">
        <v>3977.52</v>
      </c>
      <c r="D3824">
        <v>1</v>
      </c>
    </row>
    <row r="3825" spans="1:4" x14ac:dyDescent="0.25">
      <c r="A3825" t="s">
        <v>8241</v>
      </c>
      <c r="B3825" t="s">
        <v>8242</v>
      </c>
      <c r="C3825" s="106">
        <v>13.95</v>
      </c>
      <c r="D3825">
        <v>2</v>
      </c>
    </row>
    <row r="3826" spans="1:4" x14ac:dyDescent="0.25">
      <c r="A3826" t="s">
        <v>8243</v>
      </c>
      <c r="B3826" t="s">
        <v>8244</v>
      </c>
      <c r="C3826" s="106">
        <v>108.96</v>
      </c>
      <c r="D3826">
        <v>2</v>
      </c>
    </row>
    <row r="3827" spans="1:4" x14ac:dyDescent="0.25">
      <c r="A3827" t="s">
        <v>8245</v>
      </c>
      <c r="B3827" t="s">
        <v>8246</v>
      </c>
      <c r="C3827" s="106">
        <v>17.75</v>
      </c>
      <c r="D3827">
        <v>2</v>
      </c>
    </row>
    <row r="3828" spans="1:4" x14ac:dyDescent="0.25">
      <c r="A3828" t="s">
        <v>8247</v>
      </c>
      <c r="B3828" t="s">
        <v>8246</v>
      </c>
      <c r="C3828" s="106">
        <v>4.6500000000000004</v>
      </c>
      <c r="D3828">
        <v>1</v>
      </c>
    </row>
    <row r="3829" spans="1:4" x14ac:dyDescent="0.25">
      <c r="A3829" t="s">
        <v>8248</v>
      </c>
      <c r="B3829" t="s">
        <v>8249</v>
      </c>
      <c r="C3829" s="106">
        <v>88.07</v>
      </c>
      <c r="D3829">
        <v>3</v>
      </c>
    </row>
    <row r="3830" spans="1:4" x14ac:dyDescent="0.25">
      <c r="A3830" t="s">
        <v>8250</v>
      </c>
      <c r="B3830" t="s">
        <v>8251</v>
      </c>
      <c r="C3830" s="106">
        <v>204.92</v>
      </c>
      <c r="D3830">
        <v>12</v>
      </c>
    </row>
    <row r="3831" spans="1:4" x14ac:dyDescent="0.25">
      <c r="A3831" t="s">
        <v>8252</v>
      </c>
      <c r="B3831" t="s">
        <v>8253</v>
      </c>
      <c r="C3831" s="106">
        <v>34.85</v>
      </c>
      <c r="D3831">
        <v>5</v>
      </c>
    </row>
    <row r="3832" spans="1:4" x14ac:dyDescent="0.25">
      <c r="A3832" t="s">
        <v>8254</v>
      </c>
      <c r="B3832" t="s">
        <v>8255</v>
      </c>
      <c r="C3832" s="106">
        <v>1193</v>
      </c>
      <c r="D3832">
        <v>3</v>
      </c>
    </row>
    <row r="3833" spans="1:4" x14ac:dyDescent="0.25">
      <c r="A3833" t="s">
        <v>8256</v>
      </c>
      <c r="B3833" t="s">
        <v>8257</v>
      </c>
      <c r="C3833" s="106">
        <v>1856</v>
      </c>
      <c r="D3833">
        <v>3</v>
      </c>
    </row>
    <row r="3834" spans="1:4" x14ac:dyDescent="0.25">
      <c r="A3834" t="s">
        <v>8258</v>
      </c>
      <c r="B3834" t="s">
        <v>8259</v>
      </c>
      <c r="C3834" s="106">
        <v>0</v>
      </c>
      <c r="D3834">
        <v>0</v>
      </c>
    </row>
    <row r="3835" spans="1:4" x14ac:dyDescent="0.25">
      <c r="A3835" t="s">
        <v>8260</v>
      </c>
      <c r="B3835" t="s">
        <v>8261</v>
      </c>
      <c r="C3835" s="106">
        <v>0</v>
      </c>
      <c r="D3835">
        <v>0</v>
      </c>
    </row>
    <row r="3836" spans="1:4" x14ac:dyDescent="0.25">
      <c r="A3836" t="s">
        <v>8262</v>
      </c>
      <c r="B3836" t="s">
        <v>8263</v>
      </c>
      <c r="C3836" s="106">
        <v>0</v>
      </c>
      <c r="D3836">
        <v>0</v>
      </c>
    </row>
    <row r="3837" spans="1:4" x14ac:dyDescent="0.25">
      <c r="A3837" t="s">
        <v>8264</v>
      </c>
      <c r="B3837" t="s">
        <v>8265</v>
      </c>
      <c r="C3837" s="106">
        <v>0</v>
      </c>
      <c r="D3837">
        <v>0</v>
      </c>
    </row>
    <row r="3838" spans="1:4" x14ac:dyDescent="0.25">
      <c r="A3838" t="s">
        <v>8266</v>
      </c>
      <c r="B3838" t="s">
        <v>8267</v>
      </c>
      <c r="C3838" s="106">
        <v>748</v>
      </c>
      <c r="D3838">
        <v>160</v>
      </c>
    </row>
    <row r="3839" spans="1:4" x14ac:dyDescent="0.25">
      <c r="A3839" t="s">
        <v>8268</v>
      </c>
      <c r="B3839" t="s">
        <v>8269</v>
      </c>
      <c r="C3839" s="106">
        <v>0</v>
      </c>
      <c r="D3839">
        <v>0</v>
      </c>
    </row>
    <row r="3840" spans="1:4" x14ac:dyDescent="0.25">
      <c r="A3840" t="s">
        <v>8270</v>
      </c>
      <c r="B3840" t="s">
        <v>8271</v>
      </c>
      <c r="C3840" s="106">
        <v>0</v>
      </c>
      <c r="D3840">
        <v>0</v>
      </c>
    </row>
    <row r="3841" spans="1:4" x14ac:dyDescent="0.25">
      <c r="A3841" t="s">
        <v>8272</v>
      </c>
      <c r="B3841" t="s">
        <v>8273</v>
      </c>
      <c r="C3841" s="106">
        <v>0</v>
      </c>
      <c r="D3841">
        <v>0</v>
      </c>
    </row>
    <row r="3842" spans="1:4" x14ac:dyDescent="0.25">
      <c r="A3842" t="s">
        <v>8274</v>
      </c>
      <c r="B3842" t="s">
        <v>8275</v>
      </c>
      <c r="C3842" s="106">
        <v>0</v>
      </c>
      <c r="D3842">
        <v>0</v>
      </c>
    </row>
    <row r="3843" spans="1:4" x14ac:dyDescent="0.25">
      <c r="A3843" t="s">
        <v>8276</v>
      </c>
      <c r="B3843" t="s">
        <v>8277</v>
      </c>
      <c r="C3843" s="106">
        <v>0</v>
      </c>
      <c r="D3843">
        <v>0</v>
      </c>
    </row>
    <row r="3844" spans="1:4" x14ac:dyDescent="0.25">
      <c r="A3844" t="s">
        <v>8278</v>
      </c>
      <c r="B3844" t="s">
        <v>8279</v>
      </c>
      <c r="C3844" s="106">
        <v>0</v>
      </c>
      <c r="D3844">
        <v>0</v>
      </c>
    </row>
    <row r="3845" spans="1:4" x14ac:dyDescent="0.25">
      <c r="A3845" t="s">
        <v>8280</v>
      </c>
      <c r="B3845" t="s">
        <v>8281</v>
      </c>
      <c r="C3845" s="106">
        <v>0</v>
      </c>
      <c r="D3845">
        <v>0</v>
      </c>
    </row>
    <row r="3846" spans="1:4" x14ac:dyDescent="0.25">
      <c r="A3846" t="s">
        <v>8282</v>
      </c>
      <c r="B3846" t="s">
        <v>8283</v>
      </c>
      <c r="C3846" s="106">
        <v>0</v>
      </c>
      <c r="D3846">
        <v>0</v>
      </c>
    </row>
    <row r="3847" spans="1:4" x14ac:dyDescent="0.25">
      <c r="A3847" t="s">
        <v>8284</v>
      </c>
      <c r="B3847" t="s">
        <v>8285</v>
      </c>
      <c r="C3847" s="106">
        <v>104.95</v>
      </c>
      <c r="D3847">
        <v>50</v>
      </c>
    </row>
    <row r="3848" spans="1:4" x14ac:dyDescent="0.25">
      <c r="A3848" t="s">
        <v>8286</v>
      </c>
      <c r="B3848" t="s">
        <v>8287</v>
      </c>
      <c r="C3848" s="106">
        <v>75</v>
      </c>
      <c r="D3848">
        <v>1</v>
      </c>
    </row>
    <row r="3849" spans="1:4" x14ac:dyDescent="0.25">
      <c r="A3849" t="s">
        <v>8288</v>
      </c>
      <c r="B3849" t="s">
        <v>8289</v>
      </c>
      <c r="C3849" s="106">
        <v>0</v>
      </c>
      <c r="D3849">
        <v>0</v>
      </c>
    </row>
    <row r="3850" spans="1:4" x14ac:dyDescent="0.25">
      <c r="A3850" t="s">
        <v>8290</v>
      </c>
      <c r="B3850" t="s">
        <v>8291</v>
      </c>
      <c r="C3850" s="106">
        <v>1343.52</v>
      </c>
      <c r="D3850">
        <v>1</v>
      </c>
    </row>
    <row r="3851" spans="1:4" x14ac:dyDescent="0.25">
      <c r="A3851" t="s">
        <v>8292</v>
      </c>
      <c r="B3851" t="s">
        <v>8293</v>
      </c>
      <c r="C3851" s="106">
        <v>840</v>
      </c>
      <c r="D3851">
        <v>20</v>
      </c>
    </row>
    <row r="3852" spans="1:4" x14ac:dyDescent="0.25">
      <c r="A3852" t="s">
        <v>8294</v>
      </c>
      <c r="B3852" t="s">
        <v>8295</v>
      </c>
      <c r="C3852" s="106">
        <v>1226.0899999999999</v>
      </c>
      <c r="D3852">
        <v>2</v>
      </c>
    </row>
    <row r="3853" spans="1:4" x14ac:dyDescent="0.25">
      <c r="A3853" t="s">
        <v>8296</v>
      </c>
      <c r="B3853" t="s">
        <v>8297</v>
      </c>
      <c r="C3853" s="106">
        <v>1168.6300000000001</v>
      </c>
      <c r="D3853">
        <v>2</v>
      </c>
    </row>
    <row r="3854" spans="1:4" x14ac:dyDescent="0.25">
      <c r="A3854" t="s">
        <v>8298</v>
      </c>
      <c r="B3854" t="s">
        <v>8299</v>
      </c>
      <c r="C3854" s="106">
        <v>1275.6199999999999</v>
      </c>
      <c r="D3854">
        <v>1</v>
      </c>
    </row>
    <row r="3855" spans="1:4" x14ac:dyDescent="0.25">
      <c r="A3855" t="s">
        <v>8300</v>
      </c>
      <c r="B3855" t="s">
        <v>8301</v>
      </c>
      <c r="C3855" s="106">
        <v>3383.87</v>
      </c>
      <c r="D3855">
        <v>3</v>
      </c>
    </row>
    <row r="3856" spans="1:4" x14ac:dyDescent="0.25">
      <c r="A3856" t="s">
        <v>8302</v>
      </c>
      <c r="B3856" t="s">
        <v>8303</v>
      </c>
      <c r="C3856" s="106">
        <v>2802.24</v>
      </c>
      <c r="D3856">
        <v>2</v>
      </c>
    </row>
    <row r="3857" spans="1:4" x14ac:dyDescent="0.25">
      <c r="A3857" t="s">
        <v>8304</v>
      </c>
      <c r="B3857" t="s">
        <v>8305</v>
      </c>
      <c r="C3857" s="106">
        <v>1504.23</v>
      </c>
      <c r="D3857">
        <v>1</v>
      </c>
    </row>
    <row r="3858" spans="1:4" x14ac:dyDescent="0.25">
      <c r="A3858" t="s">
        <v>8306</v>
      </c>
      <c r="B3858" t="s">
        <v>8307</v>
      </c>
      <c r="C3858" s="106">
        <v>2528.73</v>
      </c>
      <c r="D3858">
        <v>1</v>
      </c>
    </row>
    <row r="3859" spans="1:4" x14ac:dyDescent="0.25">
      <c r="A3859" t="s">
        <v>8308</v>
      </c>
      <c r="B3859" t="s">
        <v>8309</v>
      </c>
      <c r="C3859" s="106">
        <v>0</v>
      </c>
      <c r="D3859">
        <v>0</v>
      </c>
    </row>
    <row r="3860" spans="1:4" x14ac:dyDescent="0.25">
      <c r="A3860" t="s">
        <v>8310</v>
      </c>
      <c r="B3860" t="s">
        <v>8311</v>
      </c>
      <c r="C3860" s="106">
        <v>0</v>
      </c>
      <c r="D3860">
        <v>0</v>
      </c>
    </row>
    <row r="3861" spans="1:4" x14ac:dyDescent="0.25">
      <c r="A3861" t="s">
        <v>8312</v>
      </c>
      <c r="B3861" t="s">
        <v>8313</v>
      </c>
      <c r="C3861" s="106">
        <v>1480.06</v>
      </c>
      <c r="D3861">
        <v>1</v>
      </c>
    </row>
    <row r="3862" spans="1:4" x14ac:dyDescent="0.25">
      <c r="A3862" t="s">
        <v>8314</v>
      </c>
      <c r="B3862" t="s">
        <v>8315</v>
      </c>
      <c r="C3862" s="106">
        <v>1272.44</v>
      </c>
      <c r="D3862">
        <v>1</v>
      </c>
    </row>
    <row r="3863" spans="1:4" x14ac:dyDescent="0.25">
      <c r="A3863" t="s">
        <v>8316</v>
      </c>
      <c r="B3863" t="s">
        <v>8317</v>
      </c>
      <c r="C3863" s="106">
        <v>2296.79</v>
      </c>
      <c r="D3863">
        <v>3</v>
      </c>
    </row>
    <row r="3864" spans="1:4" x14ac:dyDescent="0.25">
      <c r="A3864" t="s">
        <v>8318</v>
      </c>
      <c r="B3864" t="s">
        <v>8319</v>
      </c>
      <c r="C3864" s="106">
        <v>1331.45</v>
      </c>
      <c r="D3864">
        <v>2</v>
      </c>
    </row>
    <row r="3865" spans="1:4" x14ac:dyDescent="0.25">
      <c r="A3865" t="s">
        <v>8320</v>
      </c>
      <c r="B3865" t="s">
        <v>8321</v>
      </c>
      <c r="C3865" s="106">
        <v>873.26</v>
      </c>
      <c r="D3865">
        <v>3</v>
      </c>
    </row>
    <row r="3866" spans="1:4" x14ac:dyDescent="0.25">
      <c r="A3866" t="s">
        <v>8322</v>
      </c>
      <c r="B3866" t="s">
        <v>8323</v>
      </c>
      <c r="C3866" s="106">
        <v>110.24</v>
      </c>
      <c r="D3866">
        <v>1</v>
      </c>
    </row>
    <row r="3867" spans="1:4" x14ac:dyDescent="0.25">
      <c r="A3867" t="s">
        <v>8324</v>
      </c>
      <c r="B3867" t="s">
        <v>8325</v>
      </c>
      <c r="C3867" s="106">
        <v>2650</v>
      </c>
      <c r="D3867">
        <v>50</v>
      </c>
    </row>
    <row r="3868" spans="1:4" x14ac:dyDescent="0.25">
      <c r="A3868" t="s">
        <v>8326</v>
      </c>
      <c r="B3868" t="s">
        <v>8327</v>
      </c>
      <c r="C3868" s="106">
        <v>120.63</v>
      </c>
      <c r="D3868">
        <v>1</v>
      </c>
    </row>
    <row r="3869" spans="1:4" x14ac:dyDescent="0.25">
      <c r="A3869" t="s">
        <v>8328</v>
      </c>
      <c r="B3869" t="s">
        <v>8329</v>
      </c>
      <c r="C3869" s="106">
        <v>238.46</v>
      </c>
      <c r="D3869">
        <v>2484</v>
      </c>
    </row>
    <row r="3870" spans="1:4" x14ac:dyDescent="0.25">
      <c r="A3870" t="s">
        <v>8330</v>
      </c>
      <c r="B3870" t="s">
        <v>8331</v>
      </c>
      <c r="C3870" s="106">
        <v>754.07</v>
      </c>
      <c r="D3870">
        <v>5</v>
      </c>
    </row>
    <row r="3871" spans="1:4" x14ac:dyDescent="0.25">
      <c r="A3871" t="s">
        <v>8332</v>
      </c>
      <c r="B3871" t="s">
        <v>8333</v>
      </c>
      <c r="C3871" s="106">
        <v>435.54</v>
      </c>
      <c r="D3871">
        <v>3111</v>
      </c>
    </row>
    <row r="3872" spans="1:4" x14ac:dyDescent="0.25">
      <c r="A3872" t="s">
        <v>8334</v>
      </c>
      <c r="B3872" t="s">
        <v>8335</v>
      </c>
      <c r="C3872" s="106">
        <v>176.35</v>
      </c>
      <c r="D3872">
        <v>352</v>
      </c>
    </row>
    <row r="3873" spans="1:4" x14ac:dyDescent="0.25">
      <c r="A3873" t="s">
        <v>8336</v>
      </c>
      <c r="B3873" t="s">
        <v>8337</v>
      </c>
      <c r="C3873" s="106">
        <v>1194.6199999999999</v>
      </c>
      <c r="D3873">
        <v>3264</v>
      </c>
    </row>
    <row r="3874" spans="1:4" x14ac:dyDescent="0.25">
      <c r="A3874" t="s">
        <v>8338</v>
      </c>
      <c r="B3874" t="s">
        <v>8339</v>
      </c>
      <c r="C3874" s="106">
        <v>266.24</v>
      </c>
      <c r="D3874">
        <v>416</v>
      </c>
    </row>
    <row r="3875" spans="1:4" x14ac:dyDescent="0.25">
      <c r="A3875" t="s">
        <v>8340</v>
      </c>
      <c r="B3875" t="s">
        <v>8341</v>
      </c>
      <c r="C3875" s="106">
        <v>197.12</v>
      </c>
      <c r="D3875">
        <v>308</v>
      </c>
    </row>
    <row r="3876" spans="1:4" x14ac:dyDescent="0.25">
      <c r="A3876" t="s">
        <v>8342</v>
      </c>
      <c r="B3876" t="s">
        <v>8343</v>
      </c>
      <c r="C3876" s="106">
        <v>1516.8</v>
      </c>
      <c r="D3876">
        <v>1600</v>
      </c>
    </row>
    <row r="3877" spans="1:4" x14ac:dyDescent="0.25">
      <c r="A3877" t="s">
        <v>8344</v>
      </c>
      <c r="B3877" t="s">
        <v>8345</v>
      </c>
      <c r="C3877" s="106">
        <v>70.98</v>
      </c>
      <c r="D3877">
        <v>78</v>
      </c>
    </row>
    <row r="3878" spans="1:4" x14ac:dyDescent="0.25">
      <c r="A3878" t="s">
        <v>8346</v>
      </c>
      <c r="B3878" t="s">
        <v>8347</v>
      </c>
      <c r="C3878" s="106">
        <v>91.53</v>
      </c>
      <c r="D3878">
        <v>2</v>
      </c>
    </row>
    <row r="3879" spans="1:4" x14ac:dyDescent="0.25">
      <c r="A3879" t="s">
        <v>8348</v>
      </c>
      <c r="B3879" t="s">
        <v>8347</v>
      </c>
      <c r="C3879" s="106">
        <v>259.99</v>
      </c>
      <c r="D3879">
        <v>2</v>
      </c>
    </row>
    <row r="3880" spans="1:4" x14ac:dyDescent="0.25">
      <c r="A3880" t="s">
        <v>8349</v>
      </c>
      <c r="B3880" t="s">
        <v>8350</v>
      </c>
      <c r="C3880" s="106">
        <v>0</v>
      </c>
      <c r="D3880">
        <v>0</v>
      </c>
    </row>
    <row r="3881" spans="1:4" x14ac:dyDescent="0.25">
      <c r="A3881" t="s">
        <v>8351</v>
      </c>
      <c r="B3881" t="s">
        <v>8352</v>
      </c>
      <c r="C3881" s="106">
        <v>268.8</v>
      </c>
      <c r="D3881">
        <v>384</v>
      </c>
    </row>
    <row r="3882" spans="1:4" x14ac:dyDescent="0.25">
      <c r="A3882" t="s">
        <v>8353</v>
      </c>
      <c r="B3882" t="s">
        <v>8354</v>
      </c>
      <c r="C3882" s="106">
        <v>708.71</v>
      </c>
      <c r="D3882">
        <v>1716</v>
      </c>
    </row>
    <row r="3883" spans="1:4" x14ac:dyDescent="0.25">
      <c r="A3883" t="s">
        <v>8355</v>
      </c>
      <c r="B3883" t="s">
        <v>8356</v>
      </c>
      <c r="C3883" s="106">
        <v>607.1</v>
      </c>
      <c r="D3883">
        <v>544</v>
      </c>
    </row>
    <row r="3884" spans="1:4" x14ac:dyDescent="0.25">
      <c r="A3884" t="s">
        <v>8357</v>
      </c>
      <c r="B3884" t="s">
        <v>8358</v>
      </c>
      <c r="C3884" s="106">
        <v>230.39</v>
      </c>
      <c r="D3884">
        <v>282</v>
      </c>
    </row>
    <row r="3885" spans="1:4" x14ac:dyDescent="0.25">
      <c r="A3885" t="s">
        <v>8359</v>
      </c>
      <c r="B3885" t="s">
        <v>8360</v>
      </c>
      <c r="C3885" s="106">
        <v>543.48</v>
      </c>
      <c r="D3885">
        <v>120</v>
      </c>
    </row>
    <row r="3886" spans="1:4" x14ac:dyDescent="0.25">
      <c r="A3886" t="s">
        <v>8361</v>
      </c>
      <c r="B3886" t="s">
        <v>8362</v>
      </c>
      <c r="C3886" s="106">
        <v>5.68</v>
      </c>
      <c r="D3886">
        <v>5</v>
      </c>
    </row>
    <row r="3887" spans="1:4" x14ac:dyDescent="0.25">
      <c r="A3887" t="s">
        <v>8363</v>
      </c>
      <c r="B3887" t="s">
        <v>8364</v>
      </c>
      <c r="C3887" s="106">
        <v>5.81</v>
      </c>
      <c r="D3887">
        <v>9</v>
      </c>
    </row>
    <row r="3888" spans="1:4" x14ac:dyDescent="0.25">
      <c r="A3888" t="s">
        <v>8365</v>
      </c>
      <c r="B3888" t="s">
        <v>8366</v>
      </c>
      <c r="C3888" s="106">
        <v>1.47</v>
      </c>
      <c r="D3888">
        <v>2</v>
      </c>
    </row>
    <row r="3889" spans="1:4" x14ac:dyDescent="0.25">
      <c r="A3889" t="s">
        <v>8367</v>
      </c>
      <c r="B3889" t="s">
        <v>8368</v>
      </c>
      <c r="C3889" s="106">
        <v>5.27</v>
      </c>
      <c r="D3889">
        <v>6</v>
      </c>
    </row>
    <row r="3890" spans="1:4" x14ac:dyDescent="0.25">
      <c r="A3890" t="s">
        <v>8369</v>
      </c>
      <c r="B3890" t="s">
        <v>8370</v>
      </c>
      <c r="C3890" s="106">
        <v>13.97</v>
      </c>
      <c r="D3890">
        <v>16</v>
      </c>
    </row>
    <row r="3891" spans="1:4" x14ac:dyDescent="0.25">
      <c r="A3891" t="s">
        <v>8371</v>
      </c>
      <c r="B3891" t="s">
        <v>8372</v>
      </c>
      <c r="C3891" s="106">
        <v>8.43</v>
      </c>
      <c r="D3891">
        <v>9</v>
      </c>
    </row>
    <row r="3892" spans="1:4" x14ac:dyDescent="0.25">
      <c r="A3892" t="s">
        <v>8373</v>
      </c>
      <c r="B3892" t="s">
        <v>8374</v>
      </c>
      <c r="C3892" s="106">
        <v>9.7100000000000009</v>
      </c>
      <c r="D3892">
        <v>4</v>
      </c>
    </row>
    <row r="3893" spans="1:4" x14ac:dyDescent="0.25">
      <c r="A3893" t="s">
        <v>8375</v>
      </c>
      <c r="B3893" t="s">
        <v>8376</v>
      </c>
      <c r="C3893" s="106">
        <v>13.28</v>
      </c>
      <c r="D3893">
        <v>3</v>
      </c>
    </row>
    <row r="3894" spans="1:4" x14ac:dyDescent="0.25">
      <c r="A3894" t="s">
        <v>8377</v>
      </c>
      <c r="B3894" t="s">
        <v>8378</v>
      </c>
      <c r="C3894" s="106">
        <v>25.54</v>
      </c>
      <c r="D3894">
        <v>4</v>
      </c>
    </row>
    <row r="3895" spans="1:4" x14ac:dyDescent="0.25">
      <c r="A3895" t="s">
        <v>8379</v>
      </c>
      <c r="B3895" t="s">
        <v>8380</v>
      </c>
      <c r="C3895" s="106">
        <v>439.36</v>
      </c>
      <c r="D3895">
        <v>41</v>
      </c>
    </row>
    <row r="3896" spans="1:4" x14ac:dyDescent="0.25">
      <c r="A3896" t="s">
        <v>8381</v>
      </c>
      <c r="B3896" t="s">
        <v>8382</v>
      </c>
      <c r="C3896" s="106">
        <v>182.24</v>
      </c>
      <c r="D3896">
        <v>4</v>
      </c>
    </row>
    <row r="3897" spans="1:4" x14ac:dyDescent="0.25">
      <c r="A3897" t="s">
        <v>8383</v>
      </c>
      <c r="B3897" t="s">
        <v>8384</v>
      </c>
      <c r="C3897" s="106">
        <v>104.9</v>
      </c>
      <c r="D3897">
        <v>15</v>
      </c>
    </row>
    <row r="3898" spans="1:4" x14ac:dyDescent="0.25">
      <c r="A3898" t="s">
        <v>8385</v>
      </c>
      <c r="B3898" t="s">
        <v>8386</v>
      </c>
      <c r="C3898" s="106">
        <v>696.33</v>
      </c>
      <c r="D3898">
        <v>3</v>
      </c>
    </row>
    <row r="3899" spans="1:4" x14ac:dyDescent="0.25">
      <c r="A3899" t="s">
        <v>8387</v>
      </c>
      <c r="B3899" t="s">
        <v>8388</v>
      </c>
      <c r="C3899" s="106">
        <v>475.6</v>
      </c>
      <c r="D3899">
        <v>2</v>
      </c>
    </row>
    <row r="3900" spans="1:4" x14ac:dyDescent="0.25">
      <c r="A3900" t="s">
        <v>8389</v>
      </c>
      <c r="B3900" t="s">
        <v>8390</v>
      </c>
      <c r="C3900" s="106">
        <v>4200</v>
      </c>
      <c r="D3900">
        <v>3</v>
      </c>
    </row>
    <row r="3901" spans="1:4" x14ac:dyDescent="0.25">
      <c r="A3901" t="s">
        <v>8391</v>
      </c>
      <c r="B3901" t="s">
        <v>8392</v>
      </c>
      <c r="C3901" s="106">
        <v>1.25</v>
      </c>
      <c r="D3901">
        <v>5</v>
      </c>
    </row>
    <row r="3902" spans="1:4" x14ac:dyDescent="0.25">
      <c r="A3902" t="s">
        <v>8393</v>
      </c>
      <c r="B3902" t="s">
        <v>8394</v>
      </c>
      <c r="C3902" s="106">
        <v>24.72</v>
      </c>
      <c r="D3902">
        <v>6</v>
      </c>
    </row>
    <row r="3903" spans="1:4" x14ac:dyDescent="0.25">
      <c r="A3903" t="s">
        <v>8395</v>
      </c>
      <c r="B3903" t="s">
        <v>8396</v>
      </c>
      <c r="C3903" s="106">
        <v>0.05</v>
      </c>
      <c r="D3903">
        <v>5</v>
      </c>
    </row>
    <row r="3904" spans="1:4" x14ac:dyDescent="0.25">
      <c r="A3904" t="s">
        <v>8397</v>
      </c>
      <c r="B3904" t="s">
        <v>8398</v>
      </c>
      <c r="C3904" s="106">
        <v>127</v>
      </c>
      <c r="D3904">
        <v>10</v>
      </c>
    </row>
    <row r="3905" spans="1:4" x14ac:dyDescent="0.25">
      <c r="A3905" t="s">
        <v>8399</v>
      </c>
      <c r="B3905" t="s">
        <v>8400</v>
      </c>
      <c r="C3905" s="106">
        <v>11.76</v>
      </c>
      <c r="D3905">
        <v>4</v>
      </c>
    </row>
    <row r="3906" spans="1:4" x14ac:dyDescent="0.25">
      <c r="A3906" t="s">
        <v>8401</v>
      </c>
      <c r="B3906" t="s">
        <v>8402</v>
      </c>
      <c r="C3906" s="106">
        <v>69.05</v>
      </c>
      <c r="D3906">
        <v>2</v>
      </c>
    </row>
    <row r="3907" spans="1:4" x14ac:dyDescent="0.25">
      <c r="A3907" t="s">
        <v>8403</v>
      </c>
      <c r="B3907" t="s">
        <v>8404</v>
      </c>
      <c r="C3907" s="106">
        <v>252.25</v>
      </c>
      <c r="D3907">
        <v>50</v>
      </c>
    </row>
    <row r="3908" spans="1:4" x14ac:dyDescent="0.25">
      <c r="A3908" t="s">
        <v>8405</v>
      </c>
      <c r="B3908" t="s">
        <v>8406</v>
      </c>
      <c r="C3908" s="106">
        <v>578.12</v>
      </c>
      <c r="D3908">
        <v>149</v>
      </c>
    </row>
    <row r="3909" spans="1:4" x14ac:dyDescent="0.25">
      <c r="A3909" t="s">
        <v>8407</v>
      </c>
      <c r="B3909" t="s">
        <v>8408</v>
      </c>
      <c r="C3909" s="106">
        <v>10.58</v>
      </c>
      <c r="D3909">
        <v>2</v>
      </c>
    </row>
    <row r="3910" spans="1:4" x14ac:dyDescent="0.25">
      <c r="A3910" t="s">
        <v>8409</v>
      </c>
      <c r="B3910" t="s">
        <v>8410</v>
      </c>
      <c r="C3910" s="106">
        <v>51.75</v>
      </c>
      <c r="D3910">
        <v>8</v>
      </c>
    </row>
    <row r="3911" spans="1:4" x14ac:dyDescent="0.25">
      <c r="A3911" t="s">
        <v>8411</v>
      </c>
      <c r="B3911" t="s">
        <v>8412</v>
      </c>
      <c r="C3911" s="106">
        <v>45.57</v>
      </c>
      <c r="D3911">
        <v>5</v>
      </c>
    </row>
    <row r="3912" spans="1:4" x14ac:dyDescent="0.25">
      <c r="A3912" t="s">
        <v>8413</v>
      </c>
      <c r="B3912" t="s">
        <v>8414</v>
      </c>
      <c r="C3912" s="106">
        <v>34.4</v>
      </c>
      <c r="D3912">
        <v>2</v>
      </c>
    </row>
    <row r="3913" spans="1:4" x14ac:dyDescent="0.25">
      <c r="A3913" t="s">
        <v>8415</v>
      </c>
      <c r="B3913" t="s">
        <v>8416</v>
      </c>
      <c r="C3913" s="106">
        <v>44.61</v>
      </c>
      <c r="D3913">
        <v>7</v>
      </c>
    </row>
    <row r="3914" spans="1:4" x14ac:dyDescent="0.25">
      <c r="A3914" t="s">
        <v>8417</v>
      </c>
      <c r="B3914" t="s">
        <v>8418</v>
      </c>
      <c r="C3914" s="106">
        <v>1.5</v>
      </c>
      <c r="D3914">
        <v>2</v>
      </c>
    </row>
    <row r="3915" spans="1:4" x14ac:dyDescent="0.25">
      <c r="A3915" t="s">
        <v>8419</v>
      </c>
      <c r="B3915" t="s">
        <v>8420</v>
      </c>
      <c r="C3915" s="106">
        <v>1.82</v>
      </c>
      <c r="D3915">
        <v>2</v>
      </c>
    </row>
    <row r="3916" spans="1:4" x14ac:dyDescent="0.25">
      <c r="A3916" t="s">
        <v>8421</v>
      </c>
      <c r="B3916" t="s">
        <v>8422</v>
      </c>
      <c r="C3916" s="106">
        <v>24.46</v>
      </c>
      <c r="D3916">
        <v>37</v>
      </c>
    </row>
    <row r="3917" spans="1:4" x14ac:dyDescent="0.25">
      <c r="A3917" t="s">
        <v>8423</v>
      </c>
      <c r="B3917" t="s">
        <v>8424</v>
      </c>
      <c r="C3917" s="106">
        <v>14.09</v>
      </c>
      <c r="D3917">
        <v>1</v>
      </c>
    </row>
    <row r="3918" spans="1:4" x14ac:dyDescent="0.25">
      <c r="A3918" t="s">
        <v>8425</v>
      </c>
      <c r="B3918" t="s">
        <v>8426</v>
      </c>
      <c r="C3918" s="106">
        <v>67.599999999999994</v>
      </c>
      <c r="D3918">
        <v>4</v>
      </c>
    </row>
    <row r="3919" spans="1:4" x14ac:dyDescent="0.25">
      <c r="A3919" t="s">
        <v>8427</v>
      </c>
      <c r="B3919" t="s">
        <v>8428</v>
      </c>
      <c r="C3919" s="106">
        <v>31.85</v>
      </c>
      <c r="D3919">
        <v>55</v>
      </c>
    </row>
    <row r="3920" spans="1:4" x14ac:dyDescent="0.25">
      <c r="A3920" t="s">
        <v>8429</v>
      </c>
      <c r="B3920" t="s">
        <v>8430</v>
      </c>
      <c r="C3920" s="106">
        <v>2.62</v>
      </c>
      <c r="D3920">
        <v>2</v>
      </c>
    </row>
    <row r="3921" spans="1:4" x14ac:dyDescent="0.25">
      <c r="A3921" t="s">
        <v>8431</v>
      </c>
      <c r="B3921" t="s">
        <v>8432</v>
      </c>
      <c r="C3921" s="106">
        <v>123.86</v>
      </c>
      <c r="D3921">
        <v>2</v>
      </c>
    </row>
    <row r="3922" spans="1:4" x14ac:dyDescent="0.25">
      <c r="A3922" t="s">
        <v>8433</v>
      </c>
      <c r="B3922" t="s">
        <v>8432</v>
      </c>
      <c r="C3922" s="106">
        <v>98</v>
      </c>
      <c r="D3922">
        <v>1</v>
      </c>
    </row>
    <row r="3923" spans="1:4" x14ac:dyDescent="0.25">
      <c r="A3923" t="s">
        <v>8434</v>
      </c>
      <c r="B3923" t="s">
        <v>8435</v>
      </c>
      <c r="C3923" s="106">
        <v>1929.44</v>
      </c>
      <c r="D3923">
        <v>21</v>
      </c>
    </row>
    <row r="3924" spans="1:4" x14ac:dyDescent="0.25">
      <c r="A3924" t="s">
        <v>8436</v>
      </c>
      <c r="B3924" t="s">
        <v>8437</v>
      </c>
      <c r="C3924" s="106">
        <v>284.76</v>
      </c>
      <c r="D3924">
        <v>84</v>
      </c>
    </row>
    <row r="3925" spans="1:4" x14ac:dyDescent="0.25">
      <c r="A3925" t="s">
        <v>8438</v>
      </c>
      <c r="B3925" t="s">
        <v>8439</v>
      </c>
      <c r="C3925" s="106">
        <v>18.489999999999998</v>
      </c>
      <c r="D3925">
        <v>2</v>
      </c>
    </row>
    <row r="3926" spans="1:4" x14ac:dyDescent="0.25">
      <c r="A3926" t="s">
        <v>8440</v>
      </c>
      <c r="B3926" t="s">
        <v>8441</v>
      </c>
      <c r="C3926" s="106">
        <v>144.9</v>
      </c>
      <c r="D3926">
        <v>2</v>
      </c>
    </row>
    <row r="3927" spans="1:4" x14ac:dyDescent="0.25">
      <c r="A3927" t="s">
        <v>8442</v>
      </c>
      <c r="B3927" t="s">
        <v>8443</v>
      </c>
      <c r="C3927" s="106">
        <v>61.2</v>
      </c>
      <c r="D3927">
        <v>2</v>
      </c>
    </row>
    <row r="3928" spans="1:4" x14ac:dyDescent="0.25">
      <c r="A3928" t="s">
        <v>8444</v>
      </c>
      <c r="B3928" t="s">
        <v>8445</v>
      </c>
      <c r="C3928" s="106">
        <v>31.91</v>
      </c>
      <c r="D3928">
        <v>10</v>
      </c>
    </row>
    <row r="3929" spans="1:4" x14ac:dyDescent="0.25">
      <c r="A3929" t="s">
        <v>8446</v>
      </c>
      <c r="B3929" t="s">
        <v>8447</v>
      </c>
      <c r="C3929" s="106">
        <v>0</v>
      </c>
      <c r="D3929">
        <v>0</v>
      </c>
    </row>
    <row r="3930" spans="1:4" x14ac:dyDescent="0.25">
      <c r="A3930" t="s">
        <v>8448</v>
      </c>
      <c r="B3930" t="s">
        <v>8449</v>
      </c>
      <c r="C3930" s="106">
        <v>60</v>
      </c>
      <c r="D3930">
        <v>6</v>
      </c>
    </row>
    <row r="3931" spans="1:4" x14ac:dyDescent="0.25">
      <c r="A3931" t="s">
        <v>8450</v>
      </c>
      <c r="B3931" t="s">
        <v>8451</v>
      </c>
      <c r="C3931" s="106">
        <v>16</v>
      </c>
      <c r="D3931">
        <v>8</v>
      </c>
    </row>
    <row r="3932" spans="1:4" x14ac:dyDescent="0.25">
      <c r="A3932" t="s">
        <v>8452</v>
      </c>
      <c r="B3932" t="s">
        <v>8443</v>
      </c>
      <c r="C3932" s="106">
        <v>10</v>
      </c>
      <c r="D3932">
        <v>1</v>
      </c>
    </row>
    <row r="3933" spans="1:4" x14ac:dyDescent="0.25">
      <c r="A3933" t="s">
        <v>8453</v>
      </c>
      <c r="B3933" t="s">
        <v>8454</v>
      </c>
      <c r="C3933" s="106">
        <v>80</v>
      </c>
      <c r="D3933">
        <v>4</v>
      </c>
    </row>
    <row r="3934" spans="1:4" x14ac:dyDescent="0.25">
      <c r="A3934" t="s">
        <v>8455</v>
      </c>
      <c r="B3934" t="s">
        <v>8456</v>
      </c>
      <c r="C3934" s="106">
        <v>30</v>
      </c>
      <c r="D3934">
        <v>2</v>
      </c>
    </row>
    <row r="3935" spans="1:4" x14ac:dyDescent="0.25">
      <c r="A3935" t="s">
        <v>8457</v>
      </c>
      <c r="B3935" t="s">
        <v>8458</v>
      </c>
      <c r="C3935" s="106">
        <v>114.14</v>
      </c>
      <c r="D3935">
        <v>13</v>
      </c>
    </row>
    <row r="3936" spans="1:4" x14ac:dyDescent="0.25">
      <c r="A3936" t="s">
        <v>8459</v>
      </c>
      <c r="B3936" t="s">
        <v>8460</v>
      </c>
      <c r="C3936" s="106">
        <v>0</v>
      </c>
      <c r="D3936">
        <v>0</v>
      </c>
    </row>
    <row r="3937" spans="1:4" x14ac:dyDescent="0.25">
      <c r="A3937" t="s">
        <v>8461</v>
      </c>
      <c r="B3937" t="s">
        <v>8462</v>
      </c>
      <c r="C3937" s="106">
        <v>0</v>
      </c>
      <c r="D3937">
        <v>0</v>
      </c>
    </row>
    <row r="3938" spans="1:4" x14ac:dyDescent="0.25">
      <c r="A3938" t="s">
        <v>8463</v>
      </c>
      <c r="B3938" t="s">
        <v>8464</v>
      </c>
      <c r="C3938" s="106">
        <v>88.06</v>
      </c>
      <c r="D3938">
        <v>11</v>
      </c>
    </row>
    <row r="3939" spans="1:4" x14ac:dyDescent="0.25">
      <c r="A3939" t="s">
        <v>8465</v>
      </c>
      <c r="B3939" t="s">
        <v>8466</v>
      </c>
      <c r="C3939" s="106">
        <v>100</v>
      </c>
      <c r="D3939">
        <v>2</v>
      </c>
    </row>
    <row r="3940" spans="1:4" x14ac:dyDescent="0.25">
      <c r="A3940" t="s">
        <v>8467</v>
      </c>
      <c r="B3940" t="s">
        <v>8468</v>
      </c>
      <c r="C3940" s="106">
        <v>923.62</v>
      </c>
      <c r="D3940">
        <v>432</v>
      </c>
    </row>
    <row r="3941" spans="1:4" x14ac:dyDescent="0.25">
      <c r="A3941" t="s">
        <v>8469</v>
      </c>
      <c r="B3941" t="s">
        <v>8470</v>
      </c>
      <c r="C3941" s="106">
        <v>0</v>
      </c>
      <c r="D3941">
        <v>0</v>
      </c>
    </row>
    <row r="3942" spans="1:4" x14ac:dyDescent="0.25">
      <c r="A3942" t="s">
        <v>8471</v>
      </c>
      <c r="B3942" t="s">
        <v>8472</v>
      </c>
      <c r="C3942" s="106">
        <v>1042.3399999999999</v>
      </c>
      <c r="D3942">
        <v>380</v>
      </c>
    </row>
    <row r="3943" spans="1:4" x14ac:dyDescent="0.25">
      <c r="A3943" t="s">
        <v>8473</v>
      </c>
      <c r="B3943" t="s">
        <v>8474</v>
      </c>
      <c r="C3943" s="106">
        <v>18.899999999999999</v>
      </c>
      <c r="D3943">
        <v>5</v>
      </c>
    </row>
    <row r="3944" spans="1:4" x14ac:dyDescent="0.25">
      <c r="A3944" t="s">
        <v>8475</v>
      </c>
      <c r="B3944" t="s">
        <v>8476</v>
      </c>
      <c r="C3944" s="106">
        <v>24.23</v>
      </c>
      <c r="D3944">
        <v>7</v>
      </c>
    </row>
    <row r="3945" spans="1:4" x14ac:dyDescent="0.25">
      <c r="A3945" t="s">
        <v>8477</v>
      </c>
      <c r="B3945" t="s">
        <v>8478</v>
      </c>
      <c r="C3945" s="106">
        <v>20.46</v>
      </c>
      <c r="D3945">
        <v>8</v>
      </c>
    </row>
    <row r="3946" spans="1:4" x14ac:dyDescent="0.25">
      <c r="A3946" t="s">
        <v>8479</v>
      </c>
      <c r="B3946" t="s">
        <v>8480</v>
      </c>
      <c r="C3946" s="106">
        <v>12.16</v>
      </c>
      <c r="D3946">
        <v>5</v>
      </c>
    </row>
    <row r="3947" spans="1:4" x14ac:dyDescent="0.25">
      <c r="A3947" t="s">
        <v>8481</v>
      </c>
      <c r="B3947" t="s">
        <v>8482</v>
      </c>
      <c r="C3947" s="106">
        <v>43.41</v>
      </c>
      <c r="D3947">
        <v>3</v>
      </c>
    </row>
    <row r="3948" spans="1:4" x14ac:dyDescent="0.25">
      <c r="A3948" t="s">
        <v>8483</v>
      </c>
      <c r="B3948" t="s">
        <v>8484</v>
      </c>
      <c r="C3948" s="106">
        <v>12.55</v>
      </c>
      <c r="D3948">
        <v>6</v>
      </c>
    </row>
    <row r="3949" spans="1:4" x14ac:dyDescent="0.25">
      <c r="A3949" t="s">
        <v>8485</v>
      </c>
      <c r="B3949" t="s">
        <v>8486</v>
      </c>
      <c r="C3949" s="106">
        <v>29.12</v>
      </c>
      <c r="D3949">
        <v>2</v>
      </c>
    </row>
    <row r="3950" spans="1:4" x14ac:dyDescent="0.25">
      <c r="A3950" t="s">
        <v>8487</v>
      </c>
      <c r="B3950" t="s">
        <v>8488</v>
      </c>
      <c r="C3950" s="106">
        <v>36.71</v>
      </c>
      <c r="D3950">
        <v>8</v>
      </c>
    </row>
    <row r="3951" spans="1:4" x14ac:dyDescent="0.25">
      <c r="A3951" t="s">
        <v>8489</v>
      </c>
      <c r="B3951" t="s">
        <v>8490</v>
      </c>
      <c r="C3951" s="106">
        <v>13.54</v>
      </c>
      <c r="D3951">
        <v>2</v>
      </c>
    </row>
    <row r="3952" spans="1:4" x14ac:dyDescent="0.25">
      <c r="A3952" t="s">
        <v>8491</v>
      </c>
      <c r="B3952" t="s">
        <v>8492</v>
      </c>
      <c r="C3952" s="106">
        <v>14.94</v>
      </c>
      <c r="D3952">
        <v>3</v>
      </c>
    </row>
    <row r="3953" spans="1:4" x14ac:dyDescent="0.25">
      <c r="A3953" t="s">
        <v>8493</v>
      </c>
      <c r="B3953" t="s">
        <v>8494</v>
      </c>
      <c r="C3953" s="106">
        <v>2.72</v>
      </c>
      <c r="D3953">
        <v>4</v>
      </c>
    </row>
    <row r="3954" spans="1:4" x14ac:dyDescent="0.25">
      <c r="A3954" t="s">
        <v>8495</v>
      </c>
      <c r="B3954" t="s">
        <v>8496</v>
      </c>
      <c r="C3954" s="106">
        <v>7.65</v>
      </c>
      <c r="D3954">
        <v>4</v>
      </c>
    </row>
    <row r="3955" spans="1:4" x14ac:dyDescent="0.25">
      <c r="A3955" t="s">
        <v>8497</v>
      </c>
      <c r="B3955" t="s">
        <v>8498</v>
      </c>
      <c r="C3955" s="106">
        <v>8.92</v>
      </c>
      <c r="D3955">
        <v>10</v>
      </c>
    </row>
    <row r="3956" spans="1:4" x14ac:dyDescent="0.25">
      <c r="A3956" t="s">
        <v>8499</v>
      </c>
      <c r="B3956" t="s">
        <v>8500</v>
      </c>
      <c r="C3956" s="106">
        <v>34.68</v>
      </c>
      <c r="D3956">
        <v>4</v>
      </c>
    </row>
    <row r="3957" spans="1:4" x14ac:dyDescent="0.25">
      <c r="A3957" t="s">
        <v>8501</v>
      </c>
      <c r="B3957" t="s">
        <v>8502</v>
      </c>
      <c r="C3957" s="106">
        <v>4557</v>
      </c>
      <c r="D3957">
        <v>6</v>
      </c>
    </row>
    <row r="3958" spans="1:4" x14ac:dyDescent="0.25">
      <c r="A3958" t="s">
        <v>8503</v>
      </c>
      <c r="B3958" t="s">
        <v>8504</v>
      </c>
      <c r="C3958" s="106">
        <v>7.2</v>
      </c>
      <c r="D3958">
        <v>16</v>
      </c>
    </row>
    <row r="3959" spans="1:4" x14ac:dyDescent="0.25">
      <c r="A3959" t="s">
        <v>8505</v>
      </c>
      <c r="B3959" t="s">
        <v>8506</v>
      </c>
      <c r="C3959" s="106">
        <v>4</v>
      </c>
      <c r="D3959">
        <v>16</v>
      </c>
    </row>
    <row r="3960" spans="1:4" x14ac:dyDescent="0.25">
      <c r="A3960" t="s">
        <v>8507</v>
      </c>
      <c r="B3960" t="s">
        <v>8508</v>
      </c>
      <c r="C3960" s="106">
        <v>1306.92</v>
      </c>
      <c r="D3960">
        <v>6</v>
      </c>
    </row>
    <row r="3961" spans="1:4" x14ac:dyDescent="0.25">
      <c r="A3961" t="s">
        <v>8509</v>
      </c>
      <c r="B3961" t="s">
        <v>8510</v>
      </c>
      <c r="C3961" s="106">
        <v>127.2</v>
      </c>
      <c r="D3961">
        <v>12</v>
      </c>
    </row>
    <row r="3962" spans="1:4" x14ac:dyDescent="0.25">
      <c r="A3962" t="s">
        <v>8511</v>
      </c>
      <c r="B3962" t="s">
        <v>8512</v>
      </c>
      <c r="C3962" s="106">
        <v>0</v>
      </c>
      <c r="D3962">
        <v>0</v>
      </c>
    </row>
    <row r="3963" spans="1:4" x14ac:dyDescent="0.25">
      <c r="A3963" t="s">
        <v>8513</v>
      </c>
      <c r="B3963" t="s">
        <v>8514</v>
      </c>
      <c r="C3963" s="106">
        <v>10230.65</v>
      </c>
      <c r="D3963">
        <v>2</v>
      </c>
    </row>
    <row r="3964" spans="1:4" x14ac:dyDescent="0.25">
      <c r="A3964" t="s">
        <v>8515</v>
      </c>
      <c r="B3964" t="s">
        <v>8516</v>
      </c>
      <c r="C3964" s="106">
        <v>73.17</v>
      </c>
      <c r="D3964">
        <v>3</v>
      </c>
    </row>
    <row r="3965" spans="1:4" x14ac:dyDescent="0.25">
      <c r="A3965" t="s">
        <v>8517</v>
      </c>
      <c r="B3965" t="s">
        <v>8518</v>
      </c>
      <c r="C3965" s="106">
        <v>278.83</v>
      </c>
      <c r="D3965">
        <v>6</v>
      </c>
    </row>
    <row r="3966" spans="1:4" x14ac:dyDescent="0.25">
      <c r="A3966" t="s">
        <v>8519</v>
      </c>
      <c r="B3966" t="s">
        <v>8520</v>
      </c>
      <c r="C3966" s="106">
        <v>334.36</v>
      </c>
      <c r="D3966">
        <v>5</v>
      </c>
    </row>
    <row r="3967" spans="1:4" x14ac:dyDescent="0.25">
      <c r="A3967" t="s">
        <v>8521</v>
      </c>
      <c r="B3967" t="s">
        <v>8522</v>
      </c>
      <c r="C3967" s="106">
        <v>619.05999999999995</v>
      </c>
      <c r="D3967">
        <v>8</v>
      </c>
    </row>
    <row r="3968" spans="1:4" x14ac:dyDescent="0.25">
      <c r="A3968" t="s">
        <v>8523</v>
      </c>
      <c r="B3968" t="s">
        <v>8524</v>
      </c>
      <c r="C3968" s="106">
        <v>996.4</v>
      </c>
      <c r="D3968">
        <v>7</v>
      </c>
    </row>
    <row r="3969" spans="1:4" x14ac:dyDescent="0.25">
      <c r="A3969" t="s">
        <v>8525</v>
      </c>
      <c r="B3969" t="s">
        <v>8526</v>
      </c>
      <c r="C3969" s="106">
        <v>393.2</v>
      </c>
      <c r="D3969">
        <v>4</v>
      </c>
    </row>
    <row r="3970" spans="1:4" x14ac:dyDescent="0.25">
      <c r="A3970" t="s">
        <v>8527</v>
      </c>
      <c r="B3970" t="s">
        <v>8528</v>
      </c>
      <c r="C3970" s="106">
        <v>194.48</v>
      </c>
      <c r="D3970">
        <v>8</v>
      </c>
    </row>
    <row r="3971" spans="1:4" x14ac:dyDescent="0.25">
      <c r="A3971" t="s">
        <v>8529</v>
      </c>
      <c r="B3971" t="s">
        <v>8530</v>
      </c>
      <c r="C3971" s="106">
        <v>267.68</v>
      </c>
      <c r="D3971">
        <v>7</v>
      </c>
    </row>
    <row r="3972" spans="1:4" x14ac:dyDescent="0.25">
      <c r="A3972" t="s">
        <v>8531</v>
      </c>
      <c r="B3972" t="s">
        <v>8532</v>
      </c>
      <c r="C3972" s="106">
        <v>275.13</v>
      </c>
      <c r="D3972">
        <v>6</v>
      </c>
    </row>
    <row r="3973" spans="1:4" x14ac:dyDescent="0.25">
      <c r="A3973" t="s">
        <v>8533</v>
      </c>
      <c r="B3973" t="s">
        <v>8534</v>
      </c>
      <c r="C3973" s="106">
        <v>213.96</v>
      </c>
      <c r="D3973">
        <v>3</v>
      </c>
    </row>
    <row r="3974" spans="1:4" x14ac:dyDescent="0.25">
      <c r="A3974" t="s">
        <v>8535</v>
      </c>
      <c r="B3974" t="s">
        <v>8536</v>
      </c>
      <c r="C3974" s="106">
        <v>652.80999999999995</v>
      </c>
      <c r="D3974">
        <v>8</v>
      </c>
    </row>
    <row r="3975" spans="1:4" x14ac:dyDescent="0.25">
      <c r="A3975" t="s">
        <v>8537</v>
      </c>
      <c r="B3975" t="s">
        <v>8538</v>
      </c>
      <c r="C3975" s="106">
        <v>643.02</v>
      </c>
      <c r="D3975">
        <v>4</v>
      </c>
    </row>
    <row r="3976" spans="1:4" x14ac:dyDescent="0.25">
      <c r="A3976" t="s">
        <v>8539</v>
      </c>
      <c r="B3976" t="s">
        <v>8540</v>
      </c>
      <c r="C3976" s="106">
        <v>444.08</v>
      </c>
      <c r="D3976">
        <v>4</v>
      </c>
    </row>
    <row r="3977" spans="1:4" x14ac:dyDescent="0.25">
      <c r="A3977" t="s">
        <v>8541</v>
      </c>
      <c r="B3977" t="s">
        <v>8542</v>
      </c>
      <c r="C3977" s="106">
        <v>3080.47</v>
      </c>
      <c r="D3977">
        <v>10</v>
      </c>
    </row>
    <row r="3978" spans="1:4" x14ac:dyDescent="0.25">
      <c r="A3978" t="s">
        <v>8543</v>
      </c>
      <c r="B3978" t="s">
        <v>8544</v>
      </c>
      <c r="C3978" s="106">
        <v>218.4</v>
      </c>
      <c r="D3978">
        <v>3</v>
      </c>
    </row>
    <row r="3979" spans="1:4" x14ac:dyDescent="0.25">
      <c r="A3979" t="s">
        <v>8545</v>
      </c>
      <c r="B3979" t="s">
        <v>8546</v>
      </c>
      <c r="C3979" s="106">
        <v>4656.95</v>
      </c>
      <c r="D3979">
        <v>2</v>
      </c>
    </row>
    <row r="3980" spans="1:4" x14ac:dyDescent="0.25">
      <c r="A3980" t="s">
        <v>8547</v>
      </c>
      <c r="B3980" t="s">
        <v>8548</v>
      </c>
      <c r="C3980" s="106">
        <v>309.45999999999998</v>
      </c>
      <c r="D3980">
        <v>7</v>
      </c>
    </row>
    <row r="3981" spans="1:4" x14ac:dyDescent="0.25">
      <c r="A3981" t="s">
        <v>8549</v>
      </c>
      <c r="B3981" t="s">
        <v>8550</v>
      </c>
      <c r="C3981" s="106">
        <v>60</v>
      </c>
      <c r="D3981">
        <v>4</v>
      </c>
    </row>
    <row r="3982" spans="1:4" x14ac:dyDescent="0.25">
      <c r="A3982" t="s">
        <v>8551</v>
      </c>
      <c r="B3982" t="s">
        <v>8552</v>
      </c>
      <c r="C3982" s="106">
        <v>68.53</v>
      </c>
      <c r="D3982">
        <v>1</v>
      </c>
    </row>
    <row r="3983" spans="1:4" x14ac:dyDescent="0.25">
      <c r="A3983" t="s">
        <v>8553</v>
      </c>
      <c r="B3983" t="s">
        <v>8554</v>
      </c>
      <c r="C3983" s="106">
        <v>304.52</v>
      </c>
      <c r="D3983">
        <v>4</v>
      </c>
    </row>
    <row r="3984" spans="1:4" x14ac:dyDescent="0.25">
      <c r="A3984" t="s">
        <v>8555</v>
      </c>
      <c r="B3984" t="s">
        <v>8556</v>
      </c>
      <c r="C3984" s="106">
        <v>684</v>
      </c>
      <c r="D3984">
        <v>12</v>
      </c>
    </row>
    <row r="3985" spans="1:4" x14ac:dyDescent="0.25">
      <c r="A3985" t="s">
        <v>8557</v>
      </c>
      <c r="B3985" t="s">
        <v>8558</v>
      </c>
      <c r="C3985" s="106">
        <v>0</v>
      </c>
      <c r="D3985">
        <v>0</v>
      </c>
    </row>
    <row r="3986" spans="1:4" x14ac:dyDescent="0.25">
      <c r="A3986" t="s">
        <v>8559</v>
      </c>
      <c r="B3986" t="s">
        <v>8560</v>
      </c>
      <c r="C3986" s="106">
        <v>0</v>
      </c>
      <c r="D3986">
        <v>0</v>
      </c>
    </row>
    <row r="3987" spans="1:4" x14ac:dyDescent="0.25">
      <c r="A3987" t="s">
        <v>8561</v>
      </c>
      <c r="B3987" t="s">
        <v>8562</v>
      </c>
      <c r="C3987" s="106">
        <v>8.3800000000000008</v>
      </c>
      <c r="D3987">
        <v>12</v>
      </c>
    </row>
    <row r="3988" spans="1:4" x14ac:dyDescent="0.25">
      <c r="A3988" t="s">
        <v>8563</v>
      </c>
      <c r="B3988" t="s">
        <v>8564</v>
      </c>
      <c r="C3988" s="106">
        <v>15.05</v>
      </c>
      <c r="D3988">
        <v>24</v>
      </c>
    </row>
    <row r="3989" spans="1:4" x14ac:dyDescent="0.25">
      <c r="A3989" t="s">
        <v>8565</v>
      </c>
      <c r="B3989" t="s">
        <v>8566</v>
      </c>
      <c r="C3989" s="106">
        <v>12.24</v>
      </c>
      <c r="D3989">
        <v>21</v>
      </c>
    </row>
    <row r="3990" spans="1:4" x14ac:dyDescent="0.25">
      <c r="A3990" t="s">
        <v>8567</v>
      </c>
      <c r="B3990" t="s">
        <v>8568</v>
      </c>
      <c r="C3990" s="106">
        <v>6.79</v>
      </c>
      <c r="D3990">
        <v>4</v>
      </c>
    </row>
    <row r="3991" spans="1:4" x14ac:dyDescent="0.25">
      <c r="A3991" t="s">
        <v>8569</v>
      </c>
      <c r="B3991" t="s">
        <v>8570</v>
      </c>
      <c r="C3991" s="106">
        <v>9.73</v>
      </c>
      <c r="D3991">
        <v>8</v>
      </c>
    </row>
    <row r="3992" spans="1:4" x14ac:dyDescent="0.25">
      <c r="A3992" t="s">
        <v>8571</v>
      </c>
      <c r="B3992" t="s">
        <v>8572</v>
      </c>
      <c r="C3992" s="106">
        <v>5.55</v>
      </c>
      <c r="D3992">
        <v>3</v>
      </c>
    </row>
    <row r="3993" spans="1:4" x14ac:dyDescent="0.25">
      <c r="A3993" t="s">
        <v>8573</v>
      </c>
      <c r="B3993" t="s">
        <v>8574</v>
      </c>
      <c r="C3993" s="106">
        <v>4.3</v>
      </c>
      <c r="D3993">
        <v>2</v>
      </c>
    </row>
    <row r="3994" spans="1:4" x14ac:dyDescent="0.25">
      <c r="A3994" t="s">
        <v>8575</v>
      </c>
      <c r="B3994" t="s">
        <v>8576</v>
      </c>
      <c r="C3994" s="106">
        <v>66.989999999999995</v>
      </c>
      <c r="D3994">
        <v>35</v>
      </c>
    </row>
    <row r="3995" spans="1:4" x14ac:dyDescent="0.25">
      <c r="A3995" t="s">
        <v>8577</v>
      </c>
      <c r="B3995" t="s">
        <v>8578</v>
      </c>
      <c r="C3995" s="106">
        <v>93.51</v>
      </c>
      <c r="D3995">
        <v>4</v>
      </c>
    </row>
    <row r="3996" spans="1:4" x14ac:dyDescent="0.25">
      <c r="A3996" t="s">
        <v>8579</v>
      </c>
      <c r="B3996" t="s">
        <v>8580</v>
      </c>
      <c r="C3996" s="106">
        <v>25.65</v>
      </c>
      <c r="D3996">
        <v>3</v>
      </c>
    </row>
    <row r="3997" spans="1:4" x14ac:dyDescent="0.25">
      <c r="A3997" t="s">
        <v>8581</v>
      </c>
      <c r="B3997" t="s">
        <v>8582</v>
      </c>
      <c r="C3997" s="106">
        <v>0.8</v>
      </c>
      <c r="D3997">
        <v>5</v>
      </c>
    </row>
    <row r="3998" spans="1:4" x14ac:dyDescent="0.25">
      <c r="A3998" t="s">
        <v>8583</v>
      </c>
      <c r="B3998" t="s">
        <v>8584</v>
      </c>
      <c r="C3998" s="106">
        <v>6.55</v>
      </c>
      <c r="D3998">
        <v>5</v>
      </c>
    </row>
    <row r="3999" spans="1:4" x14ac:dyDescent="0.25">
      <c r="A3999" t="s">
        <v>8585</v>
      </c>
      <c r="B3999" t="s">
        <v>8586</v>
      </c>
      <c r="C3999" s="106">
        <v>23.53</v>
      </c>
      <c r="D3999">
        <v>23</v>
      </c>
    </row>
    <row r="4000" spans="1:4" x14ac:dyDescent="0.25">
      <c r="A4000" t="s">
        <v>8587</v>
      </c>
      <c r="B4000" t="s">
        <v>8588</v>
      </c>
      <c r="C4000" s="106">
        <v>4.32</v>
      </c>
      <c r="D4000">
        <v>27</v>
      </c>
    </row>
    <row r="4001" spans="1:4" x14ac:dyDescent="0.25">
      <c r="A4001" t="s">
        <v>8589</v>
      </c>
      <c r="B4001" t="s">
        <v>8590</v>
      </c>
      <c r="C4001" s="106">
        <v>25.91</v>
      </c>
      <c r="D4001">
        <v>3</v>
      </c>
    </row>
    <row r="4002" spans="1:4" x14ac:dyDescent="0.25">
      <c r="A4002" t="s">
        <v>8591</v>
      </c>
      <c r="B4002" t="s">
        <v>8592</v>
      </c>
      <c r="C4002" s="106">
        <v>5.62</v>
      </c>
      <c r="D4002">
        <v>3</v>
      </c>
    </row>
    <row r="4003" spans="1:4" x14ac:dyDescent="0.25">
      <c r="A4003" t="s">
        <v>8593</v>
      </c>
      <c r="B4003" t="s">
        <v>8594</v>
      </c>
      <c r="C4003" s="106">
        <v>8.1</v>
      </c>
      <c r="D4003">
        <v>3</v>
      </c>
    </row>
    <row r="4004" spans="1:4" x14ac:dyDescent="0.25">
      <c r="A4004" t="s">
        <v>8595</v>
      </c>
      <c r="B4004" t="s">
        <v>8596</v>
      </c>
      <c r="C4004" s="106">
        <v>158.22</v>
      </c>
      <c r="D4004">
        <v>7</v>
      </c>
    </row>
    <row r="4005" spans="1:4" x14ac:dyDescent="0.25">
      <c r="A4005" t="s">
        <v>8597</v>
      </c>
      <c r="B4005" t="s">
        <v>8596</v>
      </c>
      <c r="C4005" s="106">
        <v>118.63</v>
      </c>
      <c r="D4005">
        <v>6</v>
      </c>
    </row>
    <row r="4006" spans="1:4" x14ac:dyDescent="0.25">
      <c r="A4006" t="s">
        <v>8598</v>
      </c>
      <c r="B4006" t="s">
        <v>8599</v>
      </c>
      <c r="C4006" s="106">
        <v>107.46</v>
      </c>
      <c r="D4006">
        <v>46</v>
      </c>
    </row>
    <row r="4007" spans="1:4" x14ac:dyDescent="0.25">
      <c r="A4007" t="s">
        <v>8600</v>
      </c>
      <c r="B4007" t="s">
        <v>8601</v>
      </c>
      <c r="C4007" s="106">
        <v>2.34</v>
      </c>
      <c r="D4007">
        <v>3</v>
      </c>
    </row>
    <row r="4008" spans="1:4" x14ac:dyDescent="0.25">
      <c r="A4008" t="s">
        <v>8602</v>
      </c>
      <c r="B4008" t="s">
        <v>8603</v>
      </c>
      <c r="C4008" s="106">
        <v>234</v>
      </c>
      <c r="D4008">
        <v>3</v>
      </c>
    </row>
    <row r="4009" spans="1:4" x14ac:dyDescent="0.25">
      <c r="A4009" t="s">
        <v>8604</v>
      </c>
      <c r="B4009" t="s">
        <v>8605</v>
      </c>
      <c r="C4009" s="106">
        <v>355.2</v>
      </c>
      <c r="D4009">
        <v>4</v>
      </c>
    </row>
    <row r="4010" spans="1:4" x14ac:dyDescent="0.25">
      <c r="A4010" t="s">
        <v>8606</v>
      </c>
      <c r="B4010" t="s">
        <v>8607</v>
      </c>
      <c r="C4010" s="106">
        <v>125</v>
      </c>
      <c r="D4010">
        <v>1</v>
      </c>
    </row>
    <row r="4011" spans="1:4" x14ac:dyDescent="0.25">
      <c r="A4011" t="s">
        <v>8608</v>
      </c>
      <c r="B4011" t="s">
        <v>8609</v>
      </c>
      <c r="C4011" s="106">
        <v>457.48</v>
      </c>
      <c r="D4011">
        <v>2</v>
      </c>
    </row>
    <row r="4012" spans="1:4" x14ac:dyDescent="0.25">
      <c r="A4012" t="s">
        <v>8610</v>
      </c>
      <c r="B4012" t="s">
        <v>8611</v>
      </c>
      <c r="C4012" s="106">
        <v>9.24</v>
      </c>
      <c r="D4012">
        <v>2</v>
      </c>
    </row>
    <row r="4013" spans="1:4" x14ac:dyDescent="0.25">
      <c r="A4013" t="s">
        <v>8612</v>
      </c>
      <c r="B4013" t="s">
        <v>8613</v>
      </c>
      <c r="C4013" s="106">
        <v>28.35</v>
      </c>
      <c r="D4013">
        <v>2</v>
      </c>
    </row>
    <row r="4014" spans="1:4" x14ac:dyDescent="0.25">
      <c r="A4014" t="s">
        <v>8614</v>
      </c>
      <c r="B4014" t="s">
        <v>8615</v>
      </c>
      <c r="C4014" s="106">
        <v>0</v>
      </c>
      <c r="D4014">
        <v>12</v>
      </c>
    </row>
    <row r="4015" spans="1:4" x14ac:dyDescent="0.25">
      <c r="A4015" t="s">
        <v>8616</v>
      </c>
      <c r="B4015" t="s">
        <v>8615</v>
      </c>
      <c r="C4015" s="106">
        <v>496.86</v>
      </c>
      <c r="D4015">
        <v>21</v>
      </c>
    </row>
    <row r="4016" spans="1:4" x14ac:dyDescent="0.25">
      <c r="A4016" t="s">
        <v>8617</v>
      </c>
      <c r="B4016" t="s">
        <v>8618</v>
      </c>
      <c r="C4016" s="106">
        <v>331.34</v>
      </c>
      <c r="D4016">
        <v>14</v>
      </c>
    </row>
    <row r="4017" spans="1:4" x14ac:dyDescent="0.25">
      <c r="A4017" t="s">
        <v>8619</v>
      </c>
      <c r="B4017" t="s">
        <v>8620</v>
      </c>
      <c r="C4017" s="106">
        <v>4.32</v>
      </c>
      <c r="D4017">
        <v>4</v>
      </c>
    </row>
    <row r="4018" spans="1:4" x14ac:dyDescent="0.25">
      <c r="A4018" t="s">
        <v>8621</v>
      </c>
      <c r="B4018" t="s">
        <v>8622</v>
      </c>
      <c r="C4018" s="106">
        <v>1.25</v>
      </c>
      <c r="D4018">
        <v>5</v>
      </c>
    </row>
    <row r="4019" spans="1:4" x14ac:dyDescent="0.25">
      <c r="A4019" t="s">
        <v>8623</v>
      </c>
      <c r="B4019" t="s">
        <v>8624</v>
      </c>
      <c r="C4019" s="106">
        <v>16.53</v>
      </c>
      <c r="D4019">
        <v>3</v>
      </c>
    </row>
    <row r="4020" spans="1:4" x14ac:dyDescent="0.25">
      <c r="A4020" t="s">
        <v>8625</v>
      </c>
      <c r="B4020" t="s">
        <v>8626</v>
      </c>
      <c r="C4020" s="106">
        <v>16.399999999999999</v>
      </c>
      <c r="D4020">
        <v>5</v>
      </c>
    </row>
    <row r="4021" spans="1:4" x14ac:dyDescent="0.25">
      <c r="A4021" t="s">
        <v>8627</v>
      </c>
      <c r="B4021" t="s">
        <v>8626</v>
      </c>
      <c r="C4021" s="106">
        <v>30.97</v>
      </c>
      <c r="D4021">
        <v>5</v>
      </c>
    </row>
    <row r="4022" spans="1:4" x14ac:dyDescent="0.25">
      <c r="A4022" t="s">
        <v>8628</v>
      </c>
      <c r="B4022" t="s">
        <v>8626</v>
      </c>
      <c r="C4022" s="106">
        <v>11.83</v>
      </c>
      <c r="D4022">
        <v>5</v>
      </c>
    </row>
    <row r="4023" spans="1:4" x14ac:dyDescent="0.25">
      <c r="A4023" t="s">
        <v>8629</v>
      </c>
      <c r="B4023" t="s">
        <v>8630</v>
      </c>
      <c r="C4023" s="106">
        <v>110.7</v>
      </c>
      <c r="D4023">
        <v>2</v>
      </c>
    </row>
    <row r="4024" spans="1:4" x14ac:dyDescent="0.25">
      <c r="A4024" t="s">
        <v>8631</v>
      </c>
      <c r="B4024" t="s">
        <v>8632</v>
      </c>
      <c r="C4024" s="106">
        <v>244.64</v>
      </c>
      <c r="D4024">
        <v>7</v>
      </c>
    </row>
    <row r="4025" spans="1:4" x14ac:dyDescent="0.25">
      <c r="A4025" t="s">
        <v>8633</v>
      </c>
      <c r="B4025" t="s">
        <v>8634</v>
      </c>
      <c r="C4025" s="106">
        <v>6.85</v>
      </c>
      <c r="D4025">
        <v>1</v>
      </c>
    </row>
    <row r="4026" spans="1:4" x14ac:dyDescent="0.25">
      <c r="A4026" t="s">
        <v>8635</v>
      </c>
      <c r="B4026" t="s">
        <v>8636</v>
      </c>
      <c r="C4026" s="106">
        <v>6.11</v>
      </c>
      <c r="D4026">
        <v>1</v>
      </c>
    </row>
    <row r="4027" spans="1:4" x14ac:dyDescent="0.25">
      <c r="A4027" t="s">
        <v>8637</v>
      </c>
      <c r="B4027" t="s">
        <v>8638</v>
      </c>
      <c r="C4027" s="106">
        <v>93.05</v>
      </c>
      <c r="D4027">
        <v>10</v>
      </c>
    </row>
    <row r="4028" spans="1:4" x14ac:dyDescent="0.25">
      <c r="A4028" t="s">
        <v>8639</v>
      </c>
      <c r="B4028" t="s">
        <v>8640</v>
      </c>
      <c r="C4028" s="106">
        <v>195.6</v>
      </c>
      <c r="D4028">
        <v>6</v>
      </c>
    </row>
    <row r="4029" spans="1:4" x14ac:dyDescent="0.25">
      <c r="A4029" t="s">
        <v>8641</v>
      </c>
      <c r="B4029" t="s">
        <v>8642</v>
      </c>
      <c r="C4029" s="106">
        <v>46.79</v>
      </c>
      <c r="D4029">
        <v>7</v>
      </c>
    </row>
    <row r="4030" spans="1:4" x14ac:dyDescent="0.25">
      <c r="A4030" t="s">
        <v>8643</v>
      </c>
      <c r="B4030" t="s">
        <v>8644</v>
      </c>
      <c r="C4030" s="106">
        <v>121.65</v>
      </c>
      <c r="D4030">
        <v>5</v>
      </c>
    </row>
    <row r="4031" spans="1:4" x14ac:dyDescent="0.25">
      <c r="A4031" t="s">
        <v>8645</v>
      </c>
      <c r="B4031" t="s">
        <v>8646</v>
      </c>
      <c r="C4031" s="106">
        <v>241.2</v>
      </c>
      <c r="D4031">
        <v>9</v>
      </c>
    </row>
    <row r="4032" spans="1:4" x14ac:dyDescent="0.25">
      <c r="A4032" t="s">
        <v>8647</v>
      </c>
      <c r="B4032" t="s">
        <v>8648</v>
      </c>
      <c r="C4032" s="106">
        <v>6.68</v>
      </c>
      <c r="D4032">
        <v>2</v>
      </c>
    </row>
    <row r="4033" spans="1:4" x14ac:dyDescent="0.25">
      <c r="A4033" t="s">
        <v>8649</v>
      </c>
      <c r="B4033" t="s">
        <v>8650</v>
      </c>
      <c r="C4033" s="106">
        <v>2084</v>
      </c>
      <c r="D4033">
        <v>3</v>
      </c>
    </row>
    <row r="4034" spans="1:4" x14ac:dyDescent="0.25">
      <c r="A4034" t="s">
        <v>8651</v>
      </c>
      <c r="B4034" t="s">
        <v>8652</v>
      </c>
      <c r="C4034" s="106">
        <v>0</v>
      </c>
      <c r="D4034">
        <v>0</v>
      </c>
    </row>
    <row r="4035" spans="1:4" x14ac:dyDescent="0.25">
      <c r="A4035" t="s">
        <v>8653</v>
      </c>
      <c r="B4035" t="s">
        <v>8654</v>
      </c>
      <c r="C4035" s="106">
        <v>0</v>
      </c>
      <c r="D4035">
        <v>0</v>
      </c>
    </row>
    <row r="4036" spans="1:4" x14ac:dyDescent="0.25">
      <c r="A4036" t="s">
        <v>8655</v>
      </c>
      <c r="B4036" t="s">
        <v>8656</v>
      </c>
      <c r="C4036" s="106">
        <v>11.44</v>
      </c>
      <c r="D4036">
        <v>4</v>
      </c>
    </row>
    <row r="4037" spans="1:4" x14ac:dyDescent="0.25">
      <c r="A4037" t="s">
        <v>8657</v>
      </c>
      <c r="B4037" t="s">
        <v>8658</v>
      </c>
      <c r="C4037" s="106">
        <v>4226.68</v>
      </c>
      <c r="D4037">
        <v>7</v>
      </c>
    </row>
    <row r="4038" spans="1:4" x14ac:dyDescent="0.25">
      <c r="A4038" t="s">
        <v>8659</v>
      </c>
      <c r="B4038" t="s">
        <v>8660</v>
      </c>
      <c r="C4038" s="106">
        <v>46.55</v>
      </c>
      <c r="D4038">
        <v>11</v>
      </c>
    </row>
    <row r="4039" spans="1:4" x14ac:dyDescent="0.25">
      <c r="A4039" t="s">
        <v>8661</v>
      </c>
      <c r="B4039" t="s">
        <v>8662</v>
      </c>
      <c r="C4039" s="106">
        <v>589.29999999999995</v>
      </c>
      <c r="D4039">
        <v>2</v>
      </c>
    </row>
    <row r="4040" spans="1:4" x14ac:dyDescent="0.25">
      <c r="A4040" t="s">
        <v>8663</v>
      </c>
      <c r="B4040" t="s">
        <v>8664</v>
      </c>
      <c r="C4040" s="106">
        <v>23.1</v>
      </c>
      <c r="D4040">
        <v>1</v>
      </c>
    </row>
    <row r="4041" spans="1:4" x14ac:dyDescent="0.25">
      <c r="A4041" t="s">
        <v>8665</v>
      </c>
      <c r="B4041" t="s">
        <v>8664</v>
      </c>
      <c r="C4041" s="106">
        <v>101.39</v>
      </c>
      <c r="D4041">
        <v>4</v>
      </c>
    </row>
    <row r="4042" spans="1:4" x14ac:dyDescent="0.25">
      <c r="A4042" t="s">
        <v>8666</v>
      </c>
      <c r="B4042" t="s">
        <v>8667</v>
      </c>
      <c r="C4042" s="106">
        <v>52.75</v>
      </c>
      <c r="D4042">
        <v>7</v>
      </c>
    </row>
    <row r="4043" spans="1:4" x14ac:dyDescent="0.25">
      <c r="A4043" t="s">
        <v>8668</v>
      </c>
      <c r="B4043" t="s">
        <v>8669</v>
      </c>
      <c r="C4043" s="106">
        <v>56.6</v>
      </c>
      <c r="D4043">
        <v>5</v>
      </c>
    </row>
    <row r="4044" spans="1:4" x14ac:dyDescent="0.25">
      <c r="A4044" t="s">
        <v>8670</v>
      </c>
      <c r="B4044" t="s">
        <v>8671</v>
      </c>
      <c r="C4044" s="106">
        <v>0</v>
      </c>
      <c r="D4044">
        <v>0</v>
      </c>
    </row>
    <row r="4045" spans="1:4" x14ac:dyDescent="0.25">
      <c r="A4045" t="s">
        <v>8672</v>
      </c>
      <c r="B4045" t="s">
        <v>8673</v>
      </c>
      <c r="C4045" s="106">
        <v>399.05</v>
      </c>
      <c r="D4045">
        <v>2</v>
      </c>
    </row>
    <row r="4046" spans="1:4" x14ac:dyDescent="0.25">
      <c r="A4046" t="s">
        <v>8674</v>
      </c>
      <c r="B4046" t="s">
        <v>8675</v>
      </c>
      <c r="C4046" s="106">
        <v>16.2</v>
      </c>
      <c r="D4046">
        <v>2</v>
      </c>
    </row>
    <row r="4047" spans="1:4" x14ac:dyDescent="0.25">
      <c r="A4047" t="s">
        <v>8676</v>
      </c>
      <c r="B4047" t="s">
        <v>8580</v>
      </c>
      <c r="C4047" s="106">
        <v>18</v>
      </c>
      <c r="D4047">
        <v>18</v>
      </c>
    </row>
    <row r="4048" spans="1:4" x14ac:dyDescent="0.25">
      <c r="A4048" t="s">
        <v>8677</v>
      </c>
      <c r="B4048" t="s">
        <v>8678</v>
      </c>
      <c r="C4048" s="106">
        <v>35.520000000000003</v>
      </c>
      <c r="D4048">
        <v>12</v>
      </c>
    </row>
    <row r="4049" spans="1:4" x14ac:dyDescent="0.25">
      <c r="A4049" t="s">
        <v>8679</v>
      </c>
      <c r="B4049" t="s">
        <v>8678</v>
      </c>
      <c r="C4049" s="106">
        <v>46.56</v>
      </c>
      <c r="D4049">
        <v>12</v>
      </c>
    </row>
    <row r="4050" spans="1:4" x14ac:dyDescent="0.25">
      <c r="A4050" t="s">
        <v>8680</v>
      </c>
      <c r="B4050" t="s">
        <v>8678</v>
      </c>
      <c r="C4050" s="106">
        <v>49.92</v>
      </c>
      <c r="D4050">
        <v>12</v>
      </c>
    </row>
    <row r="4051" spans="1:4" x14ac:dyDescent="0.25">
      <c r="A4051" t="s">
        <v>8681</v>
      </c>
      <c r="B4051" t="s">
        <v>8682</v>
      </c>
      <c r="C4051" s="106">
        <v>249.7</v>
      </c>
      <c r="D4051">
        <v>22</v>
      </c>
    </row>
    <row r="4052" spans="1:4" x14ac:dyDescent="0.25">
      <c r="A4052" t="s">
        <v>8683</v>
      </c>
      <c r="B4052" t="s">
        <v>8684</v>
      </c>
      <c r="C4052" s="106">
        <v>55.2</v>
      </c>
      <c r="D4052">
        <v>8</v>
      </c>
    </row>
    <row r="4053" spans="1:4" x14ac:dyDescent="0.25">
      <c r="A4053" t="s">
        <v>8685</v>
      </c>
      <c r="B4053" t="s">
        <v>8686</v>
      </c>
      <c r="C4053" s="106">
        <v>26.8</v>
      </c>
      <c r="D4053">
        <v>4</v>
      </c>
    </row>
    <row r="4054" spans="1:4" x14ac:dyDescent="0.25">
      <c r="A4054" t="s">
        <v>8687</v>
      </c>
      <c r="B4054" t="s">
        <v>8688</v>
      </c>
      <c r="C4054" s="106">
        <v>0</v>
      </c>
      <c r="D4054">
        <v>0</v>
      </c>
    </row>
    <row r="4055" spans="1:4" x14ac:dyDescent="0.25">
      <c r="A4055" t="s">
        <v>8689</v>
      </c>
      <c r="B4055" t="s">
        <v>8690</v>
      </c>
      <c r="C4055" s="106">
        <v>0</v>
      </c>
      <c r="D4055">
        <v>0</v>
      </c>
    </row>
    <row r="4056" spans="1:4" x14ac:dyDescent="0.25">
      <c r="A4056" t="s">
        <v>8691</v>
      </c>
      <c r="B4056" t="s">
        <v>8692</v>
      </c>
      <c r="C4056" s="106">
        <v>249.69</v>
      </c>
      <c r="D4056">
        <v>58</v>
      </c>
    </row>
    <row r="4057" spans="1:4" x14ac:dyDescent="0.25">
      <c r="A4057" t="s">
        <v>8693</v>
      </c>
      <c r="B4057" t="s">
        <v>8694</v>
      </c>
      <c r="C4057" s="106">
        <v>121.57</v>
      </c>
      <c r="D4057">
        <v>29</v>
      </c>
    </row>
    <row r="4058" spans="1:4" x14ac:dyDescent="0.25">
      <c r="A4058" t="s">
        <v>8695</v>
      </c>
      <c r="B4058" t="s">
        <v>8696</v>
      </c>
      <c r="C4058" s="106">
        <v>98.85</v>
      </c>
      <c r="D4058">
        <v>25</v>
      </c>
    </row>
    <row r="4059" spans="1:4" x14ac:dyDescent="0.25">
      <c r="A4059" t="s">
        <v>8697</v>
      </c>
      <c r="B4059" t="s">
        <v>8698</v>
      </c>
      <c r="C4059" s="106">
        <v>56.43</v>
      </c>
      <c r="D4059">
        <v>13</v>
      </c>
    </row>
    <row r="4060" spans="1:4" x14ac:dyDescent="0.25">
      <c r="A4060" t="s">
        <v>8699</v>
      </c>
      <c r="B4060" t="s">
        <v>8700</v>
      </c>
      <c r="C4060" s="106">
        <v>169.94</v>
      </c>
      <c r="D4060">
        <v>37</v>
      </c>
    </row>
    <row r="4061" spans="1:4" x14ac:dyDescent="0.25">
      <c r="A4061" t="s">
        <v>8701</v>
      </c>
      <c r="B4061" t="s">
        <v>8702</v>
      </c>
      <c r="C4061" s="106">
        <v>1576.67</v>
      </c>
      <c r="D4061">
        <v>6</v>
      </c>
    </row>
    <row r="4062" spans="1:4" x14ac:dyDescent="0.25">
      <c r="A4062" t="s">
        <v>8703</v>
      </c>
      <c r="B4062" t="s">
        <v>8704</v>
      </c>
      <c r="C4062" s="106">
        <v>1441.08</v>
      </c>
      <c r="D4062">
        <v>4</v>
      </c>
    </row>
    <row r="4063" spans="1:4" x14ac:dyDescent="0.25">
      <c r="A4063" t="s">
        <v>8705</v>
      </c>
      <c r="B4063" t="s">
        <v>8706</v>
      </c>
      <c r="C4063" s="106">
        <v>0</v>
      </c>
      <c r="D4063">
        <v>0</v>
      </c>
    </row>
    <row r="4064" spans="1:4" x14ac:dyDescent="0.25">
      <c r="A4064" t="s">
        <v>8707</v>
      </c>
      <c r="B4064" t="s">
        <v>8708</v>
      </c>
      <c r="C4064" s="106">
        <v>339.48</v>
      </c>
      <c r="D4064">
        <v>4</v>
      </c>
    </row>
    <row r="4065" spans="1:4" x14ac:dyDescent="0.25">
      <c r="A4065" t="s">
        <v>8709</v>
      </c>
      <c r="B4065" t="s">
        <v>8710</v>
      </c>
      <c r="C4065" s="106">
        <v>1042.25</v>
      </c>
      <c r="D4065">
        <v>4</v>
      </c>
    </row>
    <row r="4066" spans="1:4" x14ac:dyDescent="0.25">
      <c r="A4066" t="s">
        <v>8711</v>
      </c>
      <c r="B4066" t="s">
        <v>8712</v>
      </c>
      <c r="C4066" s="106">
        <v>1043.56</v>
      </c>
      <c r="D4066">
        <v>3</v>
      </c>
    </row>
    <row r="4067" spans="1:4" x14ac:dyDescent="0.25">
      <c r="A4067" t="s">
        <v>8713</v>
      </c>
      <c r="B4067" t="s">
        <v>8714</v>
      </c>
      <c r="C4067" s="106">
        <v>1240.28</v>
      </c>
      <c r="D4067">
        <v>4</v>
      </c>
    </row>
    <row r="4068" spans="1:4" x14ac:dyDescent="0.25">
      <c r="A4068" t="s">
        <v>8715</v>
      </c>
      <c r="B4068" t="s">
        <v>8716</v>
      </c>
      <c r="C4068" s="106">
        <v>106.13</v>
      </c>
      <c r="D4068">
        <v>2</v>
      </c>
    </row>
    <row r="4069" spans="1:4" x14ac:dyDescent="0.25">
      <c r="A4069" t="s">
        <v>8717</v>
      </c>
      <c r="B4069" t="s">
        <v>8718</v>
      </c>
      <c r="C4069" s="106">
        <v>0</v>
      </c>
      <c r="D4069">
        <v>0</v>
      </c>
    </row>
    <row r="4070" spans="1:4" x14ac:dyDescent="0.25">
      <c r="A4070" t="s">
        <v>8719</v>
      </c>
      <c r="B4070" t="s">
        <v>8720</v>
      </c>
      <c r="C4070" s="106">
        <v>0</v>
      </c>
      <c r="D4070">
        <v>0</v>
      </c>
    </row>
    <row r="4071" spans="1:4" x14ac:dyDescent="0.25">
      <c r="A4071" t="s">
        <v>8721</v>
      </c>
      <c r="B4071" t="s">
        <v>8722</v>
      </c>
      <c r="C4071" s="106">
        <v>32.6</v>
      </c>
      <c r="D4071">
        <v>6</v>
      </c>
    </row>
    <row r="4072" spans="1:4" x14ac:dyDescent="0.25">
      <c r="A4072" t="s">
        <v>8723</v>
      </c>
      <c r="B4072" t="s">
        <v>8724</v>
      </c>
      <c r="C4072" s="106">
        <v>66.459999999999994</v>
      </c>
      <c r="D4072">
        <v>13</v>
      </c>
    </row>
    <row r="4073" spans="1:4" x14ac:dyDescent="0.25">
      <c r="A4073" t="s">
        <v>8725</v>
      </c>
      <c r="B4073" t="s">
        <v>8726</v>
      </c>
      <c r="C4073" s="106">
        <v>51.63</v>
      </c>
      <c r="D4073">
        <v>10</v>
      </c>
    </row>
    <row r="4074" spans="1:4" x14ac:dyDescent="0.25">
      <c r="A4074" t="s">
        <v>8727</v>
      </c>
      <c r="B4074" t="s">
        <v>8728</v>
      </c>
      <c r="C4074" s="106">
        <v>46.26</v>
      </c>
      <c r="D4074">
        <v>9</v>
      </c>
    </row>
    <row r="4075" spans="1:4" x14ac:dyDescent="0.25">
      <c r="A4075" t="s">
        <v>8729</v>
      </c>
      <c r="B4075" t="s">
        <v>8730</v>
      </c>
      <c r="C4075" s="106">
        <v>64.69</v>
      </c>
      <c r="D4075">
        <v>9</v>
      </c>
    </row>
    <row r="4076" spans="1:4" x14ac:dyDescent="0.25">
      <c r="A4076" t="s">
        <v>8731</v>
      </c>
      <c r="B4076" t="s">
        <v>8732</v>
      </c>
      <c r="C4076" s="106">
        <v>15.08</v>
      </c>
      <c r="D4076">
        <v>3</v>
      </c>
    </row>
    <row r="4077" spans="1:4" x14ac:dyDescent="0.25">
      <c r="A4077" t="s">
        <v>8733</v>
      </c>
      <c r="B4077" t="s">
        <v>8734</v>
      </c>
      <c r="C4077" s="106">
        <v>147.19999999999999</v>
      </c>
      <c r="D4077">
        <v>18</v>
      </c>
    </row>
    <row r="4078" spans="1:4" x14ac:dyDescent="0.25">
      <c r="A4078" t="s">
        <v>8735</v>
      </c>
      <c r="B4078" t="s">
        <v>8736</v>
      </c>
      <c r="C4078" s="106">
        <v>132.57</v>
      </c>
      <c r="D4078">
        <v>18</v>
      </c>
    </row>
    <row r="4079" spans="1:4" x14ac:dyDescent="0.25">
      <c r="A4079" t="s">
        <v>8737</v>
      </c>
      <c r="B4079" t="s">
        <v>8738</v>
      </c>
      <c r="C4079" s="106">
        <v>67.7</v>
      </c>
      <c r="D4079">
        <v>13</v>
      </c>
    </row>
    <row r="4080" spans="1:4" x14ac:dyDescent="0.25">
      <c r="A4080" t="s">
        <v>8739</v>
      </c>
      <c r="B4080" t="s">
        <v>8740</v>
      </c>
      <c r="C4080" s="106">
        <v>248.02</v>
      </c>
      <c r="D4080">
        <v>48</v>
      </c>
    </row>
    <row r="4081" spans="1:4" x14ac:dyDescent="0.25">
      <c r="A4081" t="s">
        <v>8741</v>
      </c>
      <c r="B4081" t="s">
        <v>8742</v>
      </c>
      <c r="C4081" s="106">
        <v>63.67</v>
      </c>
      <c r="D4081">
        <v>1</v>
      </c>
    </row>
    <row r="4082" spans="1:4" x14ac:dyDescent="0.25">
      <c r="A4082" t="s">
        <v>8743</v>
      </c>
      <c r="B4082" t="s">
        <v>8744</v>
      </c>
      <c r="C4082" s="106">
        <v>378.7</v>
      </c>
      <c r="D4082">
        <v>10</v>
      </c>
    </row>
    <row r="4083" spans="1:4" x14ac:dyDescent="0.25">
      <c r="A4083" t="s">
        <v>8745</v>
      </c>
      <c r="B4083" t="s">
        <v>8746</v>
      </c>
      <c r="C4083" s="106">
        <v>39.96</v>
      </c>
      <c r="D4083">
        <v>8</v>
      </c>
    </row>
    <row r="4084" spans="1:4" x14ac:dyDescent="0.25">
      <c r="A4084" t="s">
        <v>8747</v>
      </c>
      <c r="B4084" t="s">
        <v>8748</v>
      </c>
      <c r="C4084" s="106">
        <v>122.59</v>
      </c>
      <c r="D4084">
        <v>24</v>
      </c>
    </row>
    <row r="4085" spans="1:4" x14ac:dyDescent="0.25">
      <c r="A4085" t="s">
        <v>8749</v>
      </c>
      <c r="B4085" t="s">
        <v>8750</v>
      </c>
      <c r="C4085" s="106">
        <v>90.03</v>
      </c>
      <c r="D4085">
        <v>25</v>
      </c>
    </row>
    <row r="4086" spans="1:4" x14ac:dyDescent="0.25">
      <c r="A4086" t="s">
        <v>8751</v>
      </c>
      <c r="B4086" t="s">
        <v>8752</v>
      </c>
      <c r="C4086" s="106">
        <v>261.99</v>
      </c>
      <c r="D4086">
        <v>41</v>
      </c>
    </row>
    <row r="4087" spans="1:4" x14ac:dyDescent="0.25">
      <c r="A4087" t="s">
        <v>8753</v>
      </c>
      <c r="B4087" t="s">
        <v>8754</v>
      </c>
      <c r="C4087" s="106">
        <v>0</v>
      </c>
      <c r="D4087">
        <v>0</v>
      </c>
    </row>
    <row r="4088" spans="1:4" x14ac:dyDescent="0.25">
      <c r="A4088" t="s">
        <v>8755</v>
      </c>
      <c r="B4088" t="s">
        <v>8756</v>
      </c>
      <c r="C4088" s="106">
        <v>2742.51</v>
      </c>
      <c r="D4088">
        <v>31</v>
      </c>
    </row>
    <row r="4089" spans="1:4" x14ac:dyDescent="0.25">
      <c r="A4089" t="s">
        <v>8757</v>
      </c>
      <c r="B4089" t="s">
        <v>8758</v>
      </c>
      <c r="C4089" s="106">
        <v>94.61</v>
      </c>
      <c r="D4089">
        <v>2</v>
      </c>
    </row>
    <row r="4090" spans="1:4" x14ac:dyDescent="0.25">
      <c r="A4090" t="s">
        <v>8759</v>
      </c>
      <c r="B4090" t="s">
        <v>8760</v>
      </c>
      <c r="C4090" s="106">
        <v>20.56</v>
      </c>
      <c r="D4090">
        <v>3</v>
      </c>
    </row>
    <row r="4091" spans="1:4" x14ac:dyDescent="0.25">
      <c r="A4091" t="s">
        <v>8761</v>
      </c>
      <c r="B4091" t="s">
        <v>8762</v>
      </c>
      <c r="C4091" s="106">
        <v>576.95000000000005</v>
      </c>
      <c r="D4091">
        <v>1</v>
      </c>
    </row>
    <row r="4092" spans="1:4" x14ac:dyDescent="0.25">
      <c r="A4092" t="s">
        <v>8763</v>
      </c>
      <c r="B4092" t="s">
        <v>8764</v>
      </c>
      <c r="C4092" s="106">
        <v>213.89</v>
      </c>
      <c r="D4092">
        <v>35</v>
      </c>
    </row>
    <row r="4093" spans="1:4" x14ac:dyDescent="0.25">
      <c r="A4093" t="s">
        <v>8765</v>
      </c>
      <c r="B4093" t="s">
        <v>8766</v>
      </c>
      <c r="C4093" s="106">
        <v>90.08</v>
      </c>
      <c r="D4093">
        <v>2</v>
      </c>
    </row>
    <row r="4094" spans="1:4" x14ac:dyDescent="0.25">
      <c r="A4094" t="s">
        <v>8767</v>
      </c>
      <c r="B4094" t="s">
        <v>8768</v>
      </c>
      <c r="C4094" s="106">
        <v>1160.4100000000001</v>
      </c>
      <c r="D4094">
        <v>118</v>
      </c>
    </row>
    <row r="4095" spans="1:4" x14ac:dyDescent="0.25">
      <c r="A4095" t="s">
        <v>8769</v>
      </c>
      <c r="B4095" t="s">
        <v>8770</v>
      </c>
      <c r="C4095" s="106">
        <v>1026.6199999999999</v>
      </c>
      <c r="D4095">
        <v>8</v>
      </c>
    </row>
    <row r="4096" spans="1:4" x14ac:dyDescent="0.25">
      <c r="A4096" t="s">
        <v>8771</v>
      </c>
      <c r="B4096" t="s">
        <v>8772</v>
      </c>
      <c r="C4096" s="106">
        <v>0</v>
      </c>
      <c r="D4096">
        <v>0</v>
      </c>
    </row>
    <row r="4097" spans="1:4" x14ac:dyDescent="0.25">
      <c r="A4097" t="s">
        <v>8773</v>
      </c>
      <c r="B4097" t="s">
        <v>8774</v>
      </c>
      <c r="C4097" s="106">
        <v>629.54</v>
      </c>
      <c r="D4097">
        <v>24</v>
      </c>
    </row>
    <row r="4098" spans="1:4" x14ac:dyDescent="0.25">
      <c r="A4098" t="s">
        <v>8775</v>
      </c>
      <c r="B4098" t="s">
        <v>8776</v>
      </c>
      <c r="C4098" s="106">
        <v>-54.54</v>
      </c>
      <c r="D4098">
        <v>0</v>
      </c>
    </row>
    <row r="4099" spans="1:4" x14ac:dyDescent="0.25">
      <c r="A4099" t="s">
        <v>8777</v>
      </c>
      <c r="B4099" t="s">
        <v>8778</v>
      </c>
      <c r="C4099" s="106">
        <v>349.57</v>
      </c>
      <c r="D4099">
        <v>4</v>
      </c>
    </row>
    <row r="4100" spans="1:4" x14ac:dyDescent="0.25">
      <c r="A4100" t="s">
        <v>8779</v>
      </c>
      <c r="B4100" t="s">
        <v>8780</v>
      </c>
      <c r="C4100" s="106">
        <v>519.94000000000005</v>
      </c>
      <c r="D4100">
        <v>2</v>
      </c>
    </row>
    <row r="4101" spans="1:4" x14ac:dyDescent="0.25">
      <c r="A4101" t="s">
        <v>8781</v>
      </c>
      <c r="B4101" t="s">
        <v>8782</v>
      </c>
      <c r="C4101" s="106">
        <v>67.97</v>
      </c>
      <c r="D4101">
        <v>5</v>
      </c>
    </row>
    <row r="4102" spans="1:4" x14ac:dyDescent="0.25">
      <c r="A4102" t="s">
        <v>8783</v>
      </c>
      <c r="B4102" t="s">
        <v>8784</v>
      </c>
      <c r="C4102" s="106">
        <v>1415.18</v>
      </c>
      <c r="D4102">
        <v>6</v>
      </c>
    </row>
    <row r="4103" spans="1:4" x14ac:dyDescent="0.25">
      <c r="A4103" t="s">
        <v>8785</v>
      </c>
      <c r="B4103" t="s">
        <v>8784</v>
      </c>
      <c r="C4103" s="106">
        <v>0</v>
      </c>
      <c r="D4103">
        <v>0</v>
      </c>
    </row>
    <row r="4104" spans="1:4" x14ac:dyDescent="0.25">
      <c r="A4104" t="s">
        <v>8786</v>
      </c>
      <c r="B4104" t="s">
        <v>8787</v>
      </c>
      <c r="C4104" s="106">
        <v>239.65</v>
      </c>
      <c r="D4104">
        <v>47</v>
      </c>
    </row>
    <row r="4105" spans="1:4" x14ac:dyDescent="0.25">
      <c r="A4105" t="s">
        <v>8788</v>
      </c>
      <c r="B4105" t="s">
        <v>8789</v>
      </c>
      <c r="C4105" s="106">
        <v>751.23</v>
      </c>
      <c r="D4105">
        <v>1</v>
      </c>
    </row>
    <row r="4106" spans="1:4" x14ac:dyDescent="0.25">
      <c r="A4106" t="s">
        <v>8790</v>
      </c>
      <c r="B4106" t="s">
        <v>8791</v>
      </c>
      <c r="C4106" s="106">
        <v>0</v>
      </c>
      <c r="D4106">
        <v>0</v>
      </c>
    </row>
    <row r="4107" spans="1:4" x14ac:dyDescent="0.25">
      <c r="A4107" t="s">
        <v>8792</v>
      </c>
      <c r="B4107" t="s">
        <v>8793</v>
      </c>
      <c r="C4107" s="106">
        <v>0</v>
      </c>
      <c r="D4107">
        <v>0</v>
      </c>
    </row>
    <row r="4108" spans="1:4" x14ac:dyDescent="0.25">
      <c r="A4108" t="s">
        <v>8794</v>
      </c>
      <c r="B4108" t="s">
        <v>8795</v>
      </c>
      <c r="C4108" s="106">
        <v>57.71</v>
      </c>
      <c r="D4108">
        <v>2</v>
      </c>
    </row>
    <row r="4109" spans="1:4" x14ac:dyDescent="0.25">
      <c r="A4109" t="s">
        <v>8796</v>
      </c>
      <c r="B4109" t="s">
        <v>8797</v>
      </c>
      <c r="C4109" s="106">
        <v>192.41</v>
      </c>
      <c r="D4109">
        <v>5</v>
      </c>
    </row>
    <row r="4110" spans="1:4" x14ac:dyDescent="0.25">
      <c r="A4110" t="s">
        <v>8798</v>
      </c>
      <c r="B4110" t="s">
        <v>8799</v>
      </c>
      <c r="C4110" s="106">
        <v>75.75</v>
      </c>
      <c r="D4110">
        <v>5</v>
      </c>
    </row>
    <row r="4111" spans="1:4" x14ac:dyDescent="0.25">
      <c r="A4111" t="s">
        <v>8800</v>
      </c>
      <c r="B4111" t="s">
        <v>8801</v>
      </c>
      <c r="C4111" s="106">
        <v>0</v>
      </c>
      <c r="D4111">
        <v>0</v>
      </c>
    </row>
    <row r="4112" spans="1:4" x14ac:dyDescent="0.25">
      <c r="A4112" t="s">
        <v>8802</v>
      </c>
      <c r="B4112" t="s">
        <v>8803</v>
      </c>
      <c r="C4112" s="106">
        <v>232.5</v>
      </c>
      <c r="D4112">
        <v>25</v>
      </c>
    </row>
    <row r="4113" spans="1:4" x14ac:dyDescent="0.25">
      <c r="A4113" t="s">
        <v>8804</v>
      </c>
      <c r="B4113" t="s">
        <v>8805</v>
      </c>
      <c r="C4113" s="106">
        <v>114.71</v>
      </c>
      <c r="D4113">
        <v>11</v>
      </c>
    </row>
    <row r="4114" spans="1:4" x14ac:dyDescent="0.25">
      <c r="A4114" t="s">
        <v>8806</v>
      </c>
      <c r="B4114" t="s">
        <v>8807</v>
      </c>
      <c r="C4114" s="106">
        <v>39.79</v>
      </c>
      <c r="D4114">
        <v>4</v>
      </c>
    </row>
    <row r="4115" spans="1:4" x14ac:dyDescent="0.25">
      <c r="A4115" t="s">
        <v>8808</v>
      </c>
      <c r="B4115" t="s">
        <v>8809</v>
      </c>
      <c r="C4115" s="106">
        <v>137.9</v>
      </c>
      <c r="D4115">
        <v>2</v>
      </c>
    </row>
    <row r="4116" spans="1:4" x14ac:dyDescent="0.25">
      <c r="A4116" t="s">
        <v>8810</v>
      </c>
      <c r="B4116" t="s">
        <v>8811</v>
      </c>
      <c r="C4116" s="106">
        <v>0</v>
      </c>
      <c r="D4116">
        <v>0</v>
      </c>
    </row>
    <row r="4117" spans="1:4" x14ac:dyDescent="0.25">
      <c r="A4117" t="s">
        <v>8812</v>
      </c>
      <c r="B4117" t="s">
        <v>8813</v>
      </c>
      <c r="C4117" s="106">
        <v>93.7</v>
      </c>
      <c r="D4117">
        <v>6</v>
      </c>
    </row>
    <row r="4118" spans="1:4" x14ac:dyDescent="0.25">
      <c r="A4118" t="s">
        <v>8814</v>
      </c>
      <c r="B4118" t="s">
        <v>8815</v>
      </c>
      <c r="C4118" s="106">
        <v>88.38</v>
      </c>
      <c r="D4118">
        <v>17</v>
      </c>
    </row>
    <row r="4119" spans="1:4" x14ac:dyDescent="0.25">
      <c r="A4119" t="s">
        <v>8816</v>
      </c>
      <c r="B4119" t="s">
        <v>8817</v>
      </c>
      <c r="C4119" s="106">
        <v>274.48</v>
      </c>
      <c r="D4119">
        <v>7</v>
      </c>
    </row>
    <row r="4120" spans="1:4" x14ac:dyDescent="0.25">
      <c r="A4120" t="s">
        <v>8818</v>
      </c>
      <c r="B4120" t="s">
        <v>8819</v>
      </c>
      <c r="C4120" s="106">
        <v>0</v>
      </c>
      <c r="D4120">
        <v>0</v>
      </c>
    </row>
    <row r="4121" spans="1:4" x14ac:dyDescent="0.25">
      <c r="A4121" t="s">
        <v>8820</v>
      </c>
      <c r="B4121" t="s">
        <v>8821</v>
      </c>
      <c r="C4121" s="106">
        <v>51.44</v>
      </c>
      <c r="D4121">
        <v>10</v>
      </c>
    </row>
    <row r="4122" spans="1:4" x14ac:dyDescent="0.25">
      <c r="A4122" t="s">
        <v>8822</v>
      </c>
      <c r="B4122" t="s">
        <v>8823</v>
      </c>
      <c r="C4122" s="106">
        <v>71.790000000000006</v>
      </c>
      <c r="D4122">
        <v>14</v>
      </c>
    </row>
    <row r="4123" spans="1:4" x14ac:dyDescent="0.25">
      <c r="A4123" t="s">
        <v>8824</v>
      </c>
      <c r="B4123" t="s">
        <v>8825</v>
      </c>
      <c r="C4123" s="106">
        <v>30.34</v>
      </c>
      <c r="D4123">
        <v>0</v>
      </c>
    </row>
    <row r="4124" spans="1:4" x14ac:dyDescent="0.25">
      <c r="A4124" t="s">
        <v>8826</v>
      </c>
      <c r="B4124" t="s">
        <v>8827</v>
      </c>
      <c r="C4124" s="106">
        <v>0</v>
      </c>
      <c r="D4124">
        <v>0</v>
      </c>
    </row>
    <row r="4125" spans="1:4" x14ac:dyDescent="0.25">
      <c r="A4125" t="s">
        <v>8828</v>
      </c>
      <c r="B4125" t="s">
        <v>8829</v>
      </c>
      <c r="C4125" s="106">
        <v>111.3</v>
      </c>
      <c r="D4125">
        <v>2</v>
      </c>
    </row>
    <row r="4126" spans="1:4" x14ac:dyDescent="0.25">
      <c r="A4126" t="s">
        <v>8830</v>
      </c>
      <c r="B4126" t="s">
        <v>8831</v>
      </c>
      <c r="C4126" s="106">
        <v>0</v>
      </c>
      <c r="D4126">
        <v>0</v>
      </c>
    </row>
    <row r="4127" spans="1:4" x14ac:dyDescent="0.25">
      <c r="A4127" t="s">
        <v>8832</v>
      </c>
      <c r="B4127" t="s">
        <v>8833</v>
      </c>
      <c r="C4127" s="106">
        <v>15.69</v>
      </c>
      <c r="D4127">
        <v>2</v>
      </c>
    </row>
    <row r="4128" spans="1:4" x14ac:dyDescent="0.25">
      <c r="A4128" t="s">
        <v>8834</v>
      </c>
      <c r="B4128" t="s">
        <v>8835</v>
      </c>
      <c r="C4128" s="106">
        <v>0</v>
      </c>
      <c r="D4128">
        <v>0</v>
      </c>
    </row>
    <row r="4129" spans="1:4" x14ac:dyDescent="0.25">
      <c r="A4129" t="s">
        <v>8836</v>
      </c>
      <c r="B4129" t="s">
        <v>8837</v>
      </c>
      <c r="C4129" s="106">
        <v>10.44</v>
      </c>
      <c r="D4129">
        <v>2</v>
      </c>
    </row>
    <row r="4130" spans="1:4" x14ac:dyDescent="0.25">
      <c r="A4130" t="s">
        <v>8838</v>
      </c>
      <c r="B4130" t="s">
        <v>8839</v>
      </c>
      <c r="C4130" s="106">
        <v>0</v>
      </c>
      <c r="D4130">
        <v>0</v>
      </c>
    </row>
    <row r="4131" spans="1:4" x14ac:dyDescent="0.25">
      <c r="A4131" t="s">
        <v>8840</v>
      </c>
      <c r="B4131" t="s">
        <v>8841</v>
      </c>
      <c r="C4131" s="106">
        <v>0</v>
      </c>
      <c r="D4131">
        <v>0</v>
      </c>
    </row>
    <row r="4132" spans="1:4" x14ac:dyDescent="0.25">
      <c r="A4132" t="s">
        <v>8842</v>
      </c>
      <c r="B4132" t="s">
        <v>8843</v>
      </c>
      <c r="C4132" s="106">
        <v>0</v>
      </c>
      <c r="D4132">
        <v>0</v>
      </c>
    </row>
    <row r="4133" spans="1:4" x14ac:dyDescent="0.25">
      <c r="A4133" t="s">
        <v>8844</v>
      </c>
      <c r="B4133" t="s">
        <v>8845</v>
      </c>
      <c r="C4133" s="106">
        <v>0</v>
      </c>
      <c r="D4133">
        <v>0</v>
      </c>
    </row>
    <row r="4134" spans="1:4" x14ac:dyDescent="0.25">
      <c r="A4134" t="s">
        <v>8846</v>
      </c>
      <c r="B4134" t="s">
        <v>8847</v>
      </c>
      <c r="C4134" s="106">
        <v>0</v>
      </c>
      <c r="D4134">
        <v>0</v>
      </c>
    </row>
    <row r="4135" spans="1:4" x14ac:dyDescent="0.25">
      <c r="A4135" t="s">
        <v>8848</v>
      </c>
      <c r="B4135" t="s">
        <v>8849</v>
      </c>
      <c r="C4135" s="106">
        <v>688.88</v>
      </c>
      <c r="D4135">
        <v>9</v>
      </c>
    </row>
    <row r="4136" spans="1:4" x14ac:dyDescent="0.25">
      <c r="A4136" t="s">
        <v>8850</v>
      </c>
      <c r="B4136" t="s">
        <v>8851</v>
      </c>
      <c r="C4136" s="106">
        <v>194.9</v>
      </c>
      <c r="D4136">
        <v>4</v>
      </c>
    </row>
    <row r="4137" spans="1:4" x14ac:dyDescent="0.25">
      <c r="A4137" t="s">
        <v>8852</v>
      </c>
      <c r="B4137" t="s">
        <v>8853</v>
      </c>
      <c r="C4137" s="106">
        <v>30.52</v>
      </c>
      <c r="D4137">
        <v>1</v>
      </c>
    </row>
    <row r="4138" spans="1:4" x14ac:dyDescent="0.25">
      <c r="A4138" t="s">
        <v>8854</v>
      </c>
      <c r="B4138" t="s">
        <v>8855</v>
      </c>
      <c r="C4138" s="106">
        <v>296.77999999999997</v>
      </c>
      <c r="D4138">
        <v>5</v>
      </c>
    </row>
    <row r="4139" spans="1:4" x14ac:dyDescent="0.25">
      <c r="A4139" t="s">
        <v>8856</v>
      </c>
      <c r="B4139" t="s">
        <v>8857</v>
      </c>
      <c r="C4139" s="106">
        <v>-2658.27</v>
      </c>
      <c r="D4139">
        <v>98</v>
      </c>
    </row>
    <row r="4140" spans="1:4" x14ac:dyDescent="0.25">
      <c r="A4140" t="s">
        <v>8858</v>
      </c>
      <c r="B4140" t="s">
        <v>8859</v>
      </c>
      <c r="C4140" s="106">
        <v>-4324.8</v>
      </c>
      <c r="D4140">
        <v>0</v>
      </c>
    </row>
    <row r="4141" spans="1:4" x14ac:dyDescent="0.25">
      <c r="A4141" t="s">
        <v>8860</v>
      </c>
      <c r="B4141" t="s">
        <v>8861</v>
      </c>
      <c r="C4141" s="106">
        <v>0</v>
      </c>
      <c r="D4141">
        <v>0</v>
      </c>
    </row>
    <row r="4142" spans="1:4" x14ac:dyDescent="0.25">
      <c r="A4142" t="s">
        <v>8862</v>
      </c>
      <c r="B4142" t="s">
        <v>8863</v>
      </c>
      <c r="C4142" s="106">
        <v>0</v>
      </c>
      <c r="D4142">
        <v>0</v>
      </c>
    </row>
    <row r="4143" spans="1:4" x14ac:dyDescent="0.25">
      <c r="A4143" t="s">
        <v>8864</v>
      </c>
      <c r="B4143" t="s">
        <v>8865</v>
      </c>
      <c r="C4143" s="106">
        <v>0</v>
      </c>
      <c r="D4143">
        <v>0</v>
      </c>
    </row>
    <row r="4144" spans="1:4" x14ac:dyDescent="0.25">
      <c r="A4144" t="s">
        <v>8866</v>
      </c>
      <c r="B4144" t="s">
        <v>8867</v>
      </c>
      <c r="C4144" s="106">
        <v>22.1</v>
      </c>
      <c r="D4144">
        <v>11</v>
      </c>
    </row>
    <row r="4145" spans="1:4" x14ac:dyDescent="0.25">
      <c r="A4145" t="s">
        <v>8868</v>
      </c>
      <c r="B4145" t="s">
        <v>8869</v>
      </c>
      <c r="C4145" s="106">
        <v>144.78</v>
      </c>
      <c r="D4145">
        <v>1</v>
      </c>
    </row>
    <row r="4146" spans="1:4" x14ac:dyDescent="0.25">
      <c r="A4146" t="s">
        <v>8870</v>
      </c>
      <c r="B4146" t="s">
        <v>8871</v>
      </c>
      <c r="C4146" s="106">
        <v>56.96</v>
      </c>
      <c r="D4146">
        <v>8</v>
      </c>
    </row>
    <row r="4147" spans="1:4" x14ac:dyDescent="0.25">
      <c r="A4147" t="s">
        <v>8872</v>
      </c>
      <c r="B4147" t="s">
        <v>8873</v>
      </c>
      <c r="C4147" s="106">
        <v>126.59</v>
      </c>
      <c r="D4147">
        <v>6</v>
      </c>
    </row>
    <row r="4148" spans="1:4" x14ac:dyDescent="0.25">
      <c r="A4148" t="s">
        <v>8874</v>
      </c>
      <c r="B4148" t="s">
        <v>8875</v>
      </c>
      <c r="C4148" s="106">
        <v>269.56</v>
      </c>
      <c r="D4148">
        <v>12</v>
      </c>
    </row>
    <row r="4149" spans="1:4" x14ac:dyDescent="0.25">
      <c r="A4149" t="s">
        <v>8876</v>
      </c>
      <c r="B4149" t="s">
        <v>8877</v>
      </c>
      <c r="C4149" s="106">
        <v>6821.43</v>
      </c>
      <c r="D4149">
        <v>1</v>
      </c>
    </row>
    <row r="4150" spans="1:4" x14ac:dyDescent="0.25">
      <c r="A4150" t="s">
        <v>8878</v>
      </c>
      <c r="B4150" t="s">
        <v>8879</v>
      </c>
      <c r="C4150" s="106">
        <v>484.56</v>
      </c>
      <c r="D4150">
        <v>6</v>
      </c>
    </row>
    <row r="4151" spans="1:4" x14ac:dyDescent="0.25">
      <c r="A4151" t="s">
        <v>8880</v>
      </c>
      <c r="B4151" t="s">
        <v>8881</v>
      </c>
      <c r="C4151" s="106">
        <v>0</v>
      </c>
      <c r="D4151">
        <v>0</v>
      </c>
    </row>
    <row r="4152" spans="1:4" x14ac:dyDescent="0.25">
      <c r="A4152" t="s">
        <v>8882</v>
      </c>
      <c r="B4152" t="s">
        <v>8883</v>
      </c>
      <c r="C4152" s="106">
        <v>0</v>
      </c>
      <c r="D4152">
        <v>0</v>
      </c>
    </row>
    <row r="4153" spans="1:4" x14ac:dyDescent="0.25">
      <c r="A4153" t="s">
        <v>8884</v>
      </c>
      <c r="B4153" t="s">
        <v>8885</v>
      </c>
      <c r="C4153" s="106">
        <v>30.5</v>
      </c>
      <c r="D4153">
        <v>1</v>
      </c>
    </row>
    <row r="4154" spans="1:4" x14ac:dyDescent="0.25">
      <c r="A4154" t="s">
        <v>8886</v>
      </c>
      <c r="B4154" t="s">
        <v>8887</v>
      </c>
      <c r="C4154" s="106">
        <v>106.25</v>
      </c>
      <c r="D4154">
        <v>7</v>
      </c>
    </row>
    <row r="4155" spans="1:4" x14ac:dyDescent="0.25">
      <c r="A4155" t="s">
        <v>8888</v>
      </c>
      <c r="B4155" t="s">
        <v>8885</v>
      </c>
      <c r="C4155" s="106">
        <v>13.92</v>
      </c>
      <c r="D4155">
        <v>1</v>
      </c>
    </row>
    <row r="4156" spans="1:4" x14ac:dyDescent="0.25">
      <c r="A4156" t="s">
        <v>8889</v>
      </c>
      <c r="B4156" t="s">
        <v>8890</v>
      </c>
      <c r="C4156" s="106">
        <v>874.39</v>
      </c>
      <c r="D4156">
        <v>55</v>
      </c>
    </row>
    <row r="4157" spans="1:4" x14ac:dyDescent="0.25">
      <c r="A4157" t="s">
        <v>8891</v>
      </c>
      <c r="B4157" t="s">
        <v>8892</v>
      </c>
      <c r="C4157" s="106">
        <v>1500</v>
      </c>
      <c r="D4157">
        <v>1</v>
      </c>
    </row>
    <row r="4158" spans="1:4" x14ac:dyDescent="0.25">
      <c r="A4158" t="s">
        <v>8893</v>
      </c>
      <c r="B4158" t="s">
        <v>8883</v>
      </c>
      <c r="C4158" s="106">
        <v>900.24</v>
      </c>
      <c r="D4158">
        <v>2</v>
      </c>
    </row>
    <row r="4159" spans="1:4" x14ac:dyDescent="0.25">
      <c r="A4159" t="s">
        <v>8894</v>
      </c>
      <c r="B4159" t="s">
        <v>8895</v>
      </c>
      <c r="C4159" s="106">
        <v>10.15</v>
      </c>
      <c r="D4159">
        <v>4</v>
      </c>
    </row>
    <row r="4160" spans="1:4" x14ac:dyDescent="0.25">
      <c r="A4160" t="s">
        <v>8896</v>
      </c>
      <c r="B4160" t="s">
        <v>8897</v>
      </c>
      <c r="C4160" s="106">
        <v>60.15</v>
      </c>
      <c r="D4160">
        <v>5</v>
      </c>
    </row>
    <row r="4161" spans="1:4" x14ac:dyDescent="0.25">
      <c r="A4161" t="s">
        <v>8898</v>
      </c>
      <c r="B4161" t="s">
        <v>8899</v>
      </c>
      <c r="C4161" s="106">
        <v>131.93</v>
      </c>
      <c r="D4161">
        <v>5</v>
      </c>
    </row>
    <row r="4162" spans="1:4" x14ac:dyDescent="0.25">
      <c r="A4162" t="s">
        <v>8900</v>
      </c>
      <c r="B4162" t="s">
        <v>8901</v>
      </c>
      <c r="C4162" s="106">
        <v>0</v>
      </c>
      <c r="D4162">
        <v>0</v>
      </c>
    </row>
    <row r="4163" spans="1:4" x14ac:dyDescent="0.25">
      <c r="A4163" t="s">
        <v>8902</v>
      </c>
      <c r="B4163" t="s">
        <v>8903</v>
      </c>
      <c r="C4163" s="106">
        <v>173.27</v>
      </c>
      <c r="D4163">
        <v>12</v>
      </c>
    </row>
    <row r="4164" spans="1:4" x14ac:dyDescent="0.25">
      <c r="A4164" t="s">
        <v>8904</v>
      </c>
      <c r="B4164" t="s">
        <v>8905</v>
      </c>
      <c r="C4164" s="106">
        <v>230.67</v>
      </c>
      <c r="D4164">
        <v>13</v>
      </c>
    </row>
    <row r="4165" spans="1:4" x14ac:dyDescent="0.25">
      <c r="A4165" t="s">
        <v>8906</v>
      </c>
      <c r="B4165" t="s">
        <v>8907</v>
      </c>
      <c r="C4165" s="106">
        <v>285.64999999999998</v>
      </c>
      <c r="D4165">
        <v>5</v>
      </c>
    </row>
    <row r="4166" spans="1:4" x14ac:dyDescent="0.25">
      <c r="A4166" t="s">
        <v>8908</v>
      </c>
      <c r="B4166" t="s">
        <v>8909</v>
      </c>
      <c r="C4166" s="106">
        <v>466.33</v>
      </c>
      <c r="D4166">
        <v>6</v>
      </c>
    </row>
    <row r="4167" spans="1:4" x14ac:dyDescent="0.25">
      <c r="A4167" t="s">
        <v>8910</v>
      </c>
      <c r="B4167" t="s">
        <v>8911</v>
      </c>
      <c r="C4167" s="106">
        <v>0</v>
      </c>
      <c r="D4167">
        <v>0</v>
      </c>
    </row>
    <row r="4168" spans="1:4" x14ac:dyDescent="0.25">
      <c r="A4168" t="s">
        <v>8912</v>
      </c>
      <c r="B4168" t="s">
        <v>8913</v>
      </c>
      <c r="C4168" s="106">
        <v>237.25</v>
      </c>
      <c r="D4168">
        <v>5</v>
      </c>
    </row>
    <row r="4169" spans="1:4" x14ac:dyDescent="0.25">
      <c r="A4169" t="s">
        <v>8914</v>
      </c>
      <c r="B4169" t="s">
        <v>8915</v>
      </c>
      <c r="C4169" s="106">
        <v>208.56</v>
      </c>
      <c r="D4169">
        <v>10</v>
      </c>
    </row>
    <row r="4170" spans="1:4" x14ac:dyDescent="0.25">
      <c r="A4170" t="s">
        <v>8916</v>
      </c>
      <c r="B4170" t="s">
        <v>8917</v>
      </c>
      <c r="C4170" s="106">
        <v>47.1</v>
      </c>
      <c r="D4170">
        <v>4</v>
      </c>
    </row>
    <row r="4171" spans="1:4" x14ac:dyDescent="0.25">
      <c r="A4171" t="s">
        <v>8918</v>
      </c>
      <c r="B4171" t="s">
        <v>8919</v>
      </c>
      <c r="C4171" s="106">
        <v>31.13</v>
      </c>
      <c r="D4171">
        <v>15</v>
      </c>
    </row>
    <row r="4172" spans="1:4" x14ac:dyDescent="0.25">
      <c r="A4172" t="s">
        <v>8920</v>
      </c>
      <c r="B4172" t="s">
        <v>8921</v>
      </c>
      <c r="C4172" s="106">
        <v>89.77</v>
      </c>
      <c r="D4172">
        <v>7</v>
      </c>
    </row>
    <row r="4173" spans="1:4" x14ac:dyDescent="0.25">
      <c r="A4173" t="s">
        <v>8922</v>
      </c>
      <c r="B4173" t="s">
        <v>8923</v>
      </c>
      <c r="C4173" s="106">
        <v>512.14</v>
      </c>
      <c r="D4173">
        <v>3</v>
      </c>
    </row>
    <row r="4174" spans="1:4" x14ac:dyDescent="0.25">
      <c r="A4174" t="s">
        <v>8924</v>
      </c>
      <c r="B4174" t="s">
        <v>8925</v>
      </c>
      <c r="C4174" s="106">
        <v>523.5</v>
      </c>
      <c r="D4174">
        <v>60</v>
      </c>
    </row>
    <row r="4175" spans="1:4" x14ac:dyDescent="0.25">
      <c r="A4175" t="s">
        <v>8926</v>
      </c>
      <c r="B4175" t="s">
        <v>8927</v>
      </c>
      <c r="C4175" s="106">
        <v>387.77</v>
      </c>
      <c r="D4175">
        <v>43</v>
      </c>
    </row>
    <row r="4176" spans="1:4" x14ac:dyDescent="0.25">
      <c r="A4176" t="s">
        <v>8928</v>
      </c>
      <c r="B4176" t="s">
        <v>8925</v>
      </c>
      <c r="C4176" s="106">
        <v>1396.55</v>
      </c>
      <c r="D4176">
        <v>6</v>
      </c>
    </row>
    <row r="4177" spans="1:4" x14ac:dyDescent="0.25">
      <c r="A4177" t="s">
        <v>8929</v>
      </c>
      <c r="B4177" t="s">
        <v>8930</v>
      </c>
      <c r="C4177" s="106">
        <v>1494.82</v>
      </c>
      <c r="D4177">
        <v>14</v>
      </c>
    </row>
    <row r="4178" spans="1:4" x14ac:dyDescent="0.25">
      <c r="A4178" t="s">
        <v>8931</v>
      </c>
      <c r="B4178" t="s">
        <v>8932</v>
      </c>
      <c r="C4178" s="106">
        <v>95.98</v>
      </c>
      <c r="D4178">
        <v>20</v>
      </c>
    </row>
    <row r="4179" spans="1:4" x14ac:dyDescent="0.25">
      <c r="A4179" t="s">
        <v>8933</v>
      </c>
      <c r="B4179" t="s">
        <v>8934</v>
      </c>
      <c r="C4179" s="106">
        <v>362.04</v>
      </c>
      <c r="D4179">
        <v>0</v>
      </c>
    </row>
    <row r="4180" spans="1:4" x14ac:dyDescent="0.25">
      <c r="A4180" t="s">
        <v>8935</v>
      </c>
      <c r="B4180" t="s">
        <v>8934</v>
      </c>
      <c r="C4180" s="106">
        <v>219.41</v>
      </c>
      <c r="D4180">
        <v>4</v>
      </c>
    </row>
    <row r="4181" spans="1:4" x14ac:dyDescent="0.25">
      <c r="A4181" t="s">
        <v>8936</v>
      </c>
      <c r="B4181" t="s">
        <v>8937</v>
      </c>
      <c r="C4181" s="106">
        <v>1017.66</v>
      </c>
      <c r="D4181">
        <v>2</v>
      </c>
    </row>
    <row r="4182" spans="1:4" x14ac:dyDescent="0.25">
      <c r="A4182" t="s">
        <v>8938</v>
      </c>
      <c r="B4182" t="s">
        <v>8939</v>
      </c>
      <c r="C4182" s="106">
        <v>86.52</v>
      </c>
      <c r="D4182">
        <v>13</v>
      </c>
    </row>
    <row r="4183" spans="1:4" x14ac:dyDescent="0.25">
      <c r="A4183" t="s">
        <v>8940</v>
      </c>
      <c r="B4183" t="s">
        <v>8941</v>
      </c>
      <c r="C4183" s="106">
        <v>131.85</v>
      </c>
      <c r="D4183">
        <v>1</v>
      </c>
    </row>
    <row r="4184" spans="1:4" x14ac:dyDescent="0.25">
      <c r="A4184" t="s">
        <v>8942</v>
      </c>
      <c r="B4184" t="s">
        <v>8943</v>
      </c>
      <c r="C4184" s="106">
        <v>840.69</v>
      </c>
      <c r="D4184">
        <v>1</v>
      </c>
    </row>
    <row r="4185" spans="1:4" x14ac:dyDescent="0.25">
      <c r="A4185" t="s">
        <v>8944</v>
      </c>
      <c r="B4185" t="s">
        <v>8945</v>
      </c>
      <c r="C4185" s="106">
        <v>426.89</v>
      </c>
      <c r="D4185">
        <v>5</v>
      </c>
    </row>
    <row r="4186" spans="1:4" x14ac:dyDescent="0.25">
      <c r="A4186" t="s">
        <v>8946</v>
      </c>
      <c r="B4186" t="s">
        <v>8945</v>
      </c>
      <c r="C4186" s="106">
        <v>15868.86</v>
      </c>
      <c r="D4186">
        <v>210</v>
      </c>
    </row>
    <row r="4187" spans="1:4" x14ac:dyDescent="0.25">
      <c r="A4187" t="s">
        <v>8947</v>
      </c>
      <c r="B4187" t="s">
        <v>8948</v>
      </c>
      <c r="C4187" s="106">
        <v>0</v>
      </c>
      <c r="D4187">
        <v>0</v>
      </c>
    </row>
    <row r="4188" spans="1:4" x14ac:dyDescent="0.25">
      <c r="A4188" t="s">
        <v>8949</v>
      </c>
      <c r="B4188" t="s">
        <v>8950</v>
      </c>
      <c r="C4188" s="106">
        <v>86.42</v>
      </c>
      <c r="D4188">
        <v>16</v>
      </c>
    </row>
    <row r="4189" spans="1:4" x14ac:dyDescent="0.25">
      <c r="A4189" t="s">
        <v>8951</v>
      </c>
      <c r="B4189" t="s">
        <v>8952</v>
      </c>
      <c r="C4189" s="106">
        <v>89.05</v>
      </c>
      <c r="D4189">
        <v>10</v>
      </c>
    </row>
    <row r="4190" spans="1:4" x14ac:dyDescent="0.25">
      <c r="A4190" t="s">
        <v>8953</v>
      </c>
      <c r="B4190" t="s">
        <v>8954</v>
      </c>
      <c r="C4190" s="106">
        <v>6546.65</v>
      </c>
      <c r="D4190">
        <v>25</v>
      </c>
    </row>
    <row r="4191" spans="1:4" x14ac:dyDescent="0.25">
      <c r="A4191" t="s">
        <v>8955</v>
      </c>
      <c r="B4191" t="s">
        <v>8956</v>
      </c>
      <c r="C4191" s="106">
        <v>3013.56</v>
      </c>
      <c r="D4191">
        <v>58</v>
      </c>
    </row>
    <row r="4192" spans="1:4" x14ac:dyDescent="0.25">
      <c r="A4192" t="s">
        <v>8957</v>
      </c>
      <c r="B4192" t="s">
        <v>8958</v>
      </c>
      <c r="C4192" s="106">
        <v>403.25</v>
      </c>
      <c r="D4192">
        <v>45</v>
      </c>
    </row>
    <row r="4193" spans="1:4" x14ac:dyDescent="0.25">
      <c r="A4193" t="s">
        <v>8959</v>
      </c>
      <c r="B4193" t="s">
        <v>8960</v>
      </c>
      <c r="C4193" s="106">
        <v>16.600000000000001</v>
      </c>
      <c r="D4193">
        <v>2</v>
      </c>
    </row>
    <row r="4194" spans="1:4" x14ac:dyDescent="0.25">
      <c r="A4194" t="s">
        <v>8961</v>
      </c>
      <c r="B4194" t="s">
        <v>8962</v>
      </c>
      <c r="C4194" s="106">
        <v>47.16</v>
      </c>
      <c r="D4194">
        <v>10</v>
      </c>
    </row>
    <row r="4195" spans="1:4" x14ac:dyDescent="0.25">
      <c r="A4195" t="s">
        <v>8963</v>
      </c>
      <c r="B4195" t="s">
        <v>8964</v>
      </c>
      <c r="C4195" s="106">
        <v>0</v>
      </c>
      <c r="D4195">
        <v>0</v>
      </c>
    </row>
    <row r="4196" spans="1:4" x14ac:dyDescent="0.25">
      <c r="A4196" t="s">
        <v>8965</v>
      </c>
      <c r="B4196" t="s">
        <v>8966</v>
      </c>
      <c r="C4196" s="106">
        <v>215.69</v>
      </c>
      <c r="D4196">
        <v>4</v>
      </c>
    </row>
    <row r="4197" spans="1:4" x14ac:dyDescent="0.25">
      <c r="A4197" t="s">
        <v>8967</v>
      </c>
      <c r="B4197" t="s">
        <v>8968</v>
      </c>
      <c r="C4197" s="106">
        <v>236.45</v>
      </c>
      <c r="D4197">
        <v>50</v>
      </c>
    </row>
    <row r="4198" spans="1:4" x14ac:dyDescent="0.25">
      <c r="A4198" t="s">
        <v>8969</v>
      </c>
      <c r="B4198" t="s">
        <v>8925</v>
      </c>
      <c r="C4198" s="106">
        <v>549.1</v>
      </c>
      <c r="D4198">
        <v>10</v>
      </c>
    </row>
    <row r="4199" spans="1:4" x14ac:dyDescent="0.25">
      <c r="A4199" t="s">
        <v>8970</v>
      </c>
      <c r="B4199" t="s">
        <v>8971</v>
      </c>
      <c r="C4199" s="106">
        <v>772.77</v>
      </c>
      <c r="D4199">
        <v>2</v>
      </c>
    </row>
    <row r="4200" spans="1:4" x14ac:dyDescent="0.25">
      <c r="A4200" t="s">
        <v>8972</v>
      </c>
      <c r="B4200" t="s">
        <v>8973</v>
      </c>
      <c r="C4200" s="106">
        <v>593.44000000000005</v>
      </c>
      <c r="D4200">
        <v>40</v>
      </c>
    </row>
    <row r="4201" spans="1:4" x14ac:dyDescent="0.25">
      <c r="A4201" t="s">
        <v>8974</v>
      </c>
      <c r="B4201" t="s">
        <v>8975</v>
      </c>
      <c r="C4201" s="106">
        <v>347.21</v>
      </c>
      <c r="D4201">
        <v>2</v>
      </c>
    </row>
    <row r="4202" spans="1:4" x14ac:dyDescent="0.25">
      <c r="A4202" t="s">
        <v>8976</v>
      </c>
      <c r="B4202" t="s">
        <v>8977</v>
      </c>
      <c r="C4202" s="106">
        <v>20418.080000000002</v>
      </c>
      <c r="D4202">
        <v>148</v>
      </c>
    </row>
    <row r="4203" spans="1:4" x14ac:dyDescent="0.25">
      <c r="A4203" t="s">
        <v>8978</v>
      </c>
      <c r="B4203" t="s">
        <v>8979</v>
      </c>
      <c r="C4203" s="106">
        <v>111.8</v>
      </c>
      <c r="D4203">
        <v>2</v>
      </c>
    </row>
    <row r="4204" spans="1:4" x14ac:dyDescent="0.25">
      <c r="A4204" t="s">
        <v>8980</v>
      </c>
      <c r="B4204" t="s">
        <v>8981</v>
      </c>
      <c r="C4204" s="106">
        <v>6.96</v>
      </c>
      <c r="D4204">
        <v>2</v>
      </c>
    </row>
    <row r="4205" spans="1:4" x14ac:dyDescent="0.25">
      <c r="A4205" t="s">
        <v>8982</v>
      </c>
      <c r="B4205" t="s">
        <v>8983</v>
      </c>
      <c r="C4205" s="106">
        <v>408.96</v>
      </c>
      <c r="D4205">
        <v>96</v>
      </c>
    </row>
    <row r="4206" spans="1:4" x14ac:dyDescent="0.25">
      <c r="A4206" t="s">
        <v>8984</v>
      </c>
      <c r="B4206" t="s">
        <v>8985</v>
      </c>
      <c r="C4206" s="106">
        <v>174.96</v>
      </c>
      <c r="D4206">
        <v>1</v>
      </c>
    </row>
    <row r="4207" spans="1:4" x14ac:dyDescent="0.25">
      <c r="A4207" t="s">
        <v>8986</v>
      </c>
      <c r="B4207" t="s">
        <v>8987</v>
      </c>
      <c r="C4207" s="106">
        <v>412.01</v>
      </c>
      <c r="D4207">
        <v>12</v>
      </c>
    </row>
    <row r="4208" spans="1:4" x14ac:dyDescent="0.25">
      <c r="A4208" t="s">
        <v>8988</v>
      </c>
      <c r="B4208" t="s">
        <v>8989</v>
      </c>
      <c r="C4208" s="106">
        <v>32.520000000000003</v>
      </c>
      <c r="D4208">
        <v>4</v>
      </c>
    </row>
    <row r="4209" spans="1:4" x14ac:dyDescent="0.25">
      <c r="A4209" t="s">
        <v>8990</v>
      </c>
      <c r="B4209" t="s">
        <v>8991</v>
      </c>
      <c r="C4209" s="106">
        <v>70.14</v>
      </c>
      <c r="D4209">
        <v>12</v>
      </c>
    </row>
    <row r="4210" spans="1:4" x14ac:dyDescent="0.25">
      <c r="A4210" t="s">
        <v>8992</v>
      </c>
      <c r="B4210" t="s">
        <v>8993</v>
      </c>
      <c r="C4210" s="106">
        <v>242.66</v>
      </c>
      <c r="D4210">
        <v>8</v>
      </c>
    </row>
    <row r="4211" spans="1:4" x14ac:dyDescent="0.25">
      <c r="A4211" t="s">
        <v>8994</v>
      </c>
      <c r="B4211" t="s">
        <v>8995</v>
      </c>
      <c r="C4211" s="106">
        <v>959.76</v>
      </c>
      <c r="D4211">
        <v>45</v>
      </c>
    </row>
    <row r="4212" spans="1:4" x14ac:dyDescent="0.25">
      <c r="A4212" t="s">
        <v>8996</v>
      </c>
      <c r="B4212" t="s">
        <v>8997</v>
      </c>
      <c r="C4212" s="106">
        <v>84.58</v>
      </c>
      <c r="D4212">
        <v>16</v>
      </c>
    </row>
    <row r="4213" spans="1:4" x14ac:dyDescent="0.25">
      <c r="A4213" t="s">
        <v>8998</v>
      </c>
      <c r="B4213" t="s">
        <v>8999</v>
      </c>
      <c r="C4213" s="106">
        <v>375.62</v>
      </c>
      <c r="D4213">
        <v>6</v>
      </c>
    </row>
    <row r="4214" spans="1:4" x14ac:dyDescent="0.25">
      <c r="A4214" t="s">
        <v>9000</v>
      </c>
      <c r="B4214" t="s">
        <v>9001</v>
      </c>
      <c r="C4214" s="106">
        <v>178.43</v>
      </c>
      <c r="D4214">
        <v>6</v>
      </c>
    </row>
    <row r="4215" spans="1:4" x14ac:dyDescent="0.25">
      <c r="A4215" t="s">
        <v>9002</v>
      </c>
      <c r="B4215" t="s">
        <v>9003</v>
      </c>
      <c r="C4215" s="106">
        <v>151.66999999999999</v>
      </c>
      <c r="D4215">
        <v>15</v>
      </c>
    </row>
    <row r="4216" spans="1:4" x14ac:dyDescent="0.25">
      <c r="A4216" t="s">
        <v>9004</v>
      </c>
      <c r="B4216" t="s">
        <v>9005</v>
      </c>
      <c r="C4216" s="106">
        <v>136</v>
      </c>
      <c r="D4216">
        <v>10</v>
      </c>
    </row>
    <row r="4217" spans="1:4" x14ac:dyDescent="0.25">
      <c r="A4217" t="s">
        <v>9006</v>
      </c>
      <c r="B4217" t="s">
        <v>9007</v>
      </c>
      <c r="C4217" s="106">
        <v>0</v>
      </c>
      <c r="D4217">
        <v>0</v>
      </c>
    </row>
    <row r="4218" spans="1:4" x14ac:dyDescent="0.25">
      <c r="A4218" t="s">
        <v>9008</v>
      </c>
      <c r="B4218" t="s">
        <v>9009</v>
      </c>
      <c r="C4218" s="106">
        <v>40.229999999999997</v>
      </c>
      <c r="D4218">
        <v>3</v>
      </c>
    </row>
    <row r="4219" spans="1:4" x14ac:dyDescent="0.25">
      <c r="A4219" t="s">
        <v>9010</v>
      </c>
      <c r="B4219" t="s">
        <v>9011</v>
      </c>
      <c r="C4219" s="106">
        <v>299.58999999999997</v>
      </c>
      <c r="D4219">
        <v>24</v>
      </c>
    </row>
    <row r="4220" spans="1:4" x14ac:dyDescent="0.25">
      <c r="A4220" t="s">
        <v>9012</v>
      </c>
      <c r="B4220" t="s">
        <v>9013</v>
      </c>
      <c r="C4220" s="106">
        <v>19</v>
      </c>
      <c r="D4220">
        <v>2</v>
      </c>
    </row>
    <row r="4221" spans="1:4" x14ac:dyDescent="0.25">
      <c r="A4221" t="s">
        <v>9014</v>
      </c>
      <c r="B4221" t="s">
        <v>9015</v>
      </c>
      <c r="C4221" s="106">
        <v>442.29</v>
      </c>
      <c r="D4221">
        <v>10</v>
      </c>
    </row>
    <row r="4222" spans="1:4" x14ac:dyDescent="0.25">
      <c r="A4222" t="s">
        <v>9016</v>
      </c>
      <c r="B4222" t="s">
        <v>9017</v>
      </c>
      <c r="C4222" s="106">
        <v>163.54</v>
      </c>
      <c r="D4222">
        <v>9</v>
      </c>
    </row>
    <row r="4223" spans="1:4" x14ac:dyDescent="0.25">
      <c r="A4223" t="s">
        <v>9018</v>
      </c>
      <c r="B4223" t="s">
        <v>9019</v>
      </c>
      <c r="C4223" s="106">
        <v>15.64</v>
      </c>
      <c r="D4223">
        <v>3</v>
      </c>
    </row>
    <row r="4224" spans="1:4" x14ac:dyDescent="0.25">
      <c r="A4224" t="s">
        <v>9020</v>
      </c>
      <c r="B4224" t="s">
        <v>9021</v>
      </c>
      <c r="C4224" s="106">
        <v>409.03</v>
      </c>
      <c r="D4224">
        <v>12</v>
      </c>
    </row>
    <row r="4225" spans="1:4" x14ac:dyDescent="0.25">
      <c r="A4225" t="s">
        <v>9022</v>
      </c>
      <c r="B4225" t="s">
        <v>9023</v>
      </c>
      <c r="C4225" s="106">
        <v>202.82</v>
      </c>
      <c r="D4225">
        <v>12</v>
      </c>
    </row>
    <row r="4226" spans="1:4" x14ac:dyDescent="0.25">
      <c r="A4226" t="s">
        <v>9024</v>
      </c>
      <c r="B4226" t="s">
        <v>9025</v>
      </c>
      <c r="C4226" s="106">
        <v>425.51</v>
      </c>
      <c r="D4226">
        <v>3</v>
      </c>
    </row>
    <row r="4227" spans="1:4" x14ac:dyDescent="0.25">
      <c r="A4227" t="s">
        <v>9026</v>
      </c>
      <c r="B4227" t="s">
        <v>9027</v>
      </c>
      <c r="C4227" s="106">
        <v>113.68</v>
      </c>
      <c r="D4227">
        <v>2</v>
      </c>
    </row>
    <row r="4228" spans="1:4" x14ac:dyDescent="0.25">
      <c r="A4228" t="s">
        <v>9028</v>
      </c>
      <c r="B4228" t="s">
        <v>9029</v>
      </c>
      <c r="C4228" s="106">
        <v>144.47</v>
      </c>
      <c r="D4228">
        <v>4</v>
      </c>
    </row>
    <row r="4229" spans="1:4" x14ac:dyDescent="0.25">
      <c r="A4229" t="s">
        <v>9030</v>
      </c>
      <c r="B4229" t="s">
        <v>9031</v>
      </c>
      <c r="C4229" s="106">
        <v>109.04</v>
      </c>
      <c r="D4229">
        <v>5</v>
      </c>
    </row>
    <row r="4230" spans="1:4" x14ac:dyDescent="0.25">
      <c r="A4230" t="s">
        <v>9032</v>
      </c>
      <c r="B4230" t="s">
        <v>9033</v>
      </c>
      <c r="C4230" s="106">
        <v>0</v>
      </c>
      <c r="D4230">
        <v>0</v>
      </c>
    </row>
    <row r="4231" spans="1:4" x14ac:dyDescent="0.25">
      <c r="A4231" t="s">
        <v>9034</v>
      </c>
      <c r="B4231" t="s">
        <v>9035</v>
      </c>
      <c r="C4231" s="106">
        <v>104.26</v>
      </c>
      <c r="D4231">
        <v>11</v>
      </c>
    </row>
    <row r="4232" spans="1:4" x14ac:dyDescent="0.25">
      <c r="A4232" t="s">
        <v>9036</v>
      </c>
      <c r="B4232" t="s">
        <v>9037</v>
      </c>
      <c r="C4232" s="106">
        <v>38.79</v>
      </c>
      <c r="D4232">
        <v>2</v>
      </c>
    </row>
    <row r="4233" spans="1:4" x14ac:dyDescent="0.25">
      <c r="A4233" t="s">
        <v>9038</v>
      </c>
      <c r="B4233" t="s">
        <v>9039</v>
      </c>
      <c r="C4233" s="106">
        <v>25.16</v>
      </c>
      <c r="D4233">
        <v>6</v>
      </c>
    </row>
    <row r="4234" spans="1:4" x14ac:dyDescent="0.25">
      <c r="A4234" t="s">
        <v>9040</v>
      </c>
      <c r="B4234" t="s">
        <v>9041</v>
      </c>
      <c r="C4234" s="106">
        <v>29.27</v>
      </c>
      <c r="D4234">
        <v>3</v>
      </c>
    </row>
    <row r="4235" spans="1:4" x14ac:dyDescent="0.25">
      <c r="A4235" t="s">
        <v>9042</v>
      </c>
      <c r="B4235" t="s">
        <v>9043</v>
      </c>
      <c r="C4235" s="106">
        <v>0</v>
      </c>
      <c r="D4235">
        <v>0</v>
      </c>
    </row>
    <row r="4236" spans="1:4" x14ac:dyDescent="0.25">
      <c r="A4236" t="s">
        <v>9044</v>
      </c>
      <c r="B4236" t="s">
        <v>8913</v>
      </c>
      <c r="C4236" s="106">
        <v>0</v>
      </c>
      <c r="D4236">
        <v>0</v>
      </c>
    </row>
    <row r="4237" spans="1:4" x14ac:dyDescent="0.25">
      <c r="A4237" t="s">
        <v>9045</v>
      </c>
      <c r="B4237" t="s">
        <v>9046</v>
      </c>
      <c r="C4237" s="106">
        <v>149.30000000000001</v>
      </c>
      <c r="D4237">
        <v>0</v>
      </c>
    </row>
    <row r="4238" spans="1:4" x14ac:dyDescent="0.25">
      <c r="A4238" t="s">
        <v>9047</v>
      </c>
      <c r="B4238" t="s">
        <v>9048</v>
      </c>
      <c r="C4238" s="106">
        <v>412.07</v>
      </c>
      <c r="D4238">
        <v>4</v>
      </c>
    </row>
    <row r="4239" spans="1:4" x14ac:dyDescent="0.25">
      <c r="A4239" t="s">
        <v>9049</v>
      </c>
      <c r="B4239" t="s">
        <v>9050</v>
      </c>
      <c r="C4239" s="106">
        <v>3183.99</v>
      </c>
      <c r="D4239">
        <v>8</v>
      </c>
    </row>
    <row r="4240" spans="1:4" x14ac:dyDescent="0.25">
      <c r="A4240" t="s">
        <v>9051</v>
      </c>
      <c r="B4240" t="s">
        <v>9052</v>
      </c>
      <c r="C4240" s="106">
        <v>1604.51</v>
      </c>
      <c r="D4240">
        <v>13</v>
      </c>
    </row>
    <row r="4241" spans="1:4" x14ac:dyDescent="0.25">
      <c r="A4241" t="s">
        <v>9053</v>
      </c>
      <c r="B4241" t="s">
        <v>9054</v>
      </c>
      <c r="C4241" s="106">
        <v>116.78</v>
      </c>
      <c r="D4241">
        <v>9</v>
      </c>
    </row>
    <row r="4242" spans="1:4" x14ac:dyDescent="0.25">
      <c r="A4242" t="s">
        <v>9055</v>
      </c>
      <c r="B4242" t="s">
        <v>9056</v>
      </c>
      <c r="C4242" s="106">
        <v>95.69</v>
      </c>
      <c r="D4242">
        <v>6</v>
      </c>
    </row>
    <row r="4243" spans="1:4" x14ac:dyDescent="0.25">
      <c r="A4243" t="s">
        <v>9057</v>
      </c>
      <c r="B4243" t="s">
        <v>9058</v>
      </c>
      <c r="C4243" s="106">
        <v>0</v>
      </c>
      <c r="D4243">
        <v>0</v>
      </c>
    </row>
    <row r="4244" spans="1:4" x14ac:dyDescent="0.25">
      <c r="A4244" t="s">
        <v>9059</v>
      </c>
      <c r="B4244" t="s">
        <v>9060</v>
      </c>
      <c r="C4244" s="106">
        <v>0</v>
      </c>
      <c r="D4244">
        <v>0</v>
      </c>
    </row>
    <row r="4245" spans="1:4" x14ac:dyDescent="0.25">
      <c r="A4245" t="s">
        <v>9061</v>
      </c>
      <c r="B4245" t="s">
        <v>9062</v>
      </c>
      <c r="C4245" s="106">
        <v>50.84</v>
      </c>
      <c r="D4245">
        <v>2</v>
      </c>
    </row>
    <row r="4246" spans="1:4" x14ac:dyDescent="0.25">
      <c r="A4246" t="s">
        <v>9063</v>
      </c>
      <c r="B4246" t="s">
        <v>9064</v>
      </c>
      <c r="C4246" s="106">
        <v>0</v>
      </c>
      <c r="D4246">
        <v>0</v>
      </c>
    </row>
    <row r="4247" spans="1:4" x14ac:dyDescent="0.25">
      <c r="A4247" t="s">
        <v>9065</v>
      </c>
      <c r="B4247" t="s">
        <v>9066</v>
      </c>
      <c r="C4247" s="106">
        <v>0.73</v>
      </c>
      <c r="D4247">
        <v>0</v>
      </c>
    </row>
    <row r="4248" spans="1:4" x14ac:dyDescent="0.25">
      <c r="A4248" t="s">
        <v>9067</v>
      </c>
      <c r="B4248" t="s">
        <v>9068</v>
      </c>
      <c r="C4248" s="106">
        <v>186.76</v>
      </c>
      <c r="D4248">
        <v>36</v>
      </c>
    </row>
    <row r="4249" spans="1:4" x14ac:dyDescent="0.25">
      <c r="A4249" t="s">
        <v>9069</v>
      </c>
      <c r="B4249" t="s">
        <v>9070</v>
      </c>
      <c r="C4249" s="106">
        <v>86.48</v>
      </c>
      <c r="D4249">
        <v>4</v>
      </c>
    </row>
    <row r="4250" spans="1:4" x14ac:dyDescent="0.25">
      <c r="A4250" t="s">
        <v>9071</v>
      </c>
      <c r="B4250" t="s">
        <v>9072</v>
      </c>
      <c r="C4250" s="106">
        <v>111.16</v>
      </c>
      <c r="D4250">
        <v>9</v>
      </c>
    </row>
    <row r="4251" spans="1:4" x14ac:dyDescent="0.25">
      <c r="A4251" t="s">
        <v>9073</v>
      </c>
      <c r="B4251" t="s">
        <v>9074</v>
      </c>
      <c r="C4251" s="106">
        <v>-8.81</v>
      </c>
      <c r="D4251">
        <v>0</v>
      </c>
    </row>
    <row r="4252" spans="1:4" x14ac:dyDescent="0.25">
      <c r="A4252" t="s">
        <v>9075</v>
      </c>
      <c r="B4252" t="s">
        <v>9076</v>
      </c>
      <c r="C4252" s="106">
        <v>262.2</v>
      </c>
      <c r="D4252">
        <v>2</v>
      </c>
    </row>
    <row r="4253" spans="1:4" x14ac:dyDescent="0.25">
      <c r="A4253" t="s">
        <v>9077</v>
      </c>
      <c r="B4253" t="s">
        <v>9078</v>
      </c>
      <c r="C4253" s="106">
        <v>48</v>
      </c>
      <c r="D4253">
        <v>4</v>
      </c>
    </row>
    <row r="4254" spans="1:4" x14ac:dyDescent="0.25">
      <c r="A4254" t="s">
        <v>9079</v>
      </c>
      <c r="B4254" t="s">
        <v>9080</v>
      </c>
      <c r="C4254" s="106">
        <v>0</v>
      </c>
      <c r="D4254">
        <v>0</v>
      </c>
    </row>
    <row r="4255" spans="1:4" x14ac:dyDescent="0.25">
      <c r="A4255" t="s">
        <v>9081</v>
      </c>
      <c r="B4255" t="s">
        <v>9082</v>
      </c>
      <c r="C4255" s="106">
        <v>0</v>
      </c>
      <c r="D4255">
        <v>0</v>
      </c>
    </row>
    <row r="4256" spans="1:4" x14ac:dyDescent="0.25">
      <c r="A4256" t="s">
        <v>9083</v>
      </c>
      <c r="B4256" t="s">
        <v>9084</v>
      </c>
      <c r="C4256" s="106">
        <v>76.680000000000007</v>
      </c>
      <c r="D4256">
        <v>11</v>
      </c>
    </row>
    <row r="4257" spans="1:4" x14ac:dyDescent="0.25">
      <c r="A4257" t="s">
        <v>9085</v>
      </c>
      <c r="B4257" t="s">
        <v>9086</v>
      </c>
      <c r="C4257" s="106">
        <v>437.16</v>
      </c>
      <c r="D4257">
        <v>13</v>
      </c>
    </row>
    <row r="4258" spans="1:4" x14ac:dyDescent="0.25">
      <c r="A4258" t="s">
        <v>9087</v>
      </c>
      <c r="B4258" t="s">
        <v>9088</v>
      </c>
      <c r="C4258" s="106">
        <v>58.23</v>
      </c>
      <c r="D4258">
        <v>10</v>
      </c>
    </row>
    <row r="4259" spans="1:4" x14ac:dyDescent="0.25">
      <c r="A4259" t="s">
        <v>9089</v>
      </c>
      <c r="B4259" t="s">
        <v>9090</v>
      </c>
      <c r="C4259" s="106">
        <v>0</v>
      </c>
      <c r="D4259">
        <v>0</v>
      </c>
    </row>
    <row r="4260" spans="1:4" x14ac:dyDescent="0.25">
      <c r="A4260" t="s">
        <v>9091</v>
      </c>
      <c r="B4260" t="s">
        <v>9092</v>
      </c>
      <c r="C4260" s="106">
        <v>148.34</v>
      </c>
      <c r="D4260">
        <v>2</v>
      </c>
    </row>
    <row r="4261" spans="1:4" x14ac:dyDescent="0.25">
      <c r="A4261" t="s">
        <v>9093</v>
      </c>
      <c r="B4261" t="s">
        <v>9094</v>
      </c>
      <c r="C4261" s="106">
        <v>0</v>
      </c>
      <c r="D4261">
        <v>0</v>
      </c>
    </row>
    <row r="4262" spans="1:4" x14ac:dyDescent="0.25">
      <c r="A4262" t="s">
        <v>9095</v>
      </c>
      <c r="B4262" t="s">
        <v>9096</v>
      </c>
      <c r="C4262" s="106">
        <v>17556.96</v>
      </c>
      <c r="D4262">
        <v>2</v>
      </c>
    </row>
    <row r="4263" spans="1:4" x14ac:dyDescent="0.25">
      <c r="A4263" t="s">
        <v>9097</v>
      </c>
      <c r="B4263" t="s">
        <v>9098</v>
      </c>
      <c r="C4263" s="106">
        <v>4885.21</v>
      </c>
      <c r="D4263">
        <v>1</v>
      </c>
    </row>
    <row r="4264" spans="1:4" x14ac:dyDescent="0.25">
      <c r="A4264" t="s">
        <v>9099</v>
      </c>
      <c r="B4264" t="s">
        <v>9100</v>
      </c>
      <c r="C4264" s="106">
        <v>7121.1</v>
      </c>
      <c r="D4264">
        <v>1</v>
      </c>
    </row>
    <row r="4265" spans="1:4" x14ac:dyDescent="0.25">
      <c r="A4265" t="s">
        <v>9101</v>
      </c>
      <c r="B4265" t="s">
        <v>9102</v>
      </c>
      <c r="C4265" s="106">
        <v>1194.8</v>
      </c>
      <c r="D4265">
        <v>1</v>
      </c>
    </row>
    <row r="4266" spans="1:4" x14ac:dyDescent="0.25">
      <c r="A4266" t="s">
        <v>9103</v>
      </c>
      <c r="B4266" t="s">
        <v>9104</v>
      </c>
      <c r="C4266" s="106">
        <v>0</v>
      </c>
      <c r="D4266">
        <v>0</v>
      </c>
    </row>
    <row r="4267" spans="1:4" x14ac:dyDescent="0.25">
      <c r="A4267" t="s">
        <v>9105</v>
      </c>
      <c r="B4267" t="s">
        <v>9106</v>
      </c>
      <c r="C4267" s="106">
        <v>622.88</v>
      </c>
      <c r="D4267">
        <v>1</v>
      </c>
    </row>
    <row r="4268" spans="1:4" x14ac:dyDescent="0.25">
      <c r="A4268" t="s">
        <v>9107</v>
      </c>
      <c r="B4268" t="s">
        <v>9108</v>
      </c>
      <c r="C4268" s="106">
        <v>205.45</v>
      </c>
      <c r="D4268">
        <v>8</v>
      </c>
    </row>
    <row r="4269" spans="1:4" x14ac:dyDescent="0.25">
      <c r="A4269" t="s">
        <v>9109</v>
      </c>
      <c r="B4269" t="s">
        <v>9110</v>
      </c>
      <c r="C4269" s="106">
        <v>770.92</v>
      </c>
      <c r="D4269">
        <v>1</v>
      </c>
    </row>
    <row r="4270" spans="1:4" x14ac:dyDescent="0.25">
      <c r="A4270" t="s">
        <v>9111</v>
      </c>
      <c r="B4270" t="s">
        <v>9112</v>
      </c>
      <c r="C4270" s="106">
        <v>259.11</v>
      </c>
      <c r="D4270">
        <v>10</v>
      </c>
    </row>
    <row r="4271" spans="1:4" x14ac:dyDescent="0.25">
      <c r="A4271" t="s">
        <v>9113</v>
      </c>
      <c r="B4271" t="s">
        <v>9114</v>
      </c>
      <c r="C4271" s="106">
        <v>2049.61</v>
      </c>
      <c r="D4271">
        <v>2</v>
      </c>
    </row>
    <row r="4272" spans="1:4" x14ac:dyDescent="0.25">
      <c r="A4272" t="s">
        <v>9115</v>
      </c>
      <c r="B4272" t="s">
        <v>9116</v>
      </c>
      <c r="C4272" s="106">
        <v>347.24</v>
      </c>
      <c r="D4272">
        <v>15</v>
      </c>
    </row>
    <row r="4273" spans="1:4" x14ac:dyDescent="0.25">
      <c r="A4273" t="s">
        <v>9117</v>
      </c>
      <c r="B4273" t="s">
        <v>9118</v>
      </c>
      <c r="C4273" s="106">
        <v>235.4</v>
      </c>
      <c r="D4273">
        <v>5</v>
      </c>
    </row>
    <row r="4274" spans="1:4" x14ac:dyDescent="0.25">
      <c r="A4274" t="s">
        <v>9119</v>
      </c>
      <c r="B4274" t="s">
        <v>9120</v>
      </c>
      <c r="C4274" s="106">
        <v>201.21</v>
      </c>
      <c r="D4274">
        <v>1</v>
      </c>
    </row>
    <row r="4275" spans="1:4" x14ac:dyDescent="0.25">
      <c r="A4275" t="s">
        <v>9121</v>
      </c>
      <c r="B4275" t="s">
        <v>9122</v>
      </c>
      <c r="C4275" s="106">
        <v>1991.18</v>
      </c>
      <c r="D4275">
        <v>39</v>
      </c>
    </row>
    <row r="4276" spans="1:4" x14ac:dyDescent="0.25">
      <c r="A4276" t="s">
        <v>9123</v>
      </c>
      <c r="B4276" t="s">
        <v>9124</v>
      </c>
      <c r="C4276" s="106">
        <v>2367.37</v>
      </c>
      <c r="D4276">
        <v>1</v>
      </c>
    </row>
    <row r="4277" spans="1:4" x14ac:dyDescent="0.25">
      <c r="A4277" t="s">
        <v>9125</v>
      </c>
      <c r="B4277" t="s">
        <v>9126</v>
      </c>
      <c r="C4277" s="106">
        <v>106.05</v>
      </c>
      <c r="D4277">
        <v>1</v>
      </c>
    </row>
    <row r="4278" spans="1:4" x14ac:dyDescent="0.25">
      <c r="A4278" t="s">
        <v>9127</v>
      </c>
      <c r="B4278" t="s">
        <v>9128</v>
      </c>
      <c r="C4278" s="106">
        <v>1139.29</v>
      </c>
      <c r="D4278">
        <v>2</v>
      </c>
    </row>
    <row r="4279" spans="1:4" x14ac:dyDescent="0.25">
      <c r="A4279" t="s">
        <v>9129</v>
      </c>
      <c r="B4279" t="s">
        <v>9130</v>
      </c>
      <c r="C4279" s="106">
        <v>2500.59</v>
      </c>
      <c r="D4279">
        <v>1</v>
      </c>
    </row>
    <row r="4280" spans="1:4" x14ac:dyDescent="0.25">
      <c r="A4280" t="s">
        <v>9131</v>
      </c>
      <c r="B4280" t="s">
        <v>9132</v>
      </c>
      <c r="C4280" s="106">
        <v>792.43</v>
      </c>
      <c r="D4280">
        <v>13</v>
      </c>
    </row>
    <row r="4281" spans="1:4" x14ac:dyDescent="0.25">
      <c r="A4281" t="s">
        <v>9133</v>
      </c>
      <c r="B4281" t="s">
        <v>9134</v>
      </c>
      <c r="C4281" s="106">
        <v>732.18</v>
      </c>
      <c r="D4281">
        <v>8</v>
      </c>
    </row>
    <row r="4282" spans="1:4" x14ac:dyDescent="0.25">
      <c r="A4282" t="s">
        <v>9135</v>
      </c>
      <c r="B4282" t="s">
        <v>9136</v>
      </c>
      <c r="C4282" s="106">
        <v>2170.35</v>
      </c>
      <c r="D4282">
        <v>2</v>
      </c>
    </row>
    <row r="4283" spans="1:4" x14ac:dyDescent="0.25">
      <c r="A4283" t="s">
        <v>9137</v>
      </c>
      <c r="B4283" t="s">
        <v>9138</v>
      </c>
      <c r="C4283" s="106">
        <v>0</v>
      </c>
      <c r="D4283">
        <v>0</v>
      </c>
    </row>
    <row r="4284" spans="1:4" x14ac:dyDescent="0.25">
      <c r="A4284" t="s">
        <v>9139</v>
      </c>
      <c r="B4284" t="s">
        <v>9140</v>
      </c>
      <c r="C4284" s="106">
        <v>0</v>
      </c>
      <c r="D4284">
        <v>0</v>
      </c>
    </row>
    <row r="4285" spans="1:4" x14ac:dyDescent="0.25">
      <c r="A4285" t="s">
        <v>9141</v>
      </c>
      <c r="B4285" t="s">
        <v>9142</v>
      </c>
      <c r="C4285" s="106">
        <v>148.22999999999999</v>
      </c>
      <c r="D4285">
        <v>3</v>
      </c>
    </row>
    <row r="4286" spans="1:4" x14ac:dyDescent="0.25">
      <c r="A4286" t="s">
        <v>9143</v>
      </c>
      <c r="B4286" t="s">
        <v>9144</v>
      </c>
      <c r="C4286" s="106">
        <v>8557.6299999999992</v>
      </c>
      <c r="D4286">
        <v>192</v>
      </c>
    </row>
    <row r="4287" spans="1:4" x14ac:dyDescent="0.25">
      <c r="A4287" t="s">
        <v>9145</v>
      </c>
      <c r="B4287" t="s">
        <v>9146</v>
      </c>
      <c r="C4287" s="106">
        <v>0</v>
      </c>
      <c r="D4287">
        <v>0</v>
      </c>
    </row>
    <row r="4288" spans="1:4" x14ac:dyDescent="0.25">
      <c r="A4288" t="s">
        <v>9147</v>
      </c>
      <c r="B4288" t="s">
        <v>9148</v>
      </c>
      <c r="C4288" s="106">
        <v>0</v>
      </c>
      <c r="D4288">
        <v>0</v>
      </c>
    </row>
    <row r="4289" spans="1:4" x14ac:dyDescent="0.25">
      <c r="A4289" t="s">
        <v>9149</v>
      </c>
      <c r="B4289" t="s">
        <v>9150</v>
      </c>
      <c r="C4289" s="106">
        <v>813.06</v>
      </c>
      <c r="D4289">
        <v>15</v>
      </c>
    </row>
    <row r="4290" spans="1:4" x14ac:dyDescent="0.25">
      <c r="A4290" t="s">
        <v>9151</v>
      </c>
      <c r="B4290" t="s">
        <v>9152</v>
      </c>
      <c r="C4290" s="106">
        <v>0</v>
      </c>
      <c r="D4290">
        <v>0</v>
      </c>
    </row>
    <row r="4291" spans="1:4" x14ac:dyDescent="0.25">
      <c r="A4291" t="s">
        <v>9153</v>
      </c>
      <c r="B4291" t="s">
        <v>9154</v>
      </c>
      <c r="C4291" s="106">
        <v>845.59</v>
      </c>
      <c r="D4291">
        <v>18</v>
      </c>
    </row>
    <row r="4292" spans="1:4" x14ac:dyDescent="0.25">
      <c r="A4292" t="s">
        <v>9155</v>
      </c>
      <c r="B4292" t="s">
        <v>9156</v>
      </c>
      <c r="C4292" s="106">
        <v>0</v>
      </c>
      <c r="D4292">
        <v>0</v>
      </c>
    </row>
    <row r="4293" spans="1:4" x14ac:dyDescent="0.25">
      <c r="A4293" t="s">
        <v>9157</v>
      </c>
      <c r="B4293" t="s">
        <v>9158</v>
      </c>
      <c r="C4293" s="106">
        <v>0</v>
      </c>
      <c r="D4293">
        <v>0</v>
      </c>
    </row>
    <row r="4294" spans="1:4" x14ac:dyDescent="0.25">
      <c r="A4294" t="s">
        <v>9159</v>
      </c>
      <c r="B4294" t="s">
        <v>9160</v>
      </c>
      <c r="C4294" s="106">
        <v>429.29</v>
      </c>
      <c r="D4294">
        <v>1</v>
      </c>
    </row>
    <row r="4295" spans="1:4" x14ac:dyDescent="0.25">
      <c r="A4295" t="s">
        <v>9161</v>
      </c>
      <c r="B4295" t="s">
        <v>9162</v>
      </c>
      <c r="C4295" s="106">
        <v>270.62</v>
      </c>
      <c r="D4295">
        <v>6</v>
      </c>
    </row>
    <row r="4296" spans="1:4" x14ac:dyDescent="0.25">
      <c r="A4296" t="s">
        <v>9163</v>
      </c>
      <c r="B4296" t="s">
        <v>9164</v>
      </c>
      <c r="C4296" s="106">
        <v>1532.4</v>
      </c>
      <c r="D4296">
        <v>400</v>
      </c>
    </row>
    <row r="4297" spans="1:4" x14ac:dyDescent="0.25">
      <c r="A4297" t="s">
        <v>9165</v>
      </c>
      <c r="B4297" t="s">
        <v>9166</v>
      </c>
      <c r="C4297" s="106">
        <v>2329.4299999999998</v>
      </c>
      <c r="D4297">
        <v>2</v>
      </c>
    </row>
    <row r="4298" spans="1:4" x14ac:dyDescent="0.25">
      <c r="A4298" t="s">
        <v>9167</v>
      </c>
      <c r="B4298" t="s">
        <v>9168</v>
      </c>
      <c r="C4298" s="106">
        <v>2282.98</v>
      </c>
      <c r="D4298">
        <v>1</v>
      </c>
    </row>
    <row r="4299" spans="1:4" x14ac:dyDescent="0.25">
      <c r="A4299" t="s">
        <v>9169</v>
      </c>
      <c r="B4299" t="s">
        <v>9170</v>
      </c>
      <c r="C4299" s="106">
        <v>0</v>
      </c>
      <c r="D4299">
        <v>0</v>
      </c>
    </row>
    <row r="4300" spans="1:4" x14ac:dyDescent="0.25">
      <c r="A4300" t="s">
        <v>9171</v>
      </c>
      <c r="B4300" t="s">
        <v>9172</v>
      </c>
      <c r="C4300" s="106">
        <v>155.16</v>
      </c>
      <c r="D4300">
        <v>36</v>
      </c>
    </row>
    <row r="4301" spans="1:4" x14ac:dyDescent="0.25">
      <c r="A4301" t="s">
        <v>9173</v>
      </c>
      <c r="B4301" t="s">
        <v>9174</v>
      </c>
      <c r="C4301" s="106">
        <v>463.68</v>
      </c>
      <c r="D4301">
        <v>24</v>
      </c>
    </row>
    <row r="4302" spans="1:4" x14ac:dyDescent="0.25">
      <c r="A4302" t="s">
        <v>9175</v>
      </c>
      <c r="B4302" t="s">
        <v>9176</v>
      </c>
      <c r="C4302" s="106">
        <v>134.97</v>
      </c>
      <c r="D4302">
        <v>26</v>
      </c>
    </row>
    <row r="4303" spans="1:4" x14ac:dyDescent="0.25">
      <c r="A4303" t="s">
        <v>9177</v>
      </c>
      <c r="B4303" t="s">
        <v>9178</v>
      </c>
      <c r="C4303" s="106">
        <v>3781.36</v>
      </c>
      <c r="D4303">
        <v>110</v>
      </c>
    </row>
    <row r="4304" spans="1:4" x14ac:dyDescent="0.25">
      <c r="A4304" t="s">
        <v>9179</v>
      </c>
      <c r="B4304" t="s">
        <v>9180</v>
      </c>
      <c r="C4304" s="106">
        <v>1888.28</v>
      </c>
      <c r="D4304">
        <v>2</v>
      </c>
    </row>
    <row r="4305" spans="1:4" x14ac:dyDescent="0.25">
      <c r="A4305" t="s">
        <v>9181</v>
      </c>
      <c r="B4305" t="s">
        <v>9182</v>
      </c>
      <c r="C4305" s="106">
        <v>0</v>
      </c>
      <c r="D4305">
        <v>0</v>
      </c>
    </row>
    <row r="4306" spans="1:4" x14ac:dyDescent="0.25">
      <c r="A4306" t="s">
        <v>9183</v>
      </c>
      <c r="B4306" t="s">
        <v>9184</v>
      </c>
      <c r="C4306" s="106">
        <v>1885.89</v>
      </c>
      <c r="D4306">
        <v>2</v>
      </c>
    </row>
    <row r="4307" spans="1:4" x14ac:dyDescent="0.25">
      <c r="A4307" t="s">
        <v>9185</v>
      </c>
      <c r="B4307" t="s">
        <v>9186</v>
      </c>
      <c r="C4307" s="106">
        <v>79.66</v>
      </c>
      <c r="D4307">
        <v>4</v>
      </c>
    </row>
    <row r="4308" spans="1:4" x14ac:dyDescent="0.25">
      <c r="A4308" t="s">
        <v>9187</v>
      </c>
      <c r="B4308" t="s">
        <v>9188</v>
      </c>
      <c r="C4308" s="106">
        <v>0</v>
      </c>
      <c r="D4308">
        <v>0</v>
      </c>
    </row>
    <row r="4309" spans="1:4" x14ac:dyDescent="0.25">
      <c r="A4309" t="s">
        <v>9189</v>
      </c>
      <c r="B4309" t="s">
        <v>9190</v>
      </c>
      <c r="C4309" s="106">
        <v>134.56</v>
      </c>
      <c r="D4309">
        <v>5</v>
      </c>
    </row>
    <row r="4310" spans="1:4" x14ac:dyDescent="0.25">
      <c r="A4310" t="s">
        <v>9191</v>
      </c>
      <c r="B4310" t="s">
        <v>9192</v>
      </c>
      <c r="C4310" s="106">
        <v>1337.82</v>
      </c>
      <c r="D4310">
        <v>55</v>
      </c>
    </row>
    <row r="4311" spans="1:4" x14ac:dyDescent="0.25">
      <c r="A4311" t="s">
        <v>9193</v>
      </c>
      <c r="B4311" t="s">
        <v>9194</v>
      </c>
      <c r="C4311" s="106">
        <v>20.239999999999998</v>
      </c>
      <c r="D4311">
        <v>4</v>
      </c>
    </row>
    <row r="4312" spans="1:4" x14ac:dyDescent="0.25">
      <c r="A4312" t="s">
        <v>9195</v>
      </c>
      <c r="B4312" t="s">
        <v>9196</v>
      </c>
      <c r="C4312" s="106">
        <v>577.28</v>
      </c>
      <c r="D4312">
        <v>1</v>
      </c>
    </row>
    <row r="4313" spans="1:4" x14ac:dyDescent="0.25">
      <c r="A4313" t="s">
        <v>9197</v>
      </c>
      <c r="B4313" t="s">
        <v>9198</v>
      </c>
      <c r="C4313" s="106">
        <v>154.35</v>
      </c>
      <c r="D4313">
        <v>1</v>
      </c>
    </row>
    <row r="4314" spans="1:4" x14ac:dyDescent="0.25">
      <c r="A4314" t="s">
        <v>9199</v>
      </c>
      <c r="B4314" t="s">
        <v>9200</v>
      </c>
      <c r="C4314" s="106">
        <v>101.03</v>
      </c>
      <c r="D4314">
        <v>8</v>
      </c>
    </row>
    <row r="4315" spans="1:4" x14ac:dyDescent="0.25">
      <c r="A4315" t="s">
        <v>9201</v>
      </c>
      <c r="B4315" t="s">
        <v>9202</v>
      </c>
      <c r="C4315" s="106">
        <v>1213.97</v>
      </c>
      <c r="D4315">
        <v>12</v>
      </c>
    </row>
    <row r="4316" spans="1:4" x14ac:dyDescent="0.25">
      <c r="A4316" t="s">
        <v>9203</v>
      </c>
      <c r="B4316" t="s">
        <v>9204</v>
      </c>
      <c r="C4316" s="106">
        <v>659.63</v>
      </c>
      <c r="D4316">
        <v>8</v>
      </c>
    </row>
    <row r="4317" spans="1:4" x14ac:dyDescent="0.25">
      <c r="A4317" t="s">
        <v>9205</v>
      </c>
      <c r="B4317" t="s">
        <v>9206</v>
      </c>
      <c r="C4317" s="106">
        <v>0</v>
      </c>
      <c r="D4317">
        <v>0</v>
      </c>
    </row>
    <row r="4318" spans="1:4" x14ac:dyDescent="0.25">
      <c r="A4318" t="s">
        <v>9207</v>
      </c>
      <c r="B4318" t="s">
        <v>9208</v>
      </c>
      <c r="C4318" s="106">
        <v>390.05</v>
      </c>
      <c r="D4318">
        <v>7</v>
      </c>
    </row>
    <row r="4319" spans="1:4" x14ac:dyDescent="0.25">
      <c r="A4319" t="s">
        <v>9209</v>
      </c>
      <c r="B4319" t="s">
        <v>9210</v>
      </c>
      <c r="C4319" s="106">
        <v>104.52</v>
      </c>
      <c r="D4319">
        <v>1</v>
      </c>
    </row>
    <row r="4320" spans="1:4" x14ac:dyDescent="0.25">
      <c r="A4320" t="s">
        <v>9211</v>
      </c>
      <c r="B4320" t="s">
        <v>9090</v>
      </c>
      <c r="C4320" s="106">
        <v>18246.14</v>
      </c>
      <c r="D4320">
        <v>220</v>
      </c>
    </row>
    <row r="4321" spans="1:4" x14ac:dyDescent="0.25">
      <c r="A4321" t="s">
        <v>9212</v>
      </c>
      <c r="B4321" t="s">
        <v>9213</v>
      </c>
      <c r="C4321" s="106">
        <v>592.15</v>
      </c>
      <c r="D4321">
        <v>11</v>
      </c>
    </row>
    <row r="4322" spans="1:4" x14ac:dyDescent="0.25">
      <c r="A4322" t="s">
        <v>9214</v>
      </c>
      <c r="B4322" t="s">
        <v>9215</v>
      </c>
      <c r="C4322" s="106">
        <v>-471.93</v>
      </c>
      <c r="D4322">
        <v>0</v>
      </c>
    </row>
    <row r="4323" spans="1:4" x14ac:dyDescent="0.25">
      <c r="A4323" t="s">
        <v>9216</v>
      </c>
      <c r="B4323" t="s">
        <v>9217</v>
      </c>
      <c r="C4323" s="106">
        <v>269.36</v>
      </c>
      <c r="D4323">
        <v>5</v>
      </c>
    </row>
    <row r="4324" spans="1:4" x14ac:dyDescent="0.25">
      <c r="A4324" t="s">
        <v>9218</v>
      </c>
      <c r="B4324" t="s">
        <v>9219</v>
      </c>
      <c r="C4324" s="106">
        <v>2517.63</v>
      </c>
      <c r="D4324">
        <v>21</v>
      </c>
    </row>
    <row r="4325" spans="1:4" x14ac:dyDescent="0.25">
      <c r="A4325" t="s">
        <v>9220</v>
      </c>
      <c r="B4325" t="s">
        <v>9221</v>
      </c>
      <c r="C4325" s="106">
        <v>100.38</v>
      </c>
      <c r="D4325">
        <v>2</v>
      </c>
    </row>
    <row r="4326" spans="1:4" x14ac:dyDescent="0.25">
      <c r="A4326" t="s">
        <v>9222</v>
      </c>
      <c r="B4326" t="s">
        <v>9223</v>
      </c>
      <c r="C4326" s="106">
        <v>3204.54</v>
      </c>
      <c r="D4326">
        <v>3</v>
      </c>
    </row>
    <row r="4327" spans="1:4" x14ac:dyDescent="0.25">
      <c r="A4327" t="s">
        <v>9224</v>
      </c>
      <c r="B4327" t="s">
        <v>9225</v>
      </c>
      <c r="C4327" s="106">
        <v>312.83</v>
      </c>
      <c r="D4327">
        <v>8</v>
      </c>
    </row>
    <row r="4328" spans="1:4" x14ac:dyDescent="0.25">
      <c r="A4328" t="s">
        <v>9226</v>
      </c>
      <c r="B4328" t="s">
        <v>9227</v>
      </c>
      <c r="C4328" s="106">
        <v>466.67</v>
      </c>
      <c r="D4328">
        <v>10</v>
      </c>
    </row>
    <row r="4329" spans="1:4" x14ac:dyDescent="0.25">
      <c r="A4329" t="s">
        <v>9228</v>
      </c>
      <c r="B4329" t="s">
        <v>9229</v>
      </c>
      <c r="C4329" s="106">
        <v>204.06</v>
      </c>
      <c r="D4329">
        <v>4</v>
      </c>
    </row>
    <row r="4330" spans="1:4" x14ac:dyDescent="0.25">
      <c r="A4330" t="s">
        <v>9230</v>
      </c>
      <c r="B4330" t="s">
        <v>9231</v>
      </c>
      <c r="C4330" s="106">
        <v>146.25</v>
      </c>
      <c r="D4330">
        <v>3</v>
      </c>
    </row>
    <row r="4331" spans="1:4" x14ac:dyDescent="0.25">
      <c r="A4331" t="s">
        <v>9232</v>
      </c>
      <c r="B4331" t="s">
        <v>9233</v>
      </c>
      <c r="C4331" s="106">
        <v>0</v>
      </c>
      <c r="D4331">
        <v>0</v>
      </c>
    </row>
    <row r="4332" spans="1:4" x14ac:dyDescent="0.25">
      <c r="A4332" t="s">
        <v>9234</v>
      </c>
      <c r="B4332" t="s">
        <v>9235</v>
      </c>
      <c r="C4332" s="106">
        <v>69.84</v>
      </c>
      <c r="D4332">
        <v>40</v>
      </c>
    </row>
    <row r="4333" spans="1:4" x14ac:dyDescent="0.25">
      <c r="A4333" t="s">
        <v>9236</v>
      </c>
      <c r="B4333" t="s">
        <v>9237</v>
      </c>
      <c r="C4333" s="106">
        <v>787.52</v>
      </c>
      <c r="D4333">
        <v>80</v>
      </c>
    </row>
    <row r="4334" spans="1:4" x14ac:dyDescent="0.25">
      <c r="A4334" t="s">
        <v>9238</v>
      </c>
      <c r="B4334" t="s">
        <v>9239</v>
      </c>
      <c r="C4334" s="106">
        <v>346.31</v>
      </c>
      <c r="D4334">
        <v>63</v>
      </c>
    </row>
    <row r="4335" spans="1:4" x14ac:dyDescent="0.25">
      <c r="A4335" t="s">
        <v>9240</v>
      </c>
      <c r="B4335" t="s">
        <v>9241</v>
      </c>
      <c r="C4335" s="106">
        <v>375.35</v>
      </c>
      <c r="D4335">
        <v>42</v>
      </c>
    </row>
    <row r="4336" spans="1:4" x14ac:dyDescent="0.25">
      <c r="A4336" t="s">
        <v>9242</v>
      </c>
      <c r="B4336" t="s">
        <v>9243</v>
      </c>
      <c r="C4336" s="106">
        <v>127.75</v>
      </c>
      <c r="D4336">
        <v>22</v>
      </c>
    </row>
    <row r="4337" spans="1:4" x14ac:dyDescent="0.25">
      <c r="A4337" t="s">
        <v>9244</v>
      </c>
      <c r="B4337" t="s">
        <v>9245</v>
      </c>
      <c r="C4337" s="106">
        <v>602.12</v>
      </c>
      <c r="D4337">
        <v>18</v>
      </c>
    </row>
    <row r="4338" spans="1:4" x14ac:dyDescent="0.25">
      <c r="A4338" t="s">
        <v>9246</v>
      </c>
      <c r="B4338" t="s">
        <v>9247</v>
      </c>
      <c r="C4338" s="106">
        <v>532.70000000000005</v>
      </c>
      <c r="D4338">
        <v>19</v>
      </c>
    </row>
    <row r="4339" spans="1:4" x14ac:dyDescent="0.25">
      <c r="A4339" t="s">
        <v>9248</v>
      </c>
      <c r="B4339" t="s">
        <v>9249</v>
      </c>
      <c r="C4339" s="106">
        <v>911.68</v>
      </c>
      <c r="D4339">
        <v>70</v>
      </c>
    </row>
    <row r="4340" spans="1:4" x14ac:dyDescent="0.25">
      <c r="A4340" t="s">
        <v>9250</v>
      </c>
      <c r="B4340" t="s">
        <v>9251</v>
      </c>
      <c r="C4340" s="106">
        <v>157.16</v>
      </c>
      <c r="D4340">
        <v>20</v>
      </c>
    </row>
    <row r="4341" spans="1:4" x14ac:dyDescent="0.25">
      <c r="A4341" t="s">
        <v>9252</v>
      </c>
      <c r="B4341" t="s">
        <v>9253</v>
      </c>
      <c r="C4341" s="106">
        <v>40.659999999999997</v>
      </c>
      <c r="D4341">
        <v>21</v>
      </c>
    </row>
    <row r="4342" spans="1:4" x14ac:dyDescent="0.25">
      <c r="A4342" t="s">
        <v>9254</v>
      </c>
      <c r="B4342" t="s">
        <v>9255</v>
      </c>
      <c r="C4342" s="106">
        <v>423.98</v>
      </c>
      <c r="D4342">
        <v>170</v>
      </c>
    </row>
    <row r="4343" spans="1:4" x14ac:dyDescent="0.25">
      <c r="A4343" t="s">
        <v>9256</v>
      </c>
      <c r="B4343" t="s">
        <v>9257</v>
      </c>
      <c r="C4343" s="106">
        <v>261.95</v>
      </c>
      <c r="D4343">
        <v>42</v>
      </c>
    </row>
    <row r="4344" spans="1:4" x14ac:dyDescent="0.25">
      <c r="A4344" t="s">
        <v>9258</v>
      </c>
      <c r="B4344" t="s">
        <v>9259</v>
      </c>
      <c r="C4344" s="106">
        <v>30.24</v>
      </c>
      <c r="D4344">
        <v>21</v>
      </c>
    </row>
    <row r="4345" spans="1:4" x14ac:dyDescent="0.25">
      <c r="A4345" t="s">
        <v>9260</v>
      </c>
      <c r="B4345" t="s">
        <v>9261</v>
      </c>
      <c r="C4345" s="106">
        <v>235.81</v>
      </c>
      <c r="D4345">
        <v>86</v>
      </c>
    </row>
    <row r="4346" spans="1:4" x14ac:dyDescent="0.25">
      <c r="A4346" t="s">
        <v>9262</v>
      </c>
      <c r="B4346" t="s">
        <v>9263</v>
      </c>
      <c r="C4346" s="106">
        <v>525.20000000000005</v>
      </c>
      <c r="D4346">
        <v>62</v>
      </c>
    </row>
    <row r="4347" spans="1:4" x14ac:dyDescent="0.25">
      <c r="A4347" t="s">
        <v>9264</v>
      </c>
      <c r="B4347" t="s">
        <v>9265</v>
      </c>
      <c r="C4347" s="106">
        <v>1556.76</v>
      </c>
      <c r="D4347">
        <v>217</v>
      </c>
    </row>
    <row r="4348" spans="1:4" x14ac:dyDescent="0.25">
      <c r="A4348" t="s">
        <v>9266</v>
      </c>
      <c r="B4348" t="s">
        <v>9267</v>
      </c>
      <c r="C4348" s="106">
        <v>2521.23</v>
      </c>
      <c r="D4348">
        <v>310</v>
      </c>
    </row>
    <row r="4349" spans="1:4" x14ac:dyDescent="0.25">
      <c r="A4349" t="s">
        <v>9268</v>
      </c>
      <c r="B4349" t="s">
        <v>9269</v>
      </c>
      <c r="C4349" s="106">
        <v>5754.53</v>
      </c>
      <c r="D4349">
        <v>477</v>
      </c>
    </row>
    <row r="4350" spans="1:4" x14ac:dyDescent="0.25">
      <c r="A4350" t="s">
        <v>9270</v>
      </c>
      <c r="B4350" t="s">
        <v>9271</v>
      </c>
      <c r="C4350" s="106">
        <v>3721.7</v>
      </c>
      <c r="D4350">
        <v>176</v>
      </c>
    </row>
    <row r="4351" spans="1:4" x14ac:dyDescent="0.25">
      <c r="A4351" t="s">
        <v>9272</v>
      </c>
      <c r="B4351" t="s">
        <v>9273</v>
      </c>
      <c r="C4351" s="106">
        <v>120.71</v>
      </c>
      <c r="D4351">
        <v>18</v>
      </c>
    </row>
    <row r="4352" spans="1:4" x14ac:dyDescent="0.25">
      <c r="A4352" t="s">
        <v>9274</v>
      </c>
      <c r="B4352" t="s">
        <v>9275</v>
      </c>
      <c r="C4352" s="106">
        <v>698.48</v>
      </c>
      <c r="D4352">
        <v>66</v>
      </c>
    </row>
    <row r="4353" spans="1:4" x14ac:dyDescent="0.25">
      <c r="A4353" t="s">
        <v>9276</v>
      </c>
      <c r="B4353" t="s">
        <v>9277</v>
      </c>
      <c r="C4353" s="106">
        <v>424.97</v>
      </c>
      <c r="D4353">
        <v>43</v>
      </c>
    </row>
    <row r="4354" spans="1:4" x14ac:dyDescent="0.25">
      <c r="A4354" t="s">
        <v>9278</v>
      </c>
      <c r="B4354" t="s">
        <v>9279</v>
      </c>
      <c r="C4354" s="106">
        <v>160.30000000000001</v>
      </c>
      <c r="D4354">
        <v>20</v>
      </c>
    </row>
    <row r="4355" spans="1:4" x14ac:dyDescent="0.25">
      <c r="A4355" t="s">
        <v>9280</v>
      </c>
      <c r="B4355" t="s">
        <v>9281</v>
      </c>
      <c r="C4355" s="106">
        <v>2129.59</v>
      </c>
      <c r="D4355">
        <v>63</v>
      </c>
    </row>
    <row r="4356" spans="1:4" x14ac:dyDescent="0.25">
      <c r="A4356" t="s">
        <v>9282</v>
      </c>
      <c r="B4356" t="s">
        <v>9283</v>
      </c>
      <c r="C4356" s="106">
        <v>413.04</v>
      </c>
      <c r="D4356">
        <v>169</v>
      </c>
    </row>
    <row r="4357" spans="1:4" x14ac:dyDescent="0.25">
      <c r="A4357" t="s">
        <v>9284</v>
      </c>
      <c r="B4357" t="s">
        <v>9285</v>
      </c>
      <c r="C4357" s="106">
        <v>1550.92</v>
      </c>
      <c r="D4357">
        <v>70</v>
      </c>
    </row>
    <row r="4358" spans="1:4" x14ac:dyDescent="0.25">
      <c r="A4358" t="s">
        <v>9286</v>
      </c>
      <c r="B4358" t="s">
        <v>9287</v>
      </c>
      <c r="C4358" s="106">
        <v>669.23</v>
      </c>
      <c r="D4358">
        <v>62</v>
      </c>
    </row>
    <row r="4359" spans="1:4" x14ac:dyDescent="0.25">
      <c r="A4359" t="s">
        <v>9288</v>
      </c>
      <c r="B4359" t="s">
        <v>9289</v>
      </c>
      <c r="C4359" s="106">
        <v>413.71</v>
      </c>
      <c r="D4359">
        <v>26</v>
      </c>
    </row>
    <row r="4360" spans="1:4" x14ac:dyDescent="0.25">
      <c r="A4360" t="s">
        <v>9290</v>
      </c>
      <c r="B4360" t="s">
        <v>9291</v>
      </c>
      <c r="C4360" s="106">
        <v>2959.48</v>
      </c>
      <c r="D4360">
        <v>37</v>
      </c>
    </row>
    <row r="4361" spans="1:4" x14ac:dyDescent="0.25">
      <c r="A4361" t="s">
        <v>9292</v>
      </c>
      <c r="B4361" t="s">
        <v>9293</v>
      </c>
      <c r="C4361" s="106">
        <v>12288.53</v>
      </c>
      <c r="D4361">
        <v>126</v>
      </c>
    </row>
    <row r="4362" spans="1:4" x14ac:dyDescent="0.25">
      <c r="A4362" t="s">
        <v>9294</v>
      </c>
      <c r="B4362" t="s">
        <v>9295</v>
      </c>
      <c r="C4362" s="106">
        <v>244.96</v>
      </c>
      <c r="D4362">
        <v>21</v>
      </c>
    </row>
    <row r="4363" spans="1:4" x14ac:dyDescent="0.25">
      <c r="A4363" t="s">
        <v>9296</v>
      </c>
      <c r="B4363" t="s">
        <v>9297</v>
      </c>
      <c r="C4363" s="106">
        <v>547.27</v>
      </c>
      <c r="D4363">
        <v>41</v>
      </c>
    </row>
    <row r="4364" spans="1:4" x14ac:dyDescent="0.25">
      <c r="A4364" t="s">
        <v>9298</v>
      </c>
      <c r="B4364" t="s">
        <v>9299</v>
      </c>
      <c r="C4364" s="106">
        <v>38.159999999999997</v>
      </c>
      <c r="D4364">
        <v>20</v>
      </c>
    </row>
    <row r="4365" spans="1:4" x14ac:dyDescent="0.25">
      <c r="A4365" t="s">
        <v>9300</v>
      </c>
      <c r="B4365" t="s">
        <v>9301</v>
      </c>
      <c r="C4365" s="106">
        <v>447.88</v>
      </c>
      <c r="D4365">
        <v>39</v>
      </c>
    </row>
    <row r="4366" spans="1:4" x14ac:dyDescent="0.25">
      <c r="A4366" t="s">
        <v>9302</v>
      </c>
      <c r="B4366" t="s">
        <v>9303</v>
      </c>
      <c r="C4366" s="106">
        <v>1105.52</v>
      </c>
      <c r="D4366">
        <v>62</v>
      </c>
    </row>
    <row r="4367" spans="1:4" x14ac:dyDescent="0.25">
      <c r="A4367" t="s">
        <v>9304</v>
      </c>
      <c r="B4367" t="s">
        <v>9305</v>
      </c>
      <c r="C4367" s="106">
        <v>0</v>
      </c>
      <c r="D4367">
        <v>0</v>
      </c>
    </row>
    <row r="4368" spans="1:4" x14ac:dyDescent="0.25">
      <c r="A4368" t="s">
        <v>9306</v>
      </c>
      <c r="B4368" t="s">
        <v>9307</v>
      </c>
      <c r="C4368" s="106">
        <v>301.35000000000002</v>
      </c>
      <c r="D4368">
        <v>42</v>
      </c>
    </row>
    <row r="4369" spans="1:4" x14ac:dyDescent="0.25">
      <c r="A4369" t="s">
        <v>9308</v>
      </c>
      <c r="B4369" t="s">
        <v>9309</v>
      </c>
      <c r="C4369" s="106">
        <v>588.57000000000005</v>
      </c>
      <c r="D4369">
        <v>46</v>
      </c>
    </row>
    <row r="4370" spans="1:4" x14ac:dyDescent="0.25">
      <c r="A4370" t="s">
        <v>9310</v>
      </c>
      <c r="B4370" t="s">
        <v>9311</v>
      </c>
      <c r="C4370" s="106">
        <v>164.48</v>
      </c>
      <c r="D4370">
        <v>25</v>
      </c>
    </row>
    <row r="4371" spans="1:4" x14ac:dyDescent="0.25">
      <c r="A4371" t="s">
        <v>9312</v>
      </c>
      <c r="B4371" t="s">
        <v>9313</v>
      </c>
      <c r="C4371" s="106">
        <v>292.49</v>
      </c>
      <c r="D4371">
        <v>21</v>
      </c>
    </row>
    <row r="4372" spans="1:4" x14ac:dyDescent="0.25">
      <c r="A4372" t="s">
        <v>9314</v>
      </c>
      <c r="B4372" t="s">
        <v>9315</v>
      </c>
      <c r="C4372" s="106">
        <v>1437.53</v>
      </c>
      <c r="D4372">
        <v>62</v>
      </c>
    </row>
    <row r="4373" spans="1:4" x14ac:dyDescent="0.25">
      <c r="A4373" t="s">
        <v>9316</v>
      </c>
      <c r="B4373" t="s">
        <v>9317</v>
      </c>
      <c r="C4373" s="106">
        <v>359.46</v>
      </c>
      <c r="D4373">
        <v>7</v>
      </c>
    </row>
    <row r="4374" spans="1:4" x14ac:dyDescent="0.25">
      <c r="A4374" t="s">
        <v>9318</v>
      </c>
      <c r="B4374" t="s">
        <v>9319</v>
      </c>
      <c r="C4374" s="106">
        <v>765.3</v>
      </c>
      <c r="D4374">
        <v>30</v>
      </c>
    </row>
    <row r="4375" spans="1:4" x14ac:dyDescent="0.25">
      <c r="A4375" t="s">
        <v>9320</v>
      </c>
      <c r="B4375" t="s">
        <v>9321</v>
      </c>
      <c r="C4375" s="106">
        <v>1381.4</v>
      </c>
      <c r="D4375">
        <v>20</v>
      </c>
    </row>
    <row r="4376" spans="1:4" x14ac:dyDescent="0.25">
      <c r="A4376" t="s">
        <v>9322</v>
      </c>
      <c r="B4376" t="s">
        <v>9323</v>
      </c>
      <c r="C4376" s="106">
        <v>1934.28</v>
      </c>
      <c r="D4376">
        <v>40</v>
      </c>
    </row>
    <row r="4377" spans="1:4" x14ac:dyDescent="0.25">
      <c r="A4377" t="s">
        <v>9324</v>
      </c>
      <c r="B4377" t="s">
        <v>9325</v>
      </c>
      <c r="C4377" s="106">
        <v>5008.51</v>
      </c>
      <c r="D4377">
        <v>26</v>
      </c>
    </row>
    <row r="4378" spans="1:4" x14ac:dyDescent="0.25">
      <c r="A4378" t="s">
        <v>9326</v>
      </c>
      <c r="B4378" t="s">
        <v>9327</v>
      </c>
      <c r="C4378" s="106">
        <v>237.36</v>
      </c>
      <c r="D4378">
        <v>22</v>
      </c>
    </row>
    <row r="4379" spans="1:4" x14ac:dyDescent="0.25">
      <c r="A4379" t="s">
        <v>9328</v>
      </c>
      <c r="B4379" t="s">
        <v>9329</v>
      </c>
      <c r="C4379" s="106">
        <v>636.5</v>
      </c>
      <c r="D4379">
        <v>15</v>
      </c>
    </row>
    <row r="4380" spans="1:4" x14ac:dyDescent="0.25">
      <c r="A4380" t="s">
        <v>9330</v>
      </c>
      <c r="B4380" t="s">
        <v>9331</v>
      </c>
      <c r="C4380" s="106">
        <v>68.540000000000006</v>
      </c>
      <c r="D4380">
        <v>20</v>
      </c>
    </row>
    <row r="4381" spans="1:4" x14ac:dyDescent="0.25">
      <c r="A4381" t="s">
        <v>9332</v>
      </c>
      <c r="B4381" t="s">
        <v>9333</v>
      </c>
      <c r="C4381" s="106">
        <v>0</v>
      </c>
      <c r="D4381">
        <v>0</v>
      </c>
    </row>
    <row r="4382" spans="1:4" x14ac:dyDescent="0.25">
      <c r="A4382" t="s">
        <v>9334</v>
      </c>
      <c r="B4382" t="s">
        <v>9335</v>
      </c>
      <c r="C4382" s="106">
        <v>2789.89</v>
      </c>
      <c r="D4382">
        <v>179</v>
      </c>
    </row>
    <row r="4383" spans="1:4" x14ac:dyDescent="0.25">
      <c r="A4383" t="s">
        <v>9336</v>
      </c>
      <c r="B4383" t="s">
        <v>9337</v>
      </c>
      <c r="C4383" s="106">
        <v>0</v>
      </c>
      <c r="D4383">
        <v>0</v>
      </c>
    </row>
    <row r="4384" spans="1:4" x14ac:dyDescent="0.25">
      <c r="A4384" t="s">
        <v>9338</v>
      </c>
      <c r="B4384" t="s">
        <v>9339</v>
      </c>
      <c r="C4384" s="106">
        <v>2293.58</v>
      </c>
      <c r="D4384">
        <v>218</v>
      </c>
    </row>
    <row r="4385" spans="1:4" x14ac:dyDescent="0.25">
      <c r="A4385" t="s">
        <v>9340</v>
      </c>
      <c r="B4385" t="s">
        <v>9341</v>
      </c>
      <c r="C4385" s="106">
        <v>0</v>
      </c>
      <c r="D4385">
        <v>0</v>
      </c>
    </row>
    <row r="4386" spans="1:4" x14ac:dyDescent="0.25">
      <c r="A4386" t="s">
        <v>9342</v>
      </c>
      <c r="B4386" t="s">
        <v>9343</v>
      </c>
      <c r="C4386" s="106">
        <v>0</v>
      </c>
      <c r="D4386">
        <v>21</v>
      </c>
    </row>
    <row r="4387" spans="1:4" x14ac:dyDescent="0.25">
      <c r="A4387" t="s">
        <v>9344</v>
      </c>
      <c r="B4387" t="s">
        <v>9345</v>
      </c>
      <c r="C4387" s="106">
        <v>0</v>
      </c>
      <c r="D4387">
        <v>0</v>
      </c>
    </row>
    <row r="4388" spans="1:4" x14ac:dyDescent="0.25">
      <c r="A4388" t="s">
        <v>9346</v>
      </c>
      <c r="B4388" t="s">
        <v>9347</v>
      </c>
      <c r="C4388" s="106">
        <v>0</v>
      </c>
      <c r="D4388">
        <v>0</v>
      </c>
    </row>
    <row r="4389" spans="1:4" x14ac:dyDescent="0.25">
      <c r="A4389" t="s">
        <v>9348</v>
      </c>
      <c r="B4389" t="s">
        <v>9349</v>
      </c>
      <c r="C4389" s="106">
        <v>107.86</v>
      </c>
      <c r="D4389">
        <v>21</v>
      </c>
    </row>
    <row r="4390" spans="1:4" x14ac:dyDescent="0.25">
      <c r="A4390" t="s">
        <v>9350</v>
      </c>
      <c r="B4390" t="s">
        <v>9351</v>
      </c>
      <c r="C4390" s="106">
        <v>183.92</v>
      </c>
      <c r="D4390">
        <v>42</v>
      </c>
    </row>
    <row r="4391" spans="1:4" x14ac:dyDescent="0.25">
      <c r="A4391" t="s">
        <v>9352</v>
      </c>
      <c r="B4391" t="s">
        <v>9353</v>
      </c>
      <c r="C4391" s="106">
        <v>560.9</v>
      </c>
      <c r="D4391">
        <v>19</v>
      </c>
    </row>
    <row r="4392" spans="1:4" x14ac:dyDescent="0.25">
      <c r="A4392" t="s">
        <v>9354</v>
      </c>
      <c r="B4392" t="s">
        <v>9355</v>
      </c>
      <c r="C4392" s="106">
        <v>0</v>
      </c>
      <c r="D4392">
        <v>0</v>
      </c>
    </row>
    <row r="4393" spans="1:4" x14ac:dyDescent="0.25">
      <c r="A4393" t="s">
        <v>9356</v>
      </c>
      <c r="B4393" t="s">
        <v>9357</v>
      </c>
      <c r="C4393" s="106">
        <v>671.76</v>
      </c>
      <c r="D4393">
        <v>4</v>
      </c>
    </row>
    <row r="4394" spans="1:4" x14ac:dyDescent="0.25">
      <c r="A4394" t="s">
        <v>9358</v>
      </c>
      <c r="B4394" t="s">
        <v>9359</v>
      </c>
      <c r="C4394" s="106">
        <v>0</v>
      </c>
      <c r="D4394">
        <v>0</v>
      </c>
    </row>
    <row r="4395" spans="1:4" x14ac:dyDescent="0.25">
      <c r="A4395" t="s">
        <v>9360</v>
      </c>
      <c r="B4395" t="s">
        <v>9361</v>
      </c>
      <c r="C4395" s="106">
        <v>441</v>
      </c>
      <c r="D4395">
        <v>21</v>
      </c>
    </row>
    <row r="4396" spans="1:4" x14ac:dyDescent="0.25">
      <c r="A4396" t="s">
        <v>9362</v>
      </c>
      <c r="B4396" t="s">
        <v>9363</v>
      </c>
      <c r="C4396" s="106">
        <v>331.38</v>
      </c>
      <c r="D4396">
        <v>63</v>
      </c>
    </row>
    <row r="4397" spans="1:4" x14ac:dyDescent="0.25">
      <c r="A4397" t="s">
        <v>9364</v>
      </c>
      <c r="B4397" t="s">
        <v>9365</v>
      </c>
      <c r="C4397" s="106">
        <v>329.12</v>
      </c>
      <c r="D4397">
        <v>38</v>
      </c>
    </row>
    <row r="4398" spans="1:4" x14ac:dyDescent="0.25">
      <c r="A4398" t="s">
        <v>9366</v>
      </c>
      <c r="B4398" t="s">
        <v>9367</v>
      </c>
      <c r="C4398" s="106">
        <v>-1750.77</v>
      </c>
      <c r="D4398">
        <v>0</v>
      </c>
    </row>
    <row r="4399" spans="1:4" x14ac:dyDescent="0.25">
      <c r="A4399" t="s">
        <v>9368</v>
      </c>
      <c r="B4399" t="s">
        <v>9369</v>
      </c>
      <c r="C4399" s="106">
        <v>0</v>
      </c>
      <c r="D4399">
        <v>0</v>
      </c>
    </row>
    <row r="4400" spans="1:4" x14ac:dyDescent="0.25">
      <c r="A4400" t="s">
        <v>9370</v>
      </c>
      <c r="B4400" t="s">
        <v>9371</v>
      </c>
      <c r="C4400" s="106">
        <v>0</v>
      </c>
      <c r="D4400">
        <v>0</v>
      </c>
    </row>
    <row r="4401" spans="1:4" x14ac:dyDescent="0.25">
      <c r="A4401" t="s">
        <v>9372</v>
      </c>
      <c r="B4401" t="s">
        <v>9373</v>
      </c>
      <c r="C4401" s="106">
        <v>0</v>
      </c>
      <c r="D4401">
        <v>0</v>
      </c>
    </row>
    <row r="4402" spans="1:4" x14ac:dyDescent="0.25">
      <c r="A4402" t="s">
        <v>9374</v>
      </c>
      <c r="B4402" t="s">
        <v>9375</v>
      </c>
      <c r="C4402" s="106">
        <v>115.49</v>
      </c>
      <c r="D4402">
        <v>24</v>
      </c>
    </row>
    <row r="4403" spans="1:4" x14ac:dyDescent="0.25">
      <c r="A4403" t="s">
        <v>9376</v>
      </c>
      <c r="B4403" t="s">
        <v>9377</v>
      </c>
      <c r="C4403" s="106">
        <v>11916.12</v>
      </c>
      <c r="D4403">
        <v>31</v>
      </c>
    </row>
    <row r="4404" spans="1:4" x14ac:dyDescent="0.25">
      <c r="A4404" t="s">
        <v>9378</v>
      </c>
      <c r="B4404" t="s">
        <v>9379</v>
      </c>
      <c r="C4404" s="106">
        <v>581.25</v>
      </c>
      <c r="D4404">
        <v>75</v>
      </c>
    </row>
    <row r="4405" spans="1:4" x14ac:dyDescent="0.25">
      <c r="A4405" t="s">
        <v>9380</v>
      </c>
      <c r="B4405" t="s">
        <v>9381</v>
      </c>
      <c r="C4405" s="106">
        <v>345.44</v>
      </c>
      <c r="D4405">
        <v>23</v>
      </c>
    </row>
    <row r="4406" spans="1:4" x14ac:dyDescent="0.25">
      <c r="A4406" t="s">
        <v>9382</v>
      </c>
      <c r="B4406" t="s">
        <v>9383</v>
      </c>
      <c r="C4406" s="106">
        <v>0</v>
      </c>
      <c r="D4406">
        <v>0</v>
      </c>
    </row>
    <row r="4407" spans="1:4" x14ac:dyDescent="0.25">
      <c r="A4407" t="s">
        <v>9384</v>
      </c>
      <c r="B4407" t="s">
        <v>9385</v>
      </c>
      <c r="C4407" s="106">
        <v>0</v>
      </c>
      <c r="D4407">
        <v>0</v>
      </c>
    </row>
    <row r="4408" spans="1:4" x14ac:dyDescent="0.25">
      <c r="A4408" t="s">
        <v>9386</v>
      </c>
      <c r="B4408" t="s">
        <v>9387</v>
      </c>
      <c r="C4408" s="106">
        <v>0</v>
      </c>
      <c r="D4408">
        <v>0</v>
      </c>
    </row>
    <row r="4409" spans="1:4" x14ac:dyDescent="0.25">
      <c r="A4409" t="s">
        <v>9388</v>
      </c>
      <c r="B4409" t="s">
        <v>9389</v>
      </c>
      <c r="C4409" s="106">
        <v>0</v>
      </c>
      <c r="D4409">
        <v>0</v>
      </c>
    </row>
    <row r="4410" spans="1:4" x14ac:dyDescent="0.25">
      <c r="A4410" t="s">
        <v>9390</v>
      </c>
      <c r="B4410" t="s">
        <v>9391</v>
      </c>
      <c r="C4410" s="106">
        <v>929.25</v>
      </c>
      <c r="D4410">
        <v>35</v>
      </c>
    </row>
    <row r="4411" spans="1:4" x14ac:dyDescent="0.25">
      <c r="A4411" t="s">
        <v>9392</v>
      </c>
      <c r="B4411" t="s">
        <v>9393</v>
      </c>
      <c r="C4411" s="106">
        <v>5653.35</v>
      </c>
      <c r="D4411">
        <v>21</v>
      </c>
    </row>
    <row r="4412" spans="1:4" x14ac:dyDescent="0.25">
      <c r="A4412" t="s">
        <v>9394</v>
      </c>
      <c r="B4412" t="s">
        <v>9395</v>
      </c>
      <c r="C4412" s="106">
        <v>158.85</v>
      </c>
      <c r="D4412">
        <v>75</v>
      </c>
    </row>
    <row r="4413" spans="1:4" x14ac:dyDescent="0.25">
      <c r="A4413" t="s">
        <v>9396</v>
      </c>
      <c r="B4413" t="s">
        <v>9397</v>
      </c>
      <c r="C4413" s="106">
        <v>41.9</v>
      </c>
      <c r="D4413">
        <v>49</v>
      </c>
    </row>
    <row r="4414" spans="1:4" x14ac:dyDescent="0.25">
      <c r="A4414" t="s">
        <v>9398</v>
      </c>
      <c r="B4414" t="s">
        <v>9399</v>
      </c>
      <c r="C4414" s="106">
        <v>57</v>
      </c>
      <c r="D4414">
        <v>100</v>
      </c>
    </row>
    <row r="4415" spans="1:4" x14ac:dyDescent="0.25">
      <c r="A4415" t="s">
        <v>9400</v>
      </c>
      <c r="B4415" t="s">
        <v>9401</v>
      </c>
      <c r="C4415" s="106">
        <v>0</v>
      </c>
      <c r="D4415">
        <v>50</v>
      </c>
    </row>
    <row r="4416" spans="1:4" x14ac:dyDescent="0.25">
      <c r="A4416" t="s">
        <v>9402</v>
      </c>
      <c r="B4416" t="s">
        <v>9403</v>
      </c>
      <c r="C4416" s="106">
        <v>177.2</v>
      </c>
      <c r="D4416">
        <v>50</v>
      </c>
    </row>
    <row r="4417" spans="1:4" x14ac:dyDescent="0.25">
      <c r="A4417" t="s">
        <v>9404</v>
      </c>
      <c r="B4417" t="s">
        <v>9405</v>
      </c>
      <c r="C4417" s="106">
        <v>758.2</v>
      </c>
      <c r="D4417">
        <v>109</v>
      </c>
    </row>
    <row r="4418" spans="1:4" x14ac:dyDescent="0.25">
      <c r="A4418" t="s">
        <v>9406</v>
      </c>
      <c r="B4418" t="s">
        <v>9407</v>
      </c>
      <c r="C4418" s="106">
        <v>1556.2</v>
      </c>
      <c r="D4418">
        <v>200</v>
      </c>
    </row>
    <row r="4419" spans="1:4" x14ac:dyDescent="0.25">
      <c r="A4419" t="s">
        <v>9408</v>
      </c>
      <c r="B4419" t="s">
        <v>9409</v>
      </c>
      <c r="C4419" s="106">
        <v>0</v>
      </c>
      <c r="D4419">
        <v>0</v>
      </c>
    </row>
    <row r="4420" spans="1:4" x14ac:dyDescent="0.25">
      <c r="A4420" t="s">
        <v>9410</v>
      </c>
      <c r="B4420" t="s">
        <v>9411</v>
      </c>
      <c r="C4420" s="106">
        <v>255.36</v>
      </c>
      <c r="D4420">
        <v>120</v>
      </c>
    </row>
    <row r="4421" spans="1:4" x14ac:dyDescent="0.25">
      <c r="A4421" t="s">
        <v>9412</v>
      </c>
      <c r="B4421" t="s">
        <v>9413</v>
      </c>
      <c r="C4421" s="106">
        <v>234.84</v>
      </c>
      <c r="D4421">
        <v>120</v>
      </c>
    </row>
    <row r="4422" spans="1:4" x14ac:dyDescent="0.25">
      <c r="A4422" t="s">
        <v>9414</v>
      </c>
      <c r="B4422" t="s">
        <v>9415</v>
      </c>
      <c r="C4422" s="106">
        <v>352.66</v>
      </c>
      <c r="D4422">
        <v>140</v>
      </c>
    </row>
    <row r="4423" spans="1:4" x14ac:dyDescent="0.25">
      <c r="A4423" t="s">
        <v>9416</v>
      </c>
      <c r="B4423" t="s">
        <v>9417</v>
      </c>
      <c r="C4423" s="106">
        <v>736.25</v>
      </c>
      <c r="D4423">
        <v>95</v>
      </c>
    </row>
    <row r="4424" spans="1:4" x14ac:dyDescent="0.25">
      <c r="A4424" t="s">
        <v>9418</v>
      </c>
      <c r="B4424" t="s">
        <v>9419</v>
      </c>
      <c r="C4424" s="106">
        <v>120</v>
      </c>
      <c r="D4424">
        <v>12</v>
      </c>
    </row>
    <row r="4425" spans="1:4" x14ac:dyDescent="0.25">
      <c r="A4425" t="s">
        <v>9420</v>
      </c>
      <c r="B4425" t="s">
        <v>9421</v>
      </c>
      <c r="C4425" s="106">
        <v>200</v>
      </c>
      <c r="D4425">
        <v>20</v>
      </c>
    </row>
    <row r="4426" spans="1:4" x14ac:dyDescent="0.25">
      <c r="A4426" t="s">
        <v>9422</v>
      </c>
      <c r="B4426" t="s">
        <v>9423</v>
      </c>
      <c r="C4426" s="106">
        <v>573.9</v>
      </c>
      <c r="D4426">
        <v>60</v>
      </c>
    </row>
    <row r="4427" spans="1:4" x14ac:dyDescent="0.25">
      <c r="A4427" t="s">
        <v>9424</v>
      </c>
      <c r="B4427" t="s">
        <v>9425</v>
      </c>
      <c r="C4427" s="106">
        <v>6.26</v>
      </c>
      <c r="D4427">
        <v>29</v>
      </c>
    </row>
    <row r="4428" spans="1:4" x14ac:dyDescent="0.25">
      <c r="A4428" t="s">
        <v>9426</v>
      </c>
      <c r="B4428" t="s">
        <v>9427</v>
      </c>
      <c r="C4428" s="106">
        <v>200.82</v>
      </c>
      <c r="D4428">
        <v>60</v>
      </c>
    </row>
    <row r="4429" spans="1:4" x14ac:dyDescent="0.25">
      <c r="A4429" t="s">
        <v>9428</v>
      </c>
      <c r="B4429" t="s">
        <v>9429</v>
      </c>
      <c r="C4429" s="106">
        <v>398.4</v>
      </c>
      <c r="D4429">
        <v>40</v>
      </c>
    </row>
    <row r="4430" spans="1:4" x14ac:dyDescent="0.25">
      <c r="A4430" t="s">
        <v>9430</v>
      </c>
      <c r="B4430" t="s">
        <v>9431</v>
      </c>
      <c r="C4430" s="106">
        <v>368.93</v>
      </c>
      <c r="D4430">
        <v>84</v>
      </c>
    </row>
    <row r="4431" spans="1:4" x14ac:dyDescent="0.25">
      <c r="A4431" t="s">
        <v>9432</v>
      </c>
      <c r="B4431" t="s">
        <v>9433</v>
      </c>
      <c r="C4431" s="106">
        <v>378.4</v>
      </c>
      <c r="D4431">
        <v>80</v>
      </c>
    </row>
    <row r="4432" spans="1:4" x14ac:dyDescent="0.25">
      <c r="A4432" t="s">
        <v>9434</v>
      </c>
      <c r="B4432" t="s">
        <v>9435</v>
      </c>
      <c r="C4432" s="106">
        <v>445.68</v>
      </c>
      <c r="D4432">
        <v>40</v>
      </c>
    </row>
    <row r="4433" spans="1:4" x14ac:dyDescent="0.25">
      <c r="A4433" t="s">
        <v>9436</v>
      </c>
      <c r="B4433" t="s">
        <v>9437</v>
      </c>
      <c r="C4433" s="106">
        <v>407.51</v>
      </c>
      <c r="D4433">
        <v>56</v>
      </c>
    </row>
    <row r="4434" spans="1:4" x14ac:dyDescent="0.25">
      <c r="A4434" t="s">
        <v>9438</v>
      </c>
      <c r="B4434" t="s">
        <v>9439</v>
      </c>
      <c r="C4434" s="106">
        <v>503.72</v>
      </c>
      <c r="D4434">
        <v>140</v>
      </c>
    </row>
    <row r="4435" spans="1:4" x14ac:dyDescent="0.25">
      <c r="A4435" t="s">
        <v>9440</v>
      </c>
      <c r="B4435" t="s">
        <v>9441</v>
      </c>
      <c r="C4435" s="106">
        <v>344.72</v>
      </c>
      <c r="D4435">
        <v>40</v>
      </c>
    </row>
    <row r="4436" spans="1:4" x14ac:dyDescent="0.25">
      <c r="A4436" t="s">
        <v>9442</v>
      </c>
      <c r="B4436" t="s">
        <v>9443</v>
      </c>
      <c r="C4436" s="106">
        <v>1381.59</v>
      </c>
      <c r="D4436">
        <v>357</v>
      </c>
    </row>
    <row r="4437" spans="1:4" x14ac:dyDescent="0.25">
      <c r="A4437" t="s">
        <v>9444</v>
      </c>
      <c r="B4437" t="s">
        <v>9445</v>
      </c>
      <c r="C4437" s="106">
        <v>363.26</v>
      </c>
      <c r="D4437">
        <v>19</v>
      </c>
    </row>
    <row r="4438" spans="1:4" x14ac:dyDescent="0.25">
      <c r="A4438" t="s">
        <v>9446</v>
      </c>
      <c r="B4438" t="s">
        <v>9447</v>
      </c>
      <c r="C4438" s="106">
        <v>638.20000000000005</v>
      </c>
      <c r="D4438">
        <v>40</v>
      </c>
    </row>
    <row r="4439" spans="1:4" x14ac:dyDescent="0.25">
      <c r="A4439" t="s">
        <v>9448</v>
      </c>
      <c r="B4439" t="s">
        <v>9449</v>
      </c>
      <c r="C4439" s="106">
        <v>114.04</v>
      </c>
      <c r="D4439">
        <v>40</v>
      </c>
    </row>
    <row r="4440" spans="1:4" x14ac:dyDescent="0.25">
      <c r="A4440" t="s">
        <v>9450</v>
      </c>
      <c r="B4440" t="s">
        <v>9451</v>
      </c>
      <c r="C4440" s="106">
        <v>126.4</v>
      </c>
      <c r="D4440">
        <v>40</v>
      </c>
    </row>
    <row r="4441" spans="1:4" x14ac:dyDescent="0.25">
      <c r="A4441" t="s">
        <v>9452</v>
      </c>
      <c r="B4441" t="s">
        <v>9453</v>
      </c>
      <c r="C4441" s="106">
        <v>352.64</v>
      </c>
      <c r="D4441">
        <v>80</v>
      </c>
    </row>
    <row r="4442" spans="1:4" x14ac:dyDescent="0.25">
      <c r="A4442" t="s">
        <v>9454</v>
      </c>
      <c r="B4442" t="s">
        <v>9455</v>
      </c>
      <c r="C4442" s="106">
        <v>285.48</v>
      </c>
      <c r="D4442">
        <v>13</v>
      </c>
    </row>
    <row r="4443" spans="1:4" x14ac:dyDescent="0.25">
      <c r="A4443" t="s">
        <v>9456</v>
      </c>
      <c r="B4443" t="s">
        <v>9457</v>
      </c>
      <c r="C4443" s="106">
        <v>631.20000000000005</v>
      </c>
      <c r="D4443">
        <v>20</v>
      </c>
    </row>
    <row r="4444" spans="1:4" x14ac:dyDescent="0.25">
      <c r="A4444" t="s">
        <v>9458</v>
      </c>
      <c r="B4444" t="s">
        <v>9459</v>
      </c>
      <c r="C4444" s="106">
        <v>0</v>
      </c>
      <c r="D4444">
        <v>0</v>
      </c>
    </row>
    <row r="4445" spans="1:4" x14ac:dyDescent="0.25">
      <c r="A4445" t="s">
        <v>9460</v>
      </c>
      <c r="B4445" t="s">
        <v>9461</v>
      </c>
      <c r="C4445" s="106">
        <v>35</v>
      </c>
      <c r="D4445">
        <v>1</v>
      </c>
    </row>
    <row r="4446" spans="1:4" x14ac:dyDescent="0.25">
      <c r="A4446" t="s">
        <v>9462</v>
      </c>
      <c r="B4446" t="s">
        <v>9463</v>
      </c>
      <c r="C4446" s="106">
        <v>139.4</v>
      </c>
      <c r="D4446">
        <v>20</v>
      </c>
    </row>
    <row r="4447" spans="1:4" x14ac:dyDescent="0.25">
      <c r="A4447" t="s">
        <v>9464</v>
      </c>
      <c r="B4447" t="s">
        <v>9465</v>
      </c>
      <c r="C4447" s="106">
        <v>888.41</v>
      </c>
      <c r="D4447">
        <v>7</v>
      </c>
    </row>
    <row r="4448" spans="1:4" x14ac:dyDescent="0.25">
      <c r="A4448" t="s">
        <v>9466</v>
      </c>
      <c r="B4448" t="s">
        <v>9467</v>
      </c>
      <c r="C4448" s="106">
        <v>1257.3</v>
      </c>
      <c r="D4448">
        <v>9</v>
      </c>
    </row>
    <row r="4449" spans="1:4" x14ac:dyDescent="0.25">
      <c r="A4449" t="s">
        <v>9468</v>
      </c>
      <c r="B4449" t="s">
        <v>9469</v>
      </c>
      <c r="C4449" s="106">
        <v>415.48</v>
      </c>
      <c r="D4449">
        <v>105</v>
      </c>
    </row>
    <row r="4450" spans="1:4" x14ac:dyDescent="0.25">
      <c r="A4450" t="s">
        <v>9470</v>
      </c>
      <c r="B4450" t="s">
        <v>9471</v>
      </c>
      <c r="C4450" s="106">
        <v>0</v>
      </c>
      <c r="D4450">
        <v>0</v>
      </c>
    </row>
    <row r="4451" spans="1:4" x14ac:dyDescent="0.25">
      <c r="A4451" t="s">
        <v>9472</v>
      </c>
      <c r="B4451" t="s">
        <v>9473</v>
      </c>
      <c r="C4451" s="106">
        <v>0</v>
      </c>
      <c r="D4451">
        <v>50</v>
      </c>
    </row>
    <row r="4452" spans="1:4" x14ac:dyDescent="0.25">
      <c r="A4452" t="s">
        <v>9474</v>
      </c>
      <c r="B4452" t="s">
        <v>9475</v>
      </c>
      <c r="C4452" s="106">
        <v>798.48</v>
      </c>
      <c r="D4452">
        <v>60</v>
      </c>
    </row>
    <row r="4453" spans="1:4" x14ac:dyDescent="0.25">
      <c r="A4453" t="s">
        <v>9476</v>
      </c>
      <c r="B4453" t="s">
        <v>9477</v>
      </c>
      <c r="C4453" s="106">
        <v>0</v>
      </c>
      <c r="D4453">
        <v>0</v>
      </c>
    </row>
    <row r="4454" spans="1:4" x14ac:dyDescent="0.25">
      <c r="A4454" t="s">
        <v>9478</v>
      </c>
      <c r="B4454" t="s">
        <v>9479</v>
      </c>
      <c r="C4454" s="106">
        <v>24</v>
      </c>
      <c r="D4454">
        <v>6</v>
      </c>
    </row>
    <row r="4455" spans="1:4" x14ac:dyDescent="0.25">
      <c r="A4455" t="s">
        <v>9480</v>
      </c>
      <c r="B4455" t="s">
        <v>9481</v>
      </c>
      <c r="C4455" s="106">
        <v>3382</v>
      </c>
      <c r="D4455">
        <v>380</v>
      </c>
    </row>
    <row r="4456" spans="1:4" x14ac:dyDescent="0.25">
      <c r="A4456" t="s">
        <v>9482</v>
      </c>
      <c r="B4456" t="s">
        <v>9483</v>
      </c>
      <c r="C4456" s="106">
        <v>108.68</v>
      </c>
      <c r="D4456">
        <v>95</v>
      </c>
    </row>
    <row r="4457" spans="1:4" x14ac:dyDescent="0.25">
      <c r="A4457" t="s">
        <v>9484</v>
      </c>
      <c r="B4457" t="s">
        <v>9485</v>
      </c>
      <c r="C4457" s="106">
        <v>0</v>
      </c>
      <c r="D4457">
        <v>0</v>
      </c>
    </row>
    <row r="4458" spans="1:4" x14ac:dyDescent="0.25">
      <c r="A4458" t="s">
        <v>9486</v>
      </c>
      <c r="B4458" t="s">
        <v>9487</v>
      </c>
      <c r="C4458" s="106">
        <v>1117.06</v>
      </c>
      <c r="D4458">
        <v>505</v>
      </c>
    </row>
    <row r="4459" spans="1:4" x14ac:dyDescent="0.25">
      <c r="A4459" t="s">
        <v>9488</v>
      </c>
      <c r="B4459" t="s">
        <v>9489</v>
      </c>
      <c r="C4459" s="106">
        <v>0</v>
      </c>
      <c r="D4459">
        <v>0</v>
      </c>
    </row>
    <row r="4460" spans="1:4" x14ac:dyDescent="0.25">
      <c r="A4460" t="s">
        <v>9490</v>
      </c>
      <c r="B4460" t="s">
        <v>9491</v>
      </c>
      <c r="C4460" s="106">
        <v>-0.02</v>
      </c>
      <c r="D4460">
        <v>0</v>
      </c>
    </row>
    <row r="4461" spans="1:4" x14ac:dyDescent="0.25">
      <c r="A4461" t="s">
        <v>9492</v>
      </c>
      <c r="B4461" t="s">
        <v>9493</v>
      </c>
      <c r="C4461" s="106">
        <v>484.04</v>
      </c>
      <c r="D4461">
        <v>0</v>
      </c>
    </row>
    <row r="4462" spans="1:4" x14ac:dyDescent="0.25">
      <c r="A4462" t="s">
        <v>9494</v>
      </c>
      <c r="B4462" t="s">
        <v>9495</v>
      </c>
      <c r="C4462" s="106">
        <v>199.19</v>
      </c>
      <c r="D4462">
        <v>0</v>
      </c>
    </row>
    <row r="4463" spans="1:4" x14ac:dyDescent="0.25">
      <c r="A4463" t="s">
        <v>9496</v>
      </c>
      <c r="B4463" t="s">
        <v>9497</v>
      </c>
      <c r="C4463" s="106">
        <v>0</v>
      </c>
      <c r="D4463">
        <v>0</v>
      </c>
    </row>
    <row r="4464" spans="1:4" x14ac:dyDescent="0.25">
      <c r="A4464" t="s">
        <v>9498</v>
      </c>
      <c r="B4464" t="s">
        <v>9499</v>
      </c>
      <c r="C4464" s="106">
        <v>118.57</v>
      </c>
      <c r="D4464">
        <v>2</v>
      </c>
    </row>
    <row r="4465" spans="1:4" x14ac:dyDescent="0.25">
      <c r="A4465" t="s">
        <v>9500</v>
      </c>
      <c r="B4465" t="s">
        <v>9501</v>
      </c>
      <c r="C4465" s="106">
        <v>490.67</v>
      </c>
      <c r="D4465">
        <v>0</v>
      </c>
    </row>
    <row r="4466" spans="1:4" x14ac:dyDescent="0.25">
      <c r="A4466" t="s">
        <v>9502</v>
      </c>
      <c r="B4466" t="s">
        <v>9503</v>
      </c>
      <c r="C4466" s="106">
        <v>96</v>
      </c>
      <c r="D4466">
        <v>0</v>
      </c>
    </row>
    <row r="4467" spans="1:4" x14ac:dyDescent="0.25">
      <c r="A4467" t="s">
        <v>9504</v>
      </c>
      <c r="B4467" t="s">
        <v>9505</v>
      </c>
      <c r="C4467" s="106">
        <v>0</v>
      </c>
      <c r="D4467">
        <v>0</v>
      </c>
    </row>
    <row r="4468" spans="1:4" x14ac:dyDescent="0.25">
      <c r="A4468" t="s">
        <v>9506</v>
      </c>
      <c r="B4468" t="s">
        <v>9507</v>
      </c>
      <c r="C4468" s="106">
        <v>0</v>
      </c>
      <c r="D4468">
        <v>0</v>
      </c>
    </row>
    <row r="4469" spans="1:4" x14ac:dyDescent="0.25">
      <c r="A4469" t="s">
        <v>9508</v>
      </c>
      <c r="B4469" t="s">
        <v>9509</v>
      </c>
      <c r="C4469" s="106">
        <v>0</v>
      </c>
      <c r="D4469">
        <v>0</v>
      </c>
    </row>
    <row r="4470" spans="1:4" x14ac:dyDescent="0.25">
      <c r="A4470" t="s">
        <v>9510</v>
      </c>
      <c r="B4470" t="s">
        <v>9509</v>
      </c>
      <c r="C4470" s="106">
        <v>0</v>
      </c>
      <c r="D4470">
        <v>0</v>
      </c>
    </row>
    <row r="4471" spans="1:4" x14ac:dyDescent="0.25">
      <c r="A4471" t="s">
        <v>9511</v>
      </c>
      <c r="B4471" t="s">
        <v>9512</v>
      </c>
      <c r="C4471" s="106">
        <v>0.27</v>
      </c>
      <c r="D4471">
        <v>0</v>
      </c>
    </row>
    <row r="4472" spans="1:4" x14ac:dyDescent="0.25">
      <c r="A4472" t="s">
        <v>9513</v>
      </c>
      <c r="B4472" t="s">
        <v>9514</v>
      </c>
      <c r="C4472" s="106">
        <v>-9.39</v>
      </c>
      <c r="D4472">
        <v>0</v>
      </c>
    </row>
    <row r="4473" spans="1:4" x14ac:dyDescent="0.25">
      <c r="A4473" t="s">
        <v>9515</v>
      </c>
      <c r="B4473" t="s">
        <v>9516</v>
      </c>
      <c r="C4473" s="106">
        <v>0</v>
      </c>
      <c r="D4473">
        <v>0</v>
      </c>
    </row>
    <row r="4474" spans="1:4" x14ac:dyDescent="0.25">
      <c r="A4474" t="s">
        <v>9517</v>
      </c>
      <c r="B4474" t="s">
        <v>9518</v>
      </c>
      <c r="C4474" s="106">
        <v>44.44</v>
      </c>
      <c r="D4474">
        <v>0</v>
      </c>
    </row>
    <row r="4475" spans="1:4" x14ac:dyDescent="0.25">
      <c r="A4475" t="s">
        <v>9519</v>
      </c>
      <c r="B4475" t="s">
        <v>9520</v>
      </c>
      <c r="C4475" s="106">
        <v>-22.08</v>
      </c>
      <c r="D4475">
        <v>0</v>
      </c>
    </row>
    <row r="4476" spans="1:4" x14ac:dyDescent="0.25">
      <c r="A4476" t="s">
        <v>9521</v>
      </c>
      <c r="B4476" t="s">
        <v>9522</v>
      </c>
      <c r="C4476" s="106">
        <v>0</v>
      </c>
      <c r="D4476">
        <v>0</v>
      </c>
    </row>
    <row r="4477" spans="1:4" x14ac:dyDescent="0.25">
      <c r="A4477" t="s">
        <v>9523</v>
      </c>
      <c r="B4477" t="s">
        <v>9524</v>
      </c>
      <c r="C4477" s="106">
        <v>-0.49</v>
      </c>
      <c r="D4477">
        <v>0</v>
      </c>
    </row>
    <row r="4478" spans="1:4" x14ac:dyDescent="0.25">
      <c r="A4478" t="s">
        <v>9525</v>
      </c>
      <c r="B4478" t="s">
        <v>9526</v>
      </c>
      <c r="C4478" s="106">
        <v>0</v>
      </c>
      <c r="D4478">
        <v>0</v>
      </c>
    </row>
    <row r="4479" spans="1:4" x14ac:dyDescent="0.25">
      <c r="A4479" t="s">
        <v>9527</v>
      </c>
      <c r="B4479" t="s">
        <v>9528</v>
      </c>
      <c r="C4479" s="106">
        <v>0</v>
      </c>
      <c r="D4479">
        <v>0</v>
      </c>
    </row>
    <row r="4480" spans="1:4" x14ac:dyDescent="0.25">
      <c r="A4480" t="s">
        <v>9529</v>
      </c>
      <c r="B4480" t="s">
        <v>9530</v>
      </c>
      <c r="C4480" s="106">
        <v>0</v>
      </c>
      <c r="D4480">
        <v>0</v>
      </c>
    </row>
    <row r="4481" spans="1:4" x14ac:dyDescent="0.25">
      <c r="A4481" t="s">
        <v>9531</v>
      </c>
      <c r="B4481" t="s">
        <v>9532</v>
      </c>
      <c r="C4481" s="106">
        <v>-9.3000000000000007</v>
      </c>
      <c r="D4481">
        <v>0</v>
      </c>
    </row>
    <row r="4482" spans="1:4" x14ac:dyDescent="0.25">
      <c r="A4482" t="s">
        <v>9533</v>
      </c>
      <c r="B4482" t="s">
        <v>9534</v>
      </c>
      <c r="C4482" s="106">
        <v>7.51</v>
      </c>
      <c r="D4482">
        <v>0</v>
      </c>
    </row>
    <row r="4483" spans="1:4" x14ac:dyDescent="0.25">
      <c r="A4483" t="s">
        <v>9535</v>
      </c>
      <c r="B4483" t="s">
        <v>9536</v>
      </c>
      <c r="C4483" s="106">
        <v>1.36</v>
      </c>
      <c r="D4483">
        <v>0</v>
      </c>
    </row>
    <row r="4484" spans="1:4" x14ac:dyDescent="0.25">
      <c r="A4484" t="s">
        <v>9537</v>
      </c>
      <c r="B4484" t="s">
        <v>9538</v>
      </c>
      <c r="C4484" s="106">
        <v>0</v>
      </c>
      <c r="D4484">
        <v>0</v>
      </c>
    </row>
    <row r="4485" spans="1:4" x14ac:dyDescent="0.25">
      <c r="A4485" t="s">
        <v>9539</v>
      </c>
      <c r="B4485" t="s">
        <v>9540</v>
      </c>
      <c r="C4485" s="106">
        <v>0</v>
      </c>
      <c r="D4485">
        <v>0</v>
      </c>
    </row>
    <row r="4486" spans="1:4" x14ac:dyDescent="0.25">
      <c r="A4486" t="s">
        <v>9541</v>
      </c>
      <c r="B4486" t="s">
        <v>9542</v>
      </c>
      <c r="C4486" s="106">
        <v>0</v>
      </c>
      <c r="D4486">
        <v>0</v>
      </c>
    </row>
    <row r="4487" spans="1:4" x14ac:dyDescent="0.25">
      <c r="A4487" t="s">
        <v>9543</v>
      </c>
      <c r="B4487" t="s">
        <v>9544</v>
      </c>
      <c r="C4487" s="106">
        <v>0</v>
      </c>
      <c r="D4487">
        <v>0</v>
      </c>
    </row>
    <row r="4488" spans="1:4" x14ac:dyDescent="0.25">
      <c r="A4488" t="s">
        <v>9545</v>
      </c>
      <c r="B4488" t="s">
        <v>9546</v>
      </c>
      <c r="C4488" s="106">
        <v>0</v>
      </c>
      <c r="D4488">
        <v>0</v>
      </c>
    </row>
    <row r="4489" spans="1:4" x14ac:dyDescent="0.25">
      <c r="A4489" t="s">
        <v>9547</v>
      </c>
      <c r="B4489" t="s">
        <v>9548</v>
      </c>
      <c r="C4489" s="106">
        <v>0</v>
      </c>
      <c r="D4489">
        <v>0</v>
      </c>
    </row>
    <row r="4490" spans="1:4" x14ac:dyDescent="0.25">
      <c r="A4490" t="s">
        <v>9549</v>
      </c>
      <c r="B4490" t="s">
        <v>9550</v>
      </c>
      <c r="C4490" s="106">
        <v>0</v>
      </c>
      <c r="D4490">
        <v>0</v>
      </c>
    </row>
    <row r="4491" spans="1:4" x14ac:dyDescent="0.25">
      <c r="A4491" t="s">
        <v>9551</v>
      </c>
      <c r="B4491" t="s">
        <v>9552</v>
      </c>
      <c r="C4491" s="106">
        <v>0</v>
      </c>
      <c r="D4491">
        <v>0</v>
      </c>
    </row>
    <row r="4492" spans="1:4" x14ac:dyDescent="0.25">
      <c r="A4492" t="s">
        <v>9553</v>
      </c>
      <c r="B4492" t="s">
        <v>9554</v>
      </c>
      <c r="C4492" s="106">
        <v>843.02</v>
      </c>
      <c r="D4492">
        <v>4</v>
      </c>
    </row>
    <row r="4493" spans="1:4" x14ac:dyDescent="0.25">
      <c r="A4493" t="s">
        <v>9555</v>
      </c>
      <c r="B4493" t="s">
        <v>9556</v>
      </c>
      <c r="C4493" s="106">
        <v>628.55999999999995</v>
      </c>
      <c r="D4493">
        <v>646</v>
      </c>
    </row>
    <row r="4494" spans="1:4" x14ac:dyDescent="0.25">
      <c r="A4494" t="s">
        <v>9557</v>
      </c>
      <c r="B4494" t="s">
        <v>9558</v>
      </c>
      <c r="C4494" s="106">
        <v>682.19</v>
      </c>
      <c r="D4494">
        <v>445</v>
      </c>
    </row>
    <row r="4495" spans="1:4" x14ac:dyDescent="0.25">
      <c r="A4495" t="s">
        <v>9559</v>
      </c>
      <c r="B4495" t="s">
        <v>9560</v>
      </c>
      <c r="C4495" s="106">
        <v>112.74</v>
      </c>
      <c r="D4495">
        <v>3</v>
      </c>
    </row>
    <row r="4496" spans="1:4" x14ac:dyDescent="0.25">
      <c r="A4496" t="s">
        <v>9561</v>
      </c>
      <c r="B4496" t="s">
        <v>9562</v>
      </c>
      <c r="C4496" s="106">
        <v>250.19</v>
      </c>
      <c r="D4496">
        <v>3</v>
      </c>
    </row>
    <row r="4497" spans="1:4" x14ac:dyDescent="0.25">
      <c r="A4497" t="s">
        <v>9563</v>
      </c>
      <c r="B4497" t="s">
        <v>9564</v>
      </c>
      <c r="C4497" s="106">
        <v>1469.58</v>
      </c>
      <c r="D4497">
        <v>21</v>
      </c>
    </row>
    <row r="4498" spans="1:4" x14ac:dyDescent="0.25">
      <c r="A4498" t="s">
        <v>9565</v>
      </c>
      <c r="B4498" t="s">
        <v>9566</v>
      </c>
      <c r="C4498" s="106">
        <v>98.6</v>
      </c>
      <c r="D4498">
        <v>100</v>
      </c>
    </row>
    <row r="4499" spans="1:4" x14ac:dyDescent="0.25">
      <c r="A4499" t="s">
        <v>9567</v>
      </c>
      <c r="B4499" t="s">
        <v>9568</v>
      </c>
      <c r="C4499" s="106">
        <v>378.38</v>
      </c>
      <c r="D4499">
        <v>294</v>
      </c>
    </row>
    <row r="4500" spans="1:4" x14ac:dyDescent="0.25">
      <c r="A4500" t="s">
        <v>9569</v>
      </c>
      <c r="B4500" t="s">
        <v>9570</v>
      </c>
      <c r="C4500" s="106">
        <v>129.33000000000001</v>
      </c>
      <c r="D4500">
        <v>1</v>
      </c>
    </row>
    <row r="4501" spans="1:4" x14ac:dyDescent="0.25">
      <c r="A4501" t="s">
        <v>9571</v>
      </c>
      <c r="B4501" t="s">
        <v>9572</v>
      </c>
      <c r="C4501" s="106">
        <v>1.37</v>
      </c>
      <c r="D4501">
        <v>0</v>
      </c>
    </row>
    <row r="4502" spans="1:4" x14ac:dyDescent="0.25">
      <c r="A4502" t="s">
        <v>9573</v>
      </c>
      <c r="B4502" t="s">
        <v>9574</v>
      </c>
      <c r="C4502" s="106">
        <v>0</v>
      </c>
      <c r="D4502">
        <v>0</v>
      </c>
    </row>
    <row r="4503" spans="1:4" x14ac:dyDescent="0.25">
      <c r="A4503" t="s">
        <v>9575</v>
      </c>
      <c r="B4503" t="s">
        <v>9576</v>
      </c>
      <c r="C4503" s="106">
        <v>0</v>
      </c>
      <c r="D4503">
        <v>0</v>
      </c>
    </row>
    <row r="4504" spans="1:4" x14ac:dyDescent="0.25">
      <c r="A4504" t="s">
        <v>9577</v>
      </c>
      <c r="B4504" t="s">
        <v>9578</v>
      </c>
      <c r="C4504" s="106">
        <v>367.2</v>
      </c>
      <c r="D4504">
        <v>3</v>
      </c>
    </row>
    <row r="4505" spans="1:4" x14ac:dyDescent="0.25">
      <c r="A4505" t="s">
        <v>9579</v>
      </c>
      <c r="B4505" t="s">
        <v>9580</v>
      </c>
      <c r="C4505" s="106">
        <v>958.8</v>
      </c>
      <c r="D4505">
        <v>600</v>
      </c>
    </row>
    <row r="4506" spans="1:4" x14ac:dyDescent="0.25">
      <c r="A4506" t="s">
        <v>9581</v>
      </c>
      <c r="B4506" t="s">
        <v>9582</v>
      </c>
      <c r="C4506" s="106">
        <v>173.17</v>
      </c>
      <c r="D4506">
        <v>3</v>
      </c>
    </row>
    <row r="4507" spans="1:4" x14ac:dyDescent="0.25">
      <c r="A4507" t="s">
        <v>9583</v>
      </c>
      <c r="B4507" t="s">
        <v>9584</v>
      </c>
      <c r="C4507" s="106">
        <v>1778.2</v>
      </c>
      <c r="D4507">
        <v>20</v>
      </c>
    </row>
    <row r="4508" spans="1:4" x14ac:dyDescent="0.25">
      <c r="A4508" t="s">
        <v>9585</v>
      </c>
      <c r="B4508" t="s">
        <v>9586</v>
      </c>
      <c r="C4508" s="106">
        <v>1327.6</v>
      </c>
      <c r="D4508">
        <v>100</v>
      </c>
    </row>
    <row r="4509" spans="1:4" x14ac:dyDescent="0.25">
      <c r="A4509" t="s">
        <v>9587</v>
      </c>
      <c r="B4509" t="s">
        <v>9588</v>
      </c>
      <c r="C4509" s="106">
        <v>7999.6</v>
      </c>
      <c r="D4509">
        <v>700</v>
      </c>
    </row>
    <row r="4510" spans="1:4" x14ac:dyDescent="0.25">
      <c r="A4510" t="s">
        <v>9589</v>
      </c>
      <c r="B4510" t="s">
        <v>9590</v>
      </c>
      <c r="C4510" s="106">
        <v>710.45</v>
      </c>
      <c r="D4510">
        <v>5</v>
      </c>
    </row>
    <row r="4511" spans="1:4" x14ac:dyDescent="0.25">
      <c r="A4511" t="s">
        <v>9591</v>
      </c>
      <c r="B4511" t="s">
        <v>9592</v>
      </c>
      <c r="C4511" s="106">
        <v>417.03</v>
      </c>
      <c r="D4511">
        <v>2</v>
      </c>
    </row>
    <row r="4512" spans="1:4" x14ac:dyDescent="0.25">
      <c r="A4512" t="s">
        <v>9593</v>
      </c>
      <c r="B4512" t="s">
        <v>9594</v>
      </c>
      <c r="C4512" s="106">
        <v>1050.17</v>
      </c>
      <c r="D4512">
        <v>3</v>
      </c>
    </row>
    <row r="4513" spans="1:4" x14ac:dyDescent="0.25">
      <c r="A4513" t="s">
        <v>9595</v>
      </c>
      <c r="B4513" t="s">
        <v>9596</v>
      </c>
      <c r="C4513" s="106">
        <v>287.69</v>
      </c>
      <c r="D4513">
        <v>1</v>
      </c>
    </row>
    <row r="4514" spans="1:4" x14ac:dyDescent="0.25">
      <c r="A4514" t="s">
        <v>9597</v>
      </c>
      <c r="B4514" t="s">
        <v>9598</v>
      </c>
      <c r="C4514" s="106">
        <v>314.08</v>
      </c>
      <c r="D4514">
        <v>1</v>
      </c>
    </row>
    <row r="4515" spans="1:4" x14ac:dyDescent="0.25">
      <c r="A4515" t="s">
        <v>9599</v>
      </c>
      <c r="B4515" t="s">
        <v>9600</v>
      </c>
      <c r="C4515" s="106">
        <v>358.81</v>
      </c>
      <c r="D4515">
        <v>1</v>
      </c>
    </row>
    <row r="4516" spans="1:4" x14ac:dyDescent="0.25">
      <c r="A4516" t="s">
        <v>9601</v>
      </c>
      <c r="B4516" t="s">
        <v>9602</v>
      </c>
      <c r="C4516" s="106">
        <v>233.72</v>
      </c>
      <c r="D4516">
        <v>1</v>
      </c>
    </row>
    <row r="4517" spans="1:4" x14ac:dyDescent="0.25">
      <c r="A4517" t="s">
        <v>9603</v>
      </c>
      <c r="B4517" t="s">
        <v>9604</v>
      </c>
      <c r="C4517" s="106">
        <v>770.26</v>
      </c>
      <c r="D4517">
        <v>2</v>
      </c>
    </row>
    <row r="4518" spans="1:4" x14ac:dyDescent="0.25">
      <c r="A4518" t="s">
        <v>9605</v>
      </c>
      <c r="B4518" t="s">
        <v>9606</v>
      </c>
      <c r="C4518" s="106">
        <v>2556.8000000000002</v>
      </c>
      <c r="D4518">
        <v>100</v>
      </c>
    </row>
    <row r="4519" spans="1:4" x14ac:dyDescent="0.25">
      <c r="A4519" t="s">
        <v>9607</v>
      </c>
      <c r="B4519" t="s">
        <v>9608</v>
      </c>
      <c r="C4519" s="106">
        <v>823.12</v>
      </c>
      <c r="D4519">
        <v>2</v>
      </c>
    </row>
    <row r="4520" spans="1:4" x14ac:dyDescent="0.25">
      <c r="A4520" t="s">
        <v>9609</v>
      </c>
      <c r="B4520" t="s">
        <v>9610</v>
      </c>
      <c r="C4520" s="106">
        <v>910.28</v>
      </c>
      <c r="D4520">
        <v>3</v>
      </c>
    </row>
    <row r="4521" spans="1:4" x14ac:dyDescent="0.25">
      <c r="A4521" t="s">
        <v>9611</v>
      </c>
      <c r="B4521" t="s">
        <v>9610</v>
      </c>
      <c r="C4521" s="106">
        <v>349.05</v>
      </c>
      <c r="D4521">
        <v>2</v>
      </c>
    </row>
    <row r="4522" spans="1:4" x14ac:dyDescent="0.25">
      <c r="A4522" t="s">
        <v>9612</v>
      </c>
      <c r="B4522" t="s">
        <v>9613</v>
      </c>
      <c r="C4522" s="106">
        <v>15845.4</v>
      </c>
      <c r="D4522">
        <v>900</v>
      </c>
    </row>
    <row r="4523" spans="1:4" x14ac:dyDescent="0.25">
      <c r="A4523" t="s">
        <v>9614</v>
      </c>
      <c r="B4523" t="s">
        <v>9615</v>
      </c>
      <c r="C4523" s="106">
        <v>381.91</v>
      </c>
      <c r="D4523">
        <v>4</v>
      </c>
    </row>
    <row r="4524" spans="1:4" x14ac:dyDescent="0.25">
      <c r="A4524" t="s">
        <v>9616</v>
      </c>
      <c r="B4524" t="s">
        <v>9617</v>
      </c>
      <c r="C4524" s="106">
        <v>500</v>
      </c>
      <c r="D4524">
        <v>1</v>
      </c>
    </row>
    <row r="4525" spans="1:4" x14ac:dyDescent="0.25">
      <c r="A4525" t="s">
        <v>9618</v>
      </c>
      <c r="B4525" t="s">
        <v>9619</v>
      </c>
      <c r="C4525" s="106">
        <v>523</v>
      </c>
      <c r="D4525">
        <v>4</v>
      </c>
    </row>
    <row r="4526" spans="1:4" x14ac:dyDescent="0.25">
      <c r="A4526" t="s">
        <v>9620</v>
      </c>
      <c r="B4526" t="s">
        <v>9621</v>
      </c>
      <c r="C4526" s="106">
        <v>169.64</v>
      </c>
      <c r="D4526">
        <v>4</v>
      </c>
    </row>
    <row r="4527" spans="1:4" x14ac:dyDescent="0.25">
      <c r="A4527" t="s">
        <v>9622</v>
      </c>
      <c r="B4527" t="s">
        <v>9623</v>
      </c>
      <c r="C4527" s="106">
        <v>44.68</v>
      </c>
      <c r="D4527">
        <v>1</v>
      </c>
    </row>
    <row r="4528" spans="1:4" x14ac:dyDescent="0.25">
      <c r="A4528" t="s">
        <v>9624</v>
      </c>
      <c r="B4528" t="s">
        <v>9625</v>
      </c>
      <c r="C4528" s="106">
        <v>366.95</v>
      </c>
      <c r="D4528">
        <v>2</v>
      </c>
    </row>
    <row r="4529" spans="1:4" x14ac:dyDescent="0.25">
      <c r="A4529" t="s">
        <v>9626</v>
      </c>
      <c r="B4529" t="s">
        <v>9627</v>
      </c>
      <c r="C4529" s="106">
        <v>332.72</v>
      </c>
      <c r="D4529">
        <v>3</v>
      </c>
    </row>
    <row r="4530" spans="1:4" x14ac:dyDescent="0.25">
      <c r="A4530" t="s">
        <v>9628</v>
      </c>
      <c r="B4530" t="s">
        <v>9629</v>
      </c>
      <c r="C4530" s="106">
        <v>230.58</v>
      </c>
      <c r="D4530">
        <v>3</v>
      </c>
    </row>
    <row r="4531" spans="1:4" x14ac:dyDescent="0.25">
      <c r="A4531" t="s">
        <v>9630</v>
      </c>
      <c r="B4531" t="s">
        <v>9631</v>
      </c>
      <c r="C4531" s="106">
        <v>0</v>
      </c>
      <c r="D4531">
        <v>0</v>
      </c>
    </row>
    <row r="4532" spans="1:4" x14ac:dyDescent="0.25">
      <c r="A4532" t="s">
        <v>9632</v>
      </c>
      <c r="B4532" t="s">
        <v>9633</v>
      </c>
      <c r="C4532" s="106">
        <v>221.79</v>
      </c>
      <c r="D4532">
        <v>2</v>
      </c>
    </row>
    <row r="4533" spans="1:4" x14ac:dyDescent="0.25">
      <c r="A4533" t="s">
        <v>9634</v>
      </c>
      <c r="B4533" t="s">
        <v>9635</v>
      </c>
      <c r="C4533" s="106">
        <v>113.04</v>
      </c>
      <c r="D4533">
        <v>2</v>
      </c>
    </row>
    <row r="4534" spans="1:4" x14ac:dyDescent="0.25">
      <c r="A4534" t="s">
        <v>9636</v>
      </c>
      <c r="B4534" t="s">
        <v>9637</v>
      </c>
      <c r="C4534" s="106">
        <v>9.66</v>
      </c>
      <c r="D4534">
        <v>1</v>
      </c>
    </row>
    <row r="4535" spans="1:4" x14ac:dyDescent="0.25">
      <c r="A4535" t="s">
        <v>9638</v>
      </c>
      <c r="B4535" t="s">
        <v>9639</v>
      </c>
      <c r="C4535" s="106">
        <v>219.49</v>
      </c>
      <c r="D4535">
        <v>2</v>
      </c>
    </row>
    <row r="4536" spans="1:4" x14ac:dyDescent="0.25">
      <c r="A4536" t="s">
        <v>9640</v>
      </c>
      <c r="B4536" t="s">
        <v>9641</v>
      </c>
      <c r="C4536" s="106">
        <v>111.16</v>
      </c>
      <c r="D4536">
        <v>1</v>
      </c>
    </row>
    <row r="4537" spans="1:4" x14ac:dyDescent="0.25">
      <c r="A4537" t="s">
        <v>9642</v>
      </c>
      <c r="B4537" t="s">
        <v>9643</v>
      </c>
      <c r="C4537" s="106">
        <v>0</v>
      </c>
      <c r="D4537">
        <v>0</v>
      </c>
    </row>
    <row r="4538" spans="1:4" x14ac:dyDescent="0.25">
      <c r="A4538" t="s">
        <v>9644</v>
      </c>
      <c r="B4538" t="s">
        <v>9645</v>
      </c>
      <c r="C4538" s="106">
        <v>0</v>
      </c>
      <c r="D4538">
        <v>0</v>
      </c>
    </row>
    <row r="4539" spans="1:4" x14ac:dyDescent="0.25">
      <c r="A4539" t="s">
        <v>9646</v>
      </c>
      <c r="B4539" t="s">
        <v>9647</v>
      </c>
      <c r="C4539" s="106">
        <v>347.8</v>
      </c>
      <c r="D4539">
        <v>50</v>
      </c>
    </row>
    <row r="4540" spans="1:4" x14ac:dyDescent="0.25">
      <c r="A4540" t="s">
        <v>9648</v>
      </c>
      <c r="B4540" t="s">
        <v>9649</v>
      </c>
      <c r="C4540" s="106">
        <v>866.61</v>
      </c>
      <c r="D4540">
        <v>2</v>
      </c>
    </row>
    <row r="4541" spans="1:4" x14ac:dyDescent="0.25">
      <c r="A4541" t="s">
        <v>9650</v>
      </c>
      <c r="B4541" t="s">
        <v>9651</v>
      </c>
      <c r="C4541" s="106">
        <v>345.45</v>
      </c>
      <c r="D4541">
        <v>3</v>
      </c>
    </row>
    <row r="4542" spans="1:4" x14ac:dyDescent="0.25">
      <c r="A4542" t="s">
        <v>9652</v>
      </c>
      <c r="B4542" t="s">
        <v>9653</v>
      </c>
      <c r="C4542" s="106">
        <v>98.65</v>
      </c>
      <c r="D4542">
        <v>2</v>
      </c>
    </row>
    <row r="4543" spans="1:4" x14ac:dyDescent="0.25">
      <c r="A4543" t="s">
        <v>9654</v>
      </c>
      <c r="B4543" t="s">
        <v>9655</v>
      </c>
      <c r="C4543" s="106">
        <v>0</v>
      </c>
      <c r="D4543">
        <v>0</v>
      </c>
    </row>
    <row r="4544" spans="1:4" x14ac:dyDescent="0.25">
      <c r="A4544" t="s">
        <v>9656</v>
      </c>
      <c r="B4544" t="s">
        <v>9657</v>
      </c>
      <c r="C4544" s="106">
        <v>604.62</v>
      </c>
      <c r="D4544">
        <v>14</v>
      </c>
    </row>
    <row r="4545" spans="1:4" x14ac:dyDescent="0.25">
      <c r="A4545" t="s">
        <v>9658</v>
      </c>
      <c r="B4545" t="s">
        <v>9659</v>
      </c>
      <c r="C4545" s="106">
        <v>185.96</v>
      </c>
      <c r="D4545">
        <v>3</v>
      </c>
    </row>
    <row r="4546" spans="1:4" x14ac:dyDescent="0.25">
      <c r="A4546" t="s">
        <v>9660</v>
      </c>
      <c r="B4546" t="s">
        <v>9661</v>
      </c>
      <c r="C4546" s="106">
        <v>0</v>
      </c>
      <c r="D4546">
        <v>0</v>
      </c>
    </row>
    <row r="4547" spans="1:4" x14ac:dyDescent="0.25">
      <c r="A4547" t="s">
        <v>9662</v>
      </c>
      <c r="B4547" t="s">
        <v>9663</v>
      </c>
      <c r="C4547" s="106">
        <v>0</v>
      </c>
      <c r="D4547">
        <v>0</v>
      </c>
    </row>
    <row r="4548" spans="1:4" x14ac:dyDescent="0.25">
      <c r="A4548" t="s">
        <v>9664</v>
      </c>
      <c r="B4548" t="s">
        <v>9665</v>
      </c>
      <c r="C4548" s="106">
        <v>497.01</v>
      </c>
      <c r="D4548">
        <v>4</v>
      </c>
    </row>
    <row r="4549" spans="1:4" x14ac:dyDescent="0.25">
      <c r="A4549" t="s">
        <v>9666</v>
      </c>
      <c r="B4549" t="s">
        <v>9667</v>
      </c>
      <c r="C4549" s="106">
        <v>0</v>
      </c>
      <c r="D4549">
        <v>0</v>
      </c>
    </row>
    <row r="4550" spans="1:4" x14ac:dyDescent="0.25">
      <c r="A4550" t="s">
        <v>9668</v>
      </c>
      <c r="B4550" t="s">
        <v>9669</v>
      </c>
      <c r="C4550" s="106">
        <v>26.63</v>
      </c>
      <c r="D4550">
        <v>75</v>
      </c>
    </row>
    <row r="4551" spans="1:4" x14ac:dyDescent="0.25">
      <c r="A4551" t="s">
        <v>9670</v>
      </c>
      <c r="B4551" t="s">
        <v>9671</v>
      </c>
      <c r="C4551" s="106">
        <v>143.13999999999999</v>
      </c>
      <c r="D4551">
        <v>4</v>
      </c>
    </row>
    <row r="4552" spans="1:4" x14ac:dyDescent="0.25">
      <c r="A4552" t="s">
        <v>9672</v>
      </c>
      <c r="B4552" t="s">
        <v>9673</v>
      </c>
      <c r="C4552" s="106">
        <v>132.63</v>
      </c>
      <c r="D4552">
        <v>7</v>
      </c>
    </row>
    <row r="4553" spans="1:4" x14ac:dyDescent="0.25">
      <c r="A4553" t="s">
        <v>9674</v>
      </c>
      <c r="B4553" t="s">
        <v>9675</v>
      </c>
      <c r="C4553" s="106">
        <v>0</v>
      </c>
      <c r="D4553">
        <v>0</v>
      </c>
    </row>
    <row r="4554" spans="1:4" x14ac:dyDescent="0.25">
      <c r="A4554" t="s">
        <v>9676</v>
      </c>
      <c r="B4554" t="s">
        <v>9677</v>
      </c>
      <c r="C4554" s="106">
        <v>0</v>
      </c>
      <c r="D4554">
        <v>0</v>
      </c>
    </row>
    <row r="4555" spans="1:4" x14ac:dyDescent="0.25">
      <c r="A4555" t="s">
        <v>9678</v>
      </c>
      <c r="B4555" t="s">
        <v>9679</v>
      </c>
      <c r="C4555" s="106">
        <v>0</v>
      </c>
      <c r="D4555">
        <v>0</v>
      </c>
    </row>
    <row r="4556" spans="1:4" x14ac:dyDescent="0.25">
      <c r="A4556" t="s">
        <v>9680</v>
      </c>
      <c r="B4556" t="s">
        <v>9681</v>
      </c>
      <c r="C4556" s="106">
        <v>392.96</v>
      </c>
      <c r="D4556">
        <v>640</v>
      </c>
    </row>
    <row r="4557" spans="1:4" x14ac:dyDescent="0.25">
      <c r="A4557" t="s">
        <v>9682</v>
      </c>
      <c r="B4557" t="s">
        <v>9683</v>
      </c>
      <c r="C4557" s="106">
        <v>0</v>
      </c>
      <c r="D4557">
        <v>0</v>
      </c>
    </row>
    <row r="4558" spans="1:4" x14ac:dyDescent="0.25">
      <c r="A4558" t="s">
        <v>9684</v>
      </c>
      <c r="B4558" t="s">
        <v>9685</v>
      </c>
      <c r="C4558" s="106">
        <v>0</v>
      </c>
      <c r="D4558">
        <v>0</v>
      </c>
    </row>
    <row r="4559" spans="1:4" x14ac:dyDescent="0.25">
      <c r="A4559" t="s">
        <v>9686</v>
      </c>
      <c r="B4559" t="s">
        <v>9687</v>
      </c>
      <c r="C4559" s="106">
        <v>262.44</v>
      </c>
      <c r="D4559">
        <v>10</v>
      </c>
    </row>
    <row r="4560" spans="1:4" x14ac:dyDescent="0.25">
      <c r="A4560" t="s">
        <v>9688</v>
      </c>
      <c r="B4560" t="s">
        <v>9689</v>
      </c>
      <c r="C4560" s="106">
        <v>0</v>
      </c>
      <c r="D4560">
        <v>0</v>
      </c>
    </row>
    <row r="4561" spans="1:4" x14ac:dyDescent="0.25">
      <c r="A4561" t="s">
        <v>9690</v>
      </c>
      <c r="B4561" t="s">
        <v>9691</v>
      </c>
      <c r="C4561" s="106">
        <v>66</v>
      </c>
      <c r="D4561">
        <v>1000</v>
      </c>
    </row>
    <row r="4562" spans="1:4" x14ac:dyDescent="0.25">
      <c r="A4562" t="s">
        <v>9692</v>
      </c>
      <c r="B4562" t="s">
        <v>9693</v>
      </c>
      <c r="C4562" s="106">
        <v>0</v>
      </c>
      <c r="D4562">
        <v>0</v>
      </c>
    </row>
    <row r="4563" spans="1:4" x14ac:dyDescent="0.25">
      <c r="A4563" t="s">
        <v>9694</v>
      </c>
      <c r="B4563" t="s">
        <v>9695</v>
      </c>
      <c r="C4563" s="106">
        <v>218.72</v>
      </c>
      <c r="D4563">
        <v>160</v>
      </c>
    </row>
    <row r="4564" spans="1:4" x14ac:dyDescent="0.25">
      <c r="A4564" t="s">
        <v>9696</v>
      </c>
      <c r="B4564" t="s">
        <v>9697</v>
      </c>
      <c r="C4564" s="106">
        <v>0</v>
      </c>
      <c r="D4564">
        <v>0</v>
      </c>
    </row>
    <row r="4565" spans="1:4" x14ac:dyDescent="0.25">
      <c r="A4565" t="s">
        <v>9698</v>
      </c>
      <c r="B4565" t="s">
        <v>9699</v>
      </c>
      <c r="C4565" s="106">
        <v>0</v>
      </c>
      <c r="D4565">
        <v>0</v>
      </c>
    </row>
    <row r="4566" spans="1:4" x14ac:dyDescent="0.25">
      <c r="A4566" t="s">
        <v>9700</v>
      </c>
      <c r="B4566" t="s">
        <v>9701</v>
      </c>
      <c r="C4566" s="106">
        <v>0</v>
      </c>
      <c r="D4566">
        <v>0</v>
      </c>
    </row>
    <row r="4567" spans="1:4" x14ac:dyDescent="0.25">
      <c r="A4567" t="s">
        <v>9702</v>
      </c>
      <c r="B4567" t="s">
        <v>9703</v>
      </c>
      <c r="C4567" s="106">
        <v>292.02</v>
      </c>
      <c r="D4567">
        <v>930</v>
      </c>
    </row>
    <row r="4568" spans="1:4" x14ac:dyDescent="0.25">
      <c r="A4568" t="s">
        <v>9704</v>
      </c>
      <c r="B4568" t="s">
        <v>9705</v>
      </c>
      <c r="C4568" s="106">
        <v>157.30000000000001</v>
      </c>
      <c r="D4568">
        <v>275</v>
      </c>
    </row>
    <row r="4569" spans="1:4" x14ac:dyDescent="0.25">
      <c r="A4569" t="s">
        <v>9706</v>
      </c>
      <c r="B4569" t="s">
        <v>9707</v>
      </c>
      <c r="C4569" s="106">
        <v>0</v>
      </c>
      <c r="D4569">
        <v>0</v>
      </c>
    </row>
    <row r="4570" spans="1:4" x14ac:dyDescent="0.25">
      <c r="A4570" t="s">
        <v>9708</v>
      </c>
      <c r="B4570" t="s">
        <v>9709</v>
      </c>
      <c r="C4570" s="106">
        <v>2.5</v>
      </c>
      <c r="D4570">
        <v>250</v>
      </c>
    </row>
    <row r="4571" spans="1:4" x14ac:dyDescent="0.25">
      <c r="A4571" t="s">
        <v>9710</v>
      </c>
      <c r="B4571" t="s">
        <v>9711</v>
      </c>
      <c r="C4571" s="106">
        <v>0</v>
      </c>
      <c r="D4571">
        <v>0</v>
      </c>
    </row>
    <row r="4572" spans="1:4" x14ac:dyDescent="0.25">
      <c r="A4572" t="s">
        <v>9712</v>
      </c>
      <c r="B4572" t="s">
        <v>9713</v>
      </c>
      <c r="C4572" s="106">
        <v>44.39</v>
      </c>
      <c r="D4572">
        <v>4</v>
      </c>
    </row>
    <row r="4573" spans="1:4" x14ac:dyDescent="0.25">
      <c r="A4573" t="s">
        <v>9714</v>
      </c>
      <c r="B4573" t="s">
        <v>9715</v>
      </c>
      <c r="C4573" s="106">
        <v>25.76</v>
      </c>
      <c r="D4573">
        <v>2</v>
      </c>
    </row>
    <row r="4574" spans="1:4" x14ac:dyDescent="0.25">
      <c r="A4574" t="s">
        <v>9716</v>
      </c>
      <c r="B4574" t="s">
        <v>9717</v>
      </c>
      <c r="C4574" s="106">
        <v>118.63</v>
      </c>
      <c r="D4574">
        <v>10</v>
      </c>
    </row>
    <row r="4575" spans="1:4" x14ac:dyDescent="0.25">
      <c r="A4575" t="s">
        <v>9718</v>
      </c>
      <c r="B4575" t="s">
        <v>9719</v>
      </c>
      <c r="C4575" s="106">
        <v>436.38</v>
      </c>
      <c r="D4575">
        <v>1</v>
      </c>
    </row>
    <row r="4576" spans="1:4" x14ac:dyDescent="0.25">
      <c r="A4576" t="s">
        <v>9720</v>
      </c>
      <c r="B4576" t="s">
        <v>9721</v>
      </c>
      <c r="C4576" s="106">
        <v>7294.57</v>
      </c>
      <c r="D4576">
        <v>5</v>
      </c>
    </row>
    <row r="4577" spans="1:4" x14ac:dyDescent="0.25">
      <c r="A4577" t="s">
        <v>9722</v>
      </c>
      <c r="B4577" t="s">
        <v>9723</v>
      </c>
      <c r="C4577" s="106">
        <v>111.48</v>
      </c>
      <c r="D4577">
        <v>2</v>
      </c>
    </row>
    <row r="4578" spans="1:4" x14ac:dyDescent="0.25">
      <c r="A4578" t="s">
        <v>9724</v>
      </c>
      <c r="B4578" t="s">
        <v>9725</v>
      </c>
      <c r="C4578" s="106">
        <v>0</v>
      </c>
      <c r="D4578">
        <v>0</v>
      </c>
    </row>
    <row r="4579" spans="1:4" x14ac:dyDescent="0.25">
      <c r="A4579" t="s">
        <v>9726</v>
      </c>
      <c r="B4579" t="s">
        <v>9727</v>
      </c>
      <c r="C4579" s="106">
        <v>252.77</v>
      </c>
      <c r="D4579">
        <v>41</v>
      </c>
    </row>
    <row r="4580" spans="1:4" x14ac:dyDescent="0.25">
      <c r="A4580" t="s">
        <v>9728</v>
      </c>
      <c r="B4580" t="s">
        <v>9729</v>
      </c>
      <c r="C4580" s="106">
        <v>0</v>
      </c>
      <c r="D4580">
        <v>0</v>
      </c>
    </row>
    <row r="4581" spans="1:4" x14ac:dyDescent="0.25">
      <c r="A4581" t="s">
        <v>9730</v>
      </c>
      <c r="B4581" t="s">
        <v>9731</v>
      </c>
      <c r="C4581" s="106">
        <v>12.97</v>
      </c>
      <c r="D4581">
        <v>1</v>
      </c>
    </row>
    <row r="4582" spans="1:4" x14ac:dyDescent="0.25">
      <c r="A4582" t="s">
        <v>9732</v>
      </c>
      <c r="B4582" t="s">
        <v>9733</v>
      </c>
      <c r="C4582" s="106">
        <v>22.51</v>
      </c>
      <c r="D4582">
        <v>2</v>
      </c>
    </row>
    <row r="4583" spans="1:4" x14ac:dyDescent="0.25">
      <c r="A4583" t="s">
        <v>9734</v>
      </c>
      <c r="B4583" t="s">
        <v>9735</v>
      </c>
      <c r="C4583" s="106">
        <v>21.62</v>
      </c>
      <c r="D4583">
        <v>24</v>
      </c>
    </row>
    <row r="4584" spans="1:4" x14ac:dyDescent="0.25">
      <c r="A4584" t="s">
        <v>9736</v>
      </c>
      <c r="B4584" t="s">
        <v>9737</v>
      </c>
      <c r="C4584" s="106">
        <v>1104.3800000000001</v>
      </c>
      <c r="D4584">
        <v>3</v>
      </c>
    </row>
    <row r="4585" spans="1:4" x14ac:dyDescent="0.25">
      <c r="A4585" t="s">
        <v>9738</v>
      </c>
      <c r="B4585" t="s">
        <v>9739</v>
      </c>
      <c r="C4585" s="106">
        <v>107.98</v>
      </c>
      <c r="D4585">
        <v>1</v>
      </c>
    </row>
    <row r="4586" spans="1:4" x14ac:dyDescent="0.25">
      <c r="A4586" t="s">
        <v>9740</v>
      </c>
      <c r="B4586" t="s">
        <v>9741</v>
      </c>
      <c r="C4586" s="106">
        <v>389.55</v>
      </c>
      <c r="D4586">
        <v>2</v>
      </c>
    </row>
    <row r="4587" spans="1:4" x14ac:dyDescent="0.25">
      <c r="A4587" t="s">
        <v>9742</v>
      </c>
      <c r="B4587" t="s">
        <v>9743</v>
      </c>
      <c r="C4587" s="106">
        <v>39.32</v>
      </c>
      <c r="D4587">
        <v>4</v>
      </c>
    </row>
    <row r="4588" spans="1:4" x14ac:dyDescent="0.25">
      <c r="A4588" t="s">
        <v>9744</v>
      </c>
      <c r="B4588" t="s">
        <v>9745</v>
      </c>
      <c r="C4588" s="106">
        <v>41.88</v>
      </c>
      <c r="D4588">
        <v>4</v>
      </c>
    </row>
    <row r="4589" spans="1:4" x14ac:dyDescent="0.25">
      <c r="A4589" t="s">
        <v>9746</v>
      </c>
      <c r="B4589" t="s">
        <v>9747</v>
      </c>
      <c r="C4589" s="106">
        <v>341.68</v>
      </c>
      <c r="D4589">
        <v>1</v>
      </c>
    </row>
    <row r="4590" spans="1:4" x14ac:dyDescent="0.25">
      <c r="A4590" t="s">
        <v>9748</v>
      </c>
      <c r="B4590" t="s">
        <v>9749</v>
      </c>
      <c r="C4590" s="106">
        <v>100.93</v>
      </c>
      <c r="D4590">
        <v>1</v>
      </c>
    </row>
    <row r="4591" spans="1:4" x14ac:dyDescent="0.25">
      <c r="A4591" t="s">
        <v>9750</v>
      </c>
      <c r="B4591" t="s">
        <v>9751</v>
      </c>
      <c r="C4591" s="106">
        <v>92.02</v>
      </c>
      <c r="D4591">
        <v>2</v>
      </c>
    </row>
    <row r="4592" spans="1:4" x14ac:dyDescent="0.25">
      <c r="A4592" t="s">
        <v>9752</v>
      </c>
      <c r="B4592" t="s">
        <v>9753</v>
      </c>
      <c r="C4592" s="106">
        <v>184.23</v>
      </c>
      <c r="D4592">
        <v>7</v>
      </c>
    </row>
    <row r="4593" spans="1:4" x14ac:dyDescent="0.25">
      <c r="A4593" t="s">
        <v>9754</v>
      </c>
      <c r="B4593" t="s">
        <v>9755</v>
      </c>
      <c r="C4593" s="106">
        <v>431.48</v>
      </c>
      <c r="D4593">
        <v>6</v>
      </c>
    </row>
    <row r="4594" spans="1:4" x14ac:dyDescent="0.25">
      <c r="A4594" t="s">
        <v>9756</v>
      </c>
      <c r="B4594" t="s">
        <v>9757</v>
      </c>
      <c r="C4594" s="106">
        <v>658.63</v>
      </c>
      <c r="D4594">
        <v>4</v>
      </c>
    </row>
    <row r="4595" spans="1:4" x14ac:dyDescent="0.25">
      <c r="A4595" t="s">
        <v>9758</v>
      </c>
      <c r="B4595" t="s">
        <v>9759</v>
      </c>
      <c r="C4595" s="106">
        <v>53.21</v>
      </c>
      <c r="D4595">
        <v>2</v>
      </c>
    </row>
    <row r="4596" spans="1:4" x14ac:dyDescent="0.25">
      <c r="A4596" t="s">
        <v>9760</v>
      </c>
      <c r="B4596" t="s">
        <v>9761</v>
      </c>
      <c r="C4596" s="106">
        <v>50</v>
      </c>
      <c r="D4596">
        <v>1</v>
      </c>
    </row>
    <row r="4597" spans="1:4" x14ac:dyDescent="0.25">
      <c r="A4597" t="s">
        <v>9762</v>
      </c>
      <c r="B4597" t="s">
        <v>9763</v>
      </c>
      <c r="C4597" s="106">
        <v>200</v>
      </c>
      <c r="D4597">
        <v>1</v>
      </c>
    </row>
    <row r="4598" spans="1:4" x14ac:dyDescent="0.25">
      <c r="A4598" t="s">
        <v>9764</v>
      </c>
      <c r="B4598" t="s">
        <v>9765</v>
      </c>
      <c r="C4598" s="106">
        <v>20</v>
      </c>
      <c r="D4598">
        <v>1</v>
      </c>
    </row>
    <row r="4599" spans="1:4" x14ac:dyDescent="0.25">
      <c r="A4599" t="s">
        <v>9766</v>
      </c>
      <c r="B4599" t="s">
        <v>9767</v>
      </c>
      <c r="C4599" s="106">
        <v>1471.34</v>
      </c>
      <c r="D4599">
        <v>6</v>
      </c>
    </row>
    <row r="4600" spans="1:4" x14ac:dyDescent="0.25">
      <c r="A4600" t="s">
        <v>9768</v>
      </c>
      <c r="B4600" t="s">
        <v>9769</v>
      </c>
      <c r="C4600" s="106">
        <v>149.30000000000001</v>
      </c>
      <c r="D4600">
        <v>1</v>
      </c>
    </row>
    <row r="4601" spans="1:4" x14ac:dyDescent="0.25">
      <c r="A4601" t="s">
        <v>9770</v>
      </c>
      <c r="B4601" t="s">
        <v>9771</v>
      </c>
      <c r="C4601" s="106">
        <v>499.5</v>
      </c>
      <c r="D4601">
        <v>2</v>
      </c>
    </row>
    <row r="4602" spans="1:4" x14ac:dyDescent="0.25">
      <c r="A4602" t="s">
        <v>9772</v>
      </c>
      <c r="B4602" t="s">
        <v>9773</v>
      </c>
      <c r="C4602" s="106">
        <v>89.46</v>
      </c>
      <c r="D4602">
        <v>1</v>
      </c>
    </row>
    <row r="4603" spans="1:4" x14ac:dyDescent="0.25">
      <c r="A4603" t="s">
        <v>9774</v>
      </c>
      <c r="B4603" t="s">
        <v>9775</v>
      </c>
      <c r="C4603" s="106">
        <v>191.91</v>
      </c>
      <c r="D4603">
        <v>2</v>
      </c>
    </row>
    <row r="4604" spans="1:4" x14ac:dyDescent="0.25">
      <c r="A4604" t="s">
        <v>9776</v>
      </c>
      <c r="B4604" t="s">
        <v>9777</v>
      </c>
      <c r="C4604" s="106">
        <v>861.24</v>
      </c>
      <c r="D4604">
        <v>1</v>
      </c>
    </row>
    <row r="4605" spans="1:4" x14ac:dyDescent="0.25">
      <c r="A4605" t="s">
        <v>9778</v>
      </c>
      <c r="B4605" t="s">
        <v>9779</v>
      </c>
      <c r="C4605" s="106">
        <v>477.73</v>
      </c>
      <c r="D4605">
        <v>3</v>
      </c>
    </row>
    <row r="4606" spans="1:4" x14ac:dyDescent="0.25">
      <c r="A4606" t="s">
        <v>9780</v>
      </c>
      <c r="B4606" t="s">
        <v>9781</v>
      </c>
      <c r="C4606" s="106">
        <v>677.3</v>
      </c>
      <c r="D4606">
        <v>3</v>
      </c>
    </row>
    <row r="4607" spans="1:4" x14ac:dyDescent="0.25">
      <c r="A4607" t="s">
        <v>9782</v>
      </c>
      <c r="B4607" t="s">
        <v>9783</v>
      </c>
      <c r="C4607" s="106">
        <v>6405.8</v>
      </c>
      <c r="D4607">
        <v>5</v>
      </c>
    </row>
    <row r="4608" spans="1:4" x14ac:dyDescent="0.25">
      <c r="A4608" t="s">
        <v>9784</v>
      </c>
      <c r="B4608" t="s">
        <v>9785</v>
      </c>
      <c r="C4608" s="106">
        <v>0</v>
      </c>
      <c r="D4608">
        <v>0</v>
      </c>
    </row>
    <row r="4609" spans="1:4" x14ac:dyDescent="0.25">
      <c r="A4609" t="s">
        <v>9786</v>
      </c>
      <c r="B4609" t="s">
        <v>9787</v>
      </c>
      <c r="C4609" s="106">
        <v>146.31</v>
      </c>
      <c r="D4609">
        <v>1</v>
      </c>
    </row>
    <row r="4610" spans="1:4" x14ac:dyDescent="0.25">
      <c r="A4610" t="s">
        <v>9788</v>
      </c>
      <c r="B4610" t="s">
        <v>9789</v>
      </c>
      <c r="C4610" s="106">
        <v>1000</v>
      </c>
      <c r="D4610">
        <v>1</v>
      </c>
    </row>
    <row r="4611" spans="1:4" x14ac:dyDescent="0.25">
      <c r="A4611" t="s">
        <v>9790</v>
      </c>
      <c r="B4611" t="s">
        <v>9791</v>
      </c>
      <c r="C4611" s="106">
        <v>46.25</v>
      </c>
      <c r="D4611">
        <v>2</v>
      </c>
    </row>
    <row r="4612" spans="1:4" x14ac:dyDescent="0.25">
      <c r="A4612" t="s">
        <v>9792</v>
      </c>
      <c r="B4612" t="s">
        <v>9793</v>
      </c>
      <c r="C4612" s="106">
        <v>664.2</v>
      </c>
      <c r="D4612">
        <v>3</v>
      </c>
    </row>
    <row r="4613" spans="1:4" x14ac:dyDescent="0.25">
      <c r="A4613" t="s">
        <v>9794</v>
      </c>
      <c r="B4613" t="s">
        <v>9795</v>
      </c>
      <c r="C4613" s="106">
        <v>209.49</v>
      </c>
      <c r="D4613">
        <v>4</v>
      </c>
    </row>
    <row r="4614" spans="1:4" x14ac:dyDescent="0.25">
      <c r="A4614" t="s">
        <v>9796</v>
      </c>
      <c r="B4614" t="s">
        <v>9797</v>
      </c>
      <c r="C4614" s="106">
        <v>4368</v>
      </c>
      <c r="D4614">
        <v>1</v>
      </c>
    </row>
    <row r="4615" spans="1:4" x14ac:dyDescent="0.25">
      <c r="A4615" t="s">
        <v>9798</v>
      </c>
      <c r="B4615" t="s">
        <v>9799</v>
      </c>
      <c r="C4615" s="106">
        <v>119</v>
      </c>
      <c r="D4615">
        <v>1</v>
      </c>
    </row>
    <row r="4616" spans="1:4" x14ac:dyDescent="0.25">
      <c r="A4616" t="s">
        <v>9800</v>
      </c>
      <c r="B4616" t="s">
        <v>9801</v>
      </c>
      <c r="C4616" s="106">
        <v>0</v>
      </c>
      <c r="D4616">
        <v>0</v>
      </c>
    </row>
    <row r="4617" spans="1:4" x14ac:dyDescent="0.25">
      <c r="A4617" t="s">
        <v>9802</v>
      </c>
      <c r="B4617" t="s">
        <v>9803</v>
      </c>
      <c r="C4617" s="106">
        <v>272</v>
      </c>
      <c r="D4617">
        <v>1</v>
      </c>
    </row>
    <row r="4618" spans="1:4" x14ac:dyDescent="0.25">
      <c r="A4618" t="s">
        <v>9804</v>
      </c>
      <c r="B4618" t="s">
        <v>9805</v>
      </c>
      <c r="C4618" s="106">
        <v>450.33</v>
      </c>
      <c r="D4618">
        <v>2</v>
      </c>
    </row>
    <row r="4619" spans="1:4" x14ac:dyDescent="0.25">
      <c r="A4619" t="s">
        <v>9806</v>
      </c>
      <c r="B4619" t="s">
        <v>9807</v>
      </c>
      <c r="C4619" s="106">
        <v>658.5</v>
      </c>
      <c r="D4619">
        <v>1</v>
      </c>
    </row>
    <row r="4620" spans="1:4" x14ac:dyDescent="0.25">
      <c r="A4620" t="s">
        <v>9808</v>
      </c>
      <c r="B4620" t="s">
        <v>9809</v>
      </c>
      <c r="C4620" s="106">
        <v>350.7</v>
      </c>
      <c r="D4620">
        <v>4</v>
      </c>
    </row>
    <row r="4621" spans="1:4" x14ac:dyDescent="0.25">
      <c r="A4621" t="s">
        <v>9810</v>
      </c>
      <c r="B4621" t="s">
        <v>9811</v>
      </c>
      <c r="C4621" s="106">
        <v>485.19</v>
      </c>
      <c r="D4621">
        <v>2</v>
      </c>
    </row>
    <row r="4622" spans="1:4" x14ac:dyDescent="0.25">
      <c r="A4622" t="s">
        <v>9812</v>
      </c>
      <c r="B4622" t="s">
        <v>9813</v>
      </c>
      <c r="C4622" s="106">
        <v>102.61</v>
      </c>
      <c r="D4622">
        <v>2</v>
      </c>
    </row>
    <row r="4623" spans="1:4" x14ac:dyDescent="0.25">
      <c r="A4623" t="s">
        <v>9814</v>
      </c>
      <c r="B4623" t="s">
        <v>9815</v>
      </c>
      <c r="C4623" s="106">
        <v>778.93</v>
      </c>
      <c r="D4623">
        <v>11</v>
      </c>
    </row>
    <row r="4624" spans="1:4" x14ac:dyDescent="0.25">
      <c r="A4624" t="s">
        <v>9816</v>
      </c>
      <c r="B4624" t="s">
        <v>9817</v>
      </c>
      <c r="C4624" s="106">
        <v>477.17</v>
      </c>
      <c r="D4624">
        <v>4</v>
      </c>
    </row>
    <row r="4625" spans="1:4" x14ac:dyDescent="0.25">
      <c r="A4625" t="s">
        <v>9818</v>
      </c>
      <c r="B4625" t="s">
        <v>9819</v>
      </c>
      <c r="C4625" s="106">
        <v>1109.8399999999999</v>
      </c>
      <c r="D4625">
        <v>6</v>
      </c>
    </row>
    <row r="4626" spans="1:4" x14ac:dyDescent="0.25">
      <c r="A4626" t="s">
        <v>9820</v>
      </c>
      <c r="B4626" t="s">
        <v>9821</v>
      </c>
      <c r="C4626" s="106">
        <v>1420.94</v>
      </c>
      <c r="D4626">
        <v>4</v>
      </c>
    </row>
    <row r="4627" spans="1:4" x14ac:dyDescent="0.25">
      <c r="A4627" t="s">
        <v>9822</v>
      </c>
      <c r="B4627" t="s">
        <v>9823</v>
      </c>
      <c r="C4627" s="106">
        <v>274.55</v>
      </c>
      <c r="D4627">
        <v>3</v>
      </c>
    </row>
    <row r="4628" spans="1:4" x14ac:dyDescent="0.25">
      <c r="A4628" t="s">
        <v>9824</v>
      </c>
      <c r="B4628" t="s">
        <v>9825</v>
      </c>
      <c r="C4628" s="106">
        <v>71</v>
      </c>
      <c r="D4628">
        <v>1</v>
      </c>
    </row>
    <row r="4629" spans="1:4" x14ac:dyDescent="0.25">
      <c r="A4629" t="s">
        <v>9826</v>
      </c>
      <c r="B4629" t="s">
        <v>9827</v>
      </c>
      <c r="C4629" s="106">
        <v>112.18</v>
      </c>
      <c r="D4629">
        <v>1</v>
      </c>
    </row>
    <row r="4630" spans="1:4" x14ac:dyDescent="0.25">
      <c r="A4630" t="s">
        <v>9828</v>
      </c>
      <c r="B4630" t="s">
        <v>9829</v>
      </c>
      <c r="C4630" s="106">
        <v>50</v>
      </c>
      <c r="D4630">
        <v>2</v>
      </c>
    </row>
    <row r="4631" spans="1:4" x14ac:dyDescent="0.25">
      <c r="A4631" t="s">
        <v>9830</v>
      </c>
      <c r="B4631" t="s">
        <v>9831</v>
      </c>
      <c r="C4631" s="106">
        <v>103.43</v>
      </c>
      <c r="D4631">
        <v>2</v>
      </c>
    </row>
    <row r="4632" spans="1:4" x14ac:dyDescent="0.25">
      <c r="A4632" t="s">
        <v>9832</v>
      </c>
      <c r="B4632" t="s">
        <v>9833</v>
      </c>
      <c r="C4632" s="106">
        <v>62.56</v>
      </c>
      <c r="D4632">
        <v>1</v>
      </c>
    </row>
    <row r="4633" spans="1:4" x14ac:dyDescent="0.25">
      <c r="A4633" t="s">
        <v>9834</v>
      </c>
      <c r="B4633" t="s">
        <v>9835</v>
      </c>
      <c r="C4633" s="106">
        <v>183.62</v>
      </c>
      <c r="D4633">
        <v>2</v>
      </c>
    </row>
    <row r="4634" spans="1:4" x14ac:dyDescent="0.25">
      <c r="A4634" t="s">
        <v>9836</v>
      </c>
      <c r="B4634" t="s">
        <v>9837</v>
      </c>
      <c r="C4634" s="106">
        <v>367.31</v>
      </c>
      <c r="D4634">
        <v>3</v>
      </c>
    </row>
    <row r="4635" spans="1:4" x14ac:dyDescent="0.25">
      <c r="A4635" t="s">
        <v>9838</v>
      </c>
      <c r="B4635" t="s">
        <v>9839</v>
      </c>
      <c r="C4635" s="106">
        <v>639.57000000000005</v>
      </c>
      <c r="D4635">
        <v>4</v>
      </c>
    </row>
    <row r="4636" spans="1:4" x14ac:dyDescent="0.25">
      <c r="A4636" t="s">
        <v>9840</v>
      </c>
      <c r="B4636" t="s">
        <v>9841</v>
      </c>
      <c r="C4636" s="106">
        <v>1087.76</v>
      </c>
      <c r="D4636">
        <v>1</v>
      </c>
    </row>
    <row r="4637" spans="1:4" x14ac:dyDescent="0.25">
      <c r="A4637" t="s">
        <v>9842</v>
      </c>
      <c r="B4637" t="s">
        <v>9843</v>
      </c>
      <c r="C4637" s="106">
        <v>100</v>
      </c>
      <c r="D4637">
        <v>1</v>
      </c>
    </row>
    <row r="4638" spans="1:4" x14ac:dyDescent="0.25">
      <c r="A4638" t="s">
        <v>9844</v>
      </c>
      <c r="B4638" t="s">
        <v>9845</v>
      </c>
      <c r="C4638" s="106">
        <v>0</v>
      </c>
      <c r="D4638">
        <v>0</v>
      </c>
    </row>
    <row r="4639" spans="1:4" x14ac:dyDescent="0.25">
      <c r="A4639" t="s">
        <v>9846</v>
      </c>
      <c r="B4639" t="s">
        <v>9847</v>
      </c>
      <c r="C4639" s="106">
        <v>541.94000000000005</v>
      </c>
      <c r="D4639">
        <v>1</v>
      </c>
    </row>
    <row r="4640" spans="1:4" x14ac:dyDescent="0.25">
      <c r="A4640" t="s">
        <v>9848</v>
      </c>
      <c r="B4640" t="s">
        <v>9849</v>
      </c>
      <c r="C4640" s="106">
        <v>1404</v>
      </c>
      <c r="D4640">
        <v>1</v>
      </c>
    </row>
    <row r="4641" spans="1:4" x14ac:dyDescent="0.25">
      <c r="A4641" t="s">
        <v>9850</v>
      </c>
      <c r="B4641" t="s">
        <v>9851</v>
      </c>
      <c r="C4641" s="106">
        <v>510.72</v>
      </c>
      <c r="D4641">
        <v>1</v>
      </c>
    </row>
    <row r="4642" spans="1:4" x14ac:dyDescent="0.25">
      <c r="A4642" t="s">
        <v>9852</v>
      </c>
      <c r="B4642" t="s">
        <v>9853</v>
      </c>
      <c r="C4642" s="106">
        <v>28451.41</v>
      </c>
      <c r="D4642">
        <v>7</v>
      </c>
    </row>
    <row r="4643" spans="1:4" x14ac:dyDescent="0.25">
      <c r="A4643" t="s">
        <v>9854</v>
      </c>
      <c r="B4643" t="s">
        <v>9855</v>
      </c>
      <c r="C4643" s="106">
        <v>1886.28</v>
      </c>
      <c r="D4643">
        <v>2</v>
      </c>
    </row>
    <row r="4644" spans="1:4" x14ac:dyDescent="0.25">
      <c r="A4644" t="s">
        <v>9856</v>
      </c>
      <c r="B4644" t="s">
        <v>9857</v>
      </c>
      <c r="C4644" s="106">
        <v>943.5</v>
      </c>
      <c r="D4644">
        <v>3</v>
      </c>
    </row>
    <row r="4645" spans="1:4" x14ac:dyDescent="0.25">
      <c r="A4645" t="s">
        <v>9858</v>
      </c>
      <c r="B4645" t="s">
        <v>9859</v>
      </c>
      <c r="C4645" s="106">
        <v>1053.6500000000001</v>
      </c>
      <c r="D4645">
        <v>5</v>
      </c>
    </row>
    <row r="4646" spans="1:4" x14ac:dyDescent="0.25">
      <c r="A4646" t="s">
        <v>9860</v>
      </c>
      <c r="B4646" t="s">
        <v>9861</v>
      </c>
      <c r="C4646" s="106">
        <v>1846.55</v>
      </c>
      <c r="D4646">
        <v>2</v>
      </c>
    </row>
    <row r="4647" spans="1:4" x14ac:dyDescent="0.25">
      <c r="A4647" t="s">
        <v>9862</v>
      </c>
      <c r="B4647" t="s">
        <v>9863</v>
      </c>
      <c r="C4647" s="106">
        <v>894.23</v>
      </c>
      <c r="D4647">
        <v>2</v>
      </c>
    </row>
    <row r="4648" spans="1:4" x14ac:dyDescent="0.25">
      <c r="A4648" t="s">
        <v>9864</v>
      </c>
      <c r="B4648" t="s">
        <v>9865</v>
      </c>
      <c r="C4648" s="106">
        <v>1076.22</v>
      </c>
      <c r="D4648">
        <v>2</v>
      </c>
    </row>
    <row r="4649" spans="1:4" x14ac:dyDescent="0.25">
      <c r="A4649" t="s">
        <v>9866</v>
      </c>
      <c r="B4649" t="s">
        <v>9867</v>
      </c>
      <c r="C4649" s="106">
        <v>1350</v>
      </c>
      <c r="D4649">
        <v>1</v>
      </c>
    </row>
    <row r="4650" spans="1:4" x14ac:dyDescent="0.25">
      <c r="A4650" t="s">
        <v>9868</v>
      </c>
      <c r="B4650" t="s">
        <v>9869</v>
      </c>
      <c r="C4650" s="106">
        <v>1070.7</v>
      </c>
      <c r="D4650">
        <v>2</v>
      </c>
    </row>
    <row r="4651" spans="1:4" x14ac:dyDescent="0.25">
      <c r="A4651" t="s">
        <v>9870</v>
      </c>
      <c r="B4651" t="s">
        <v>9871</v>
      </c>
      <c r="C4651" s="106">
        <v>5096</v>
      </c>
      <c r="D4651">
        <v>1</v>
      </c>
    </row>
    <row r="4652" spans="1:4" x14ac:dyDescent="0.25">
      <c r="A4652" t="s">
        <v>9872</v>
      </c>
      <c r="B4652" t="s">
        <v>9873</v>
      </c>
      <c r="C4652" s="106">
        <v>340.71</v>
      </c>
      <c r="D4652">
        <v>1</v>
      </c>
    </row>
    <row r="4653" spans="1:4" x14ac:dyDescent="0.25">
      <c r="A4653" t="s">
        <v>9874</v>
      </c>
      <c r="B4653" t="s">
        <v>9875</v>
      </c>
      <c r="C4653" s="106">
        <v>77.349999999999994</v>
      </c>
      <c r="D4653">
        <v>7</v>
      </c>
    </row>
    <row r="4654" spans="1:4" x14ac:dyDescent="0.25">
      <c r="A4654" t="s">
        <v>9876</v>
      </c>
      <c r="B4654" t="s">
        <v>9877</v>
      </c>
      <c r="C4654" s="106">
        <v>3100</v>
      </c>
      <c r="D4654">
        <v>2</v>
      </c>
    </row>
    <row r="4655" spans="1:4" x14ac:dyDescent="0.25">
      <c r="A4655" t="s">
        <v>9878</v>
      </c>
      <c r="B4655" t="s">
        <v>9879</v>
      </c>
      <c r="C4655" s="106">
        <v>592.5</v>
      </c>
      <c r="D4655">
        <v>1</v>
      </c>
    </row>
    <row r="4656" spans="1:4" x14ac:dyDescent="0.25">
      <c r="A4656" t="s">
        <v>9880</v>
      </c>
      <c r="B4656" t="s">
        <v>9881</v>
      </c>
      <c r="C4656" s="106">
        <v>0</v>
      </c>
      <c r="D4656">
        <v>0</v>
      </c>
    </row>
    <row r="4657" spans="1:4" x14ac:dyDescent="0.25">
      <c r="A4657" t="s">
        <v>9882</v>
      </c>
      <c r="B4657" t="s">
        <v>9883</v>
      </c>
      <c r="C4657" s="106">
        <v>80.099999999999994</v>
      </c>
      <c r="D4657">
        <v>2</v>
      </c>
    </row>
    <row r="4658" spans="1:4" x14ac:dyDescent="0.25">
      <c r="A4658" t="s">
        <v>9884</v>
      </c>
      <c r="B4658" t="s">
        <v>9885</v>
      </c>
      <c r="C4658" s="106">
        <v>81.28</v>
      </c>
      <c r="D4658">
        <v>2</v>
      </c>
    </row>
    <row r="4659" spans="1:4" x14ac:dyDescent="0.25">
      <c r="A4659" t="s">
        <v>9886</v>
      </c>
      <c r="B4659" t="s">
        <v>9887</v>
      </c>
      <c r="C4659" s="106">
        <v>551.55999999999995</v>
      </c>
      <c r="D4659">
        <v>4</v>
      </c>
    </row>
    <row r="4660" spans="1:4" x14ac:dyDescent="0.25">
      <c r="A4660" t="s">
        <v>9888</v>
      </c>
      <c r="B4660" t="s">
        <v>9889</v>
      </c>
      <c r="C4660" s="106">
        <v>0</v>
      </c>
      <c r="D4660">
        <v>0</v>
      </c>
    </row>
    <row r="4661" spans="1:4" x14ac:dyDescent="0.25">
      <c r="A4661" t="s">
        <v>9890</v>
      </c>
      <c r="B4661" t="s">
        <v>9891</v>
      </c>
      <c r="C4661" s="106">
        <v>1462.5</v>
      </c>
      <c r="D4661">
        <v>1</v>
      </c>
    </row>
    <row r="4662" spans="1:4" x14ac:dyDescent="0.25">
      <c r="A4662" t="s">
        <v>9892</v>
      </c>
      <c r="B4662" t="s">
        <v>9893</v>
      </c>
      <c r="C4662" s="106">
        <v>0</v>
      </c>
      <c r="D4662">
        <v>0</v>
      </c>
    </row>
    <row r="4663" spans="1:4" x14ac:dyDescent="0.25">
      <c r="A4663" t="s">
        <v>9894</v>
      </c>
      <c r="B4663" t="s">
        <v>9895</v>
      </c>
      <c r="C4663" s="106">
        <v>146.09</v>
      </c>
      <c r="D4663">
        <v>1</v>
      </c>
    </row>
    <row r="4664" spans="1:4" x14ac:dyDescent="0.25">
      <c r="A4664" t="s">
        <v>9896</v>
      </c>
      <c r="B4664" t="s">
        <v>9897</v>
      </c>
      <c r="C4664" s="106">
        <v>62.61</v>
      </c>
      <c r="D4664">
        <v>1</v>
      </c>
    </row>
    <row r="4665" spans="1:4" x14ac:dyDescent="0.25">
      <c r="A4665" t="s">
        <v>9898</v>
      </c>
      <c r="B4665" t="s">
        <v>9899</v>
      </c>
      <c r="C4665" s="106">
        <v>1890.36</v>
      </c>
      <c r="D4665">
        <v>1</v>
      </c>
    </row>
    <row r="4666" spans="1:4" x14ac:dyDescent="0.25">
      <c r="A4666" t="s">
        <v>9900</v>
      </c>
      <c r="B4666" t="s">
        <v>9901</v>
      </c>
      <c r="C4666" s="106">
        <v>519.11</v>
      </c>
      <c r="D4666">
        <v>1</v>
      </c>
    </row>
    <row r="4667" spans="1:4" x14ac:dyDescent="0.25">
      <c r="A4667" t="s">
        <v>9902</v>
      </c>
      <c r="B4667" t="s">
        <v>9903</v>
      </c>
      <c r="C4667" s="106">
        <v>2776.85</v>
      </c>
      <c r="D4667">
        <v>1</v>
      </c>
    </row>
    <row r="4668" spans="1:4" x14ac:dyDescent="0.25">
      <c r="A4668" t="s">
        <v>9904</v>
      </c>
      <c r="B4668" t="s">
        <v>9905</v>
      </c>
      <c r="C4668" s="106">
        <v>2381.86</v>
      </c>
      <c r="D4668">
        <v>3</v>
      </c>
    </row>
    <row r="4669" spans="1:4" x14ac:dyDescent="0.25">
      <c r="A4669" t="s">
        <v>9906</v>
      </c>
      <c r="B4669" t="s">
        <v>9907</v>
      </c>
      <c r="C4669" s="106">
        <v>311.14</v>
      </c>
      <c r="D4669">
        <v>3</v>
      </c>
    </row>
    <row r="4670" spans="1:4" x14ac:dyDescent="0.25">
      <c r="A4670" t="s">
        <v>9908</v>
      </c>
      <c r="B4670" t="s">
        <v>9909</v>
      </c>
      <c r="C4670" s="106">
        <v>1092.04</v>
      </c>
      <c r="D4670">
        <v>1</v>
      </c>
    </row>
    <row r="4671" spans="1:4" x14ac:dyDescent="0.25">
      <c r="A4671" t="s">
        <v>9910</v>
      </c>
      <c r="B4671" t="s">
        <v>9911</v>
      </c>
      <c r="C4671" s="106">
        <v>41.55</v>
      </c>
      <c r="D4671">
        <v>1</v>
      </c>
    </row>
    <row r="4672" spans="1:4" x14ac:dyDescent="0.25">
      <c r="A4672" t="s">
        <v>9912</v>
      </c>
      <c r="B4672" t="s">
        <v>9913</v>
      </c>
      <c r="C4672" s="106">
        <v>38.700000000000003</v>
      </c>
      <c r="D4672">
        <v>1</v>
      </c>
    </row>
    <row r="4673" spans="1:4" x14ac:dyDescent="0.25">
      <c r="A4673" t="s">
        <v>9914</v>
      </c>
      <c r="B4673" t="s">
        <v>9915</v>
      </c>
      <c r="C4673" s="106">
        <v>939.6</v>
      </c>
      <c r="D4673">
        <v>1</v>
      </c>
    </row>
    <row r="4674" spans="1:4" x14ac:dyDescent="0.25">
      <c r="A4674" t="s">
        <v>9916</v>
      </c>
      <c r="B4674" t="s">
        <v>9917</v>
      </c>
      <c r="C4674" s="106">
        <v>2810.25</v>
      </c>
      <c r="D4674">
        <v>3</v>
      </c>
    </row>
    <row r="4675" spans="1:4" x14ac:dyDescent="0.25">
      <c r="A4675" t="s">
        <v>9918</v>
      </c>
      <c r="B4675" t="s">
        <v>9919</v>
      </c>
      <c r="C4675" s="106">
        <v>139.1</v>
      </c>
      <c r="D4675">
        <v>2</v>
      </c>
    </row>
    <row r="4676" spans="1:4" x14ac:dyDescent="0.25">
      <c r="A4676" t="s">
        <v>9920</v>
      </c>
      <c r="B4676" t="s">
        <v>9921</v>
      </c>
      <c r="C4676" s="106">
        <v>113.7</v>
      </c>
      <c r="D4676">
        <v>2</v>
      </c>
    </row>
    <row r="4677" spans="1:4" x14ac:dyDescent="0.25">
      <c r="A4677" t="s">
        <v>9922</v>
      </c>
      <c r="B4677" t="s">
        <v>9923</v>
      </c>
      <c r="C4677" s="106">
        <v>370.21</v>
      </c>
      <c r="D4677">
        <v>3</v>
      </c>
    </row>
    <row r="4678" spans="1:4" x14ac:dyDescent="0.25">
      <c r="A4678" t="s">
        <v>9924</v>
      </c>
      <c r="B4678" t="s">
        <v>9925</v>
      </c>
      <c r="C4678" s="106">
        <v>391.74</v>
      </c>
      <c r="D4678">
        <v>3</v>
      </c>
    </row>
    <row r="4679" spans="1:4" x14ac:dyDescent="0.25">
      <c r="A4679" t="s">
        <v>9926</v>
      </c>
      <c r="B4679" t="s">
        <v>9927</v>
      </c>
      <c r="C4679" s="106">
        <v>2815.87</v>
      </c>
      <c r="D4679">
        <v>2</v>
      </c>
    </row>
    <row r="4680" spans="1:4" x14ac:dyDescent="0.25">
      <c r="A4680" t="s">
        <v>9928</v>
      </c>
      <c r="B4680" t="s">
        <v>9929</v>
      </c>
      <c r="C4680" s="106">
        <v>501.33</v>
      </c>
      <c r="D4680">
        <v>3</v>
      </c>
    </row>
    <row r="4681" spans="1:4" x14ac:dyDescent="0.25">
      <c r="A4681" t="s">
        <v>9930</v>
      </c>
      <c r="B4681" t="s">
        <v>9931</v>
      </c>
      <c r="C4681" s="106">
        <v>3254.96</v>
      </c>
      <c r="D4681">
        <v>3</v>
      </c>
    </row>
    <row r="4682" spans="1:4" x14ac:dyDescent="0.25">
      <c r="A4682" t="s">
        <v>9932</v>
      </c>
      <c r="B4682" t="s">
        <v>9933</v>
      </c>
      <c r="C4682" s="106">
        <v>1473.54</v>
      </c>
      <c r="D4682">
        <v>1</v>
      </c>
    </row>
    <row r="4683" spans="1:4" x14ac:dyDescent="0.25">
      <c r="A4683" t="s">
        <v>9934</v>
      </c>
      <c r="B4683" t="s">
        <v>9935</v>
      </c>
      <c r="C4683" s="106">
        <v>541.4</v>
      </c>
      <c r="D4683">
        <v>2</v>
      </c>
    </row>
    <row r="4684" spans="1:4" x14ac:dyDescent="0.25">
      <c r="A4684" t="s">
        <v>9936</v>
      </c>
      <c r="B4684" t="s">
        <v>9937</v>
      </c>
      <c r="C4684" s="106">
        <v>4006.92</v>
      </c>
      <c r="D4684">
        <v>2</v>
      </c>
    </row>
    <row r="4685" spans="1:4" x14ac:dyDescent="0.25">
      <c r="A4685" t="s">
        <v>9938</v>
      </c>
      <c r="B4685" t="s">
        <v>9939</v>
      </c>
      <c r="C4685" s="106">
        <v>451.43</v>
      </c>
      <c r="D4685">
        <v>1</v>
      </c>
    </row>
    <row r="4686" spans="1:4" x14ac:dyDescent="0.25">
      <c r="A4686" t="s">
        <v>9940</v>
      </c>
      <c r="B4686" t="s">
        <v>9941</v>
      </c>
      <c r="C4686" s="106">
        <v>3228.54</v>
      </c>
      <c r="D4686">
        <v>1</v>
      </c>
    </row>
    <row r="4687" spans="1:4" x14ac:dyDescent="0.25">
      <c r="A4687" t="s">
        <v>9942</v>
      </c>
      <c r="B4687" t="s">
        <v>9943</v>
      </c>
      <c r="C4687" s="106">
        <v>3114.72</v>
      </c>
      <c r="D4687">
        <v>1</v>
      </c>
    </row>
    <row r="4688" spans="1:4" x14ac:dyDescent="0.25">
      <c r="A4688" t="s">
        <v>9944</v>
      </c>
      <c r="B4688" t="s">
        <v>9945</v>
      </c>
      <c r="C4688" s="106">
        <v>1196.75</v>
      </c>
      <c r="D4688">
        <v>1</v>
      </c>
    </row>
    <row r="4689" spans="1:4" x14ac:dyDescent="0.25">
      <c r="A4689" t="s">
        <v>9946</v>
      </c>
      <c r="B4689" t="s">
        <v>9947</v>
      </c>
      <c r="C4689" s="106">
        <v>0</v>
      </c>
      <c r="D4689">
        <v>0</v>
      </c>
    </row>
    <row r="4690" spans="1:4" x14ac:dyDescent="0.25">
      <c r="A4690" t="s">
        <v>9948</v>
      </c>
      <c r="B4690" t="s">
        <v>9949</v>
      </c>
      <c r="C4690" s="106">
        <v>36.49</v>
      </c>
      <c r="D4690">
        <v>2</v>
      </c>
    </row>
    <row r="4691" spans="1:4" x14ac:dyDescent="0.25">
      <c r="A4691" t="s">
        <v>9950</v>
      </c>
      <c r="B4691" t="s">
        <v>9951</v>
      </c>
      <c r="C4691" s="106">
        <v>102.63</v>
      </c>
      <c r="D4691">
        <v>2</v>
      </c>
    </row>
    <row r="4692" spans="1:4" x14ac:dyDescent="0.25">
      <c r="A4692" t="s">
        <v>9952</v>
      </c>
      <c r="B4692" t="s">
        <v>9953</v>
      </c>
      <c r="C4692" s="106">
        <v>0</v>
      </c>
      <c r="D4692">
        <v>0</v>
      </c>
    </row>
    <row r="4693" spans="1:4" x14ac:dyDescent="0.25">
      <c r="A4693" t="s">
        <v>9954</v>
      </c>
      <c r="B4693" t="s">
        <v>9955</v>
      </c>
      <c r="C4693" s="106">
        <v>231.03</v>
      </c>
      <c r="D4693">
        <v>2</v>
      </c>
    </row>
    <row r="4694" spans="1:4" x14ac:dyDescent="0.25">
      <c r="A4694" t="s">
        <v>9956</v>
      </c>
      <c r="B4694" t="s">
        <v>9957</v>
      </c>
      <c r="C4694" s="106">
        <v>261.75</v>
      </c>
      <c r="D4694">
        <v>2</v>
      </c>
    </row>
    <row r="4695" spans="1:4" x14ac:dyDescent="0.25">
      <c r="A4695" t="s">
        <v>9958</v>
      </c>
      <c r="B4695" t="s">
        <v>9959</v>
      </c>
      <c r="C4695" s="106">
        <v>763.12</v>
      </c>
      <c r="D4695">
        <v>3</v>
      </c>
    </row>
    <row r="4696" spans="1:4" x14ac:dyDescent="0.25">
      <c r="A4696" t="s">
        <v>9960</v>
      </c>
      <c r="B4696" t="s">
        <v>9961</v>
      </c>
      <c r="C4696" s="106">
        <v>341.74</v>
      </c>
      <c r="D4696">
        <v>1</v>
      </c>
    </row>
    <row r="4697" spans="1:4" x14ac:dyDescent="0.25">
      <c r="A4697" t="s">
        <v>9962</v>
      </c>
      <c r="B4697" t="s">
        <v>9963</v>
      </c>
      <c r="C4697" s="106">
        <v>514.5</v>
      </c>
      <c r="D4697">
        <v>1</v>
      </c>
    </row>
    <row r="4698" spans="1:4" x14ac:dyDescent="0.25">
      <c r="A4698" t="s">
        <v>9964</v>
      </c>
      <c r="B4698" t="s">
        <v>9965</v>
      </c>
      <c r="C4698" s="106">
        <v>11372.51</v>
      </c>
      <c r="D4698">
        <v>4</v>
      </c>
    </row>
    <row r="4699" spans="1:4" x14ac:dyDescent="0.25">
      <c r="A4699" t="s">
        <v>9966</v>
      </c>
      <c r="B4699" t="s">
        <v>9967</v>
      </c>
      <c r="C4699" s="106">
        <v>3220.75</v>
      </c>
      <c r="D4699">
        <v>1</v>
      </c>
    </row>
    <row r="4700" spans="1:4" x14ac:dyDescent="0.25">
      <c r="A4700" t="s">
        <v>9968</v>
      </c>
      <c r="B4700" t="s">
        <v>9969</v>
      </c>
      <c r="C4700" s="106">
        <v>6237.01</v>
      </c>
      <c r="D4700">
        <v>1</v>
      </c>
    </row>
    <row r="4701" spans="1:4" x14ac:dyDescent="0.25">
      <c r="A4701" t="s">
        <v>9970</v>
      </c>
      <c r="B4701" t="s">
        <v>9971</v>
      </c>
      <c r="C4701" s="106">
        <v>600.75</v>
      </c>
      <c r="D4701">
        <v>9</v>
      </c>
    </row>
    <row r="4702" spans="1:4" x14ac:dyDescent="0.25">
      <c r="A4702" t="s">
        <v>9972</v>
      </c>
      <c r="B4702" t="s">
        <v>9973</v>
      </c>
      <c r="C4702" s="106">
        <v>117.94</v>
      </c>
      <c r="D4702">
        <v>1</v>
      </c>
    </row>
    <row r="4703" spans="1:4" x14ac:dyDescent="0.25">
      <c r="A4703" t="s">
        <v>9974</v>
      </c>
      <c r="B4703" t="s">
        <v>9975</v>
      </c>
      <c r="C4703" s="106">
        <v>164.89</v>
      </c>
      <c r="D4703">
        <v>1</v>
      </c>
    </row>
    <row r="4704" spans="1:4" x14ac:dyDescent="0.25">
      <c r="A4704" t="s">
        <v>9976</v>
      </c>
      <c r="B4704" t="s">
        <v>9977</v>
      </c>
      <c r="C4704" s="106">
        <v>11081.8</v>
      </c>
      <c r="D4704">
        <v>2</v>
      </c>
    </row>
    <row r="4705" spans="1:4" x14ac:dyDescent="0.25">
      <c r="A4705" t="s">
        <v>9978</v>
      </c>
      <c r="B4705" t="s">
        <v>9979</v>
      </c>
      <c r="C4705" s="106">
        <v>0</v>
      </c>
      <c r="D4705">
        <v>0</v>
      </c>
    </row>
    <row r="4706" spans="1:4" x14ac:dyDescent="0.25">
      <c r="A4706" t="s">
        <v>9980</v>
      </c>
      <c r="B4706" t="s">
        <v>9981</v>
      </c>
      <c r="C4706" s="106">
        <v>0</v>
      </c>
      <c r="D4706">
        <v>0</v>
      </c>
    </row>
    <row r="4707" spans="1:4" x14ac:dyDescent="0.25">
      <c r="A4707" t="s">
        <v>9982</v>
      </c>
      <c r="B4707" t="s">
        <v>9983</v>
      </c>
      <c r="C4707" s="106">
        <v>917.29</v>
      </c>
      <c r="D4707">
        <v>1</v>
      </c>
    </row>
    <row r="4708" spans="1:4" x14ac:dyDescent="0.25">
      <c r="A4708" t="s">
        <v>9984</v>
      </c>
      <c r="B4708" t="s">
        <v>9985</v>
      </c>
      <c r="C4708" s="106">
        <v>1055.95</v>
      </c>
      <c r="D4708">
        <v>1</v>
      </c>
    </row>
    <row r="4709" spans="1:4" x14ac:dyDescent="0.25">
      <c r="A4709" t="s">
        <v>9986</v>
      </c>
      <c r="B4709" t="s">
        <v>9987</v>
      </c>
      <c r="C4709" s="106">
        <v>1547.45</v>
      </c>
      <c r="D4709">
        <v>1</v>
      </c>
    </row>
    <row r="4710" spans="1:4" x14ac:dyDescent="0.25">
      <c r="A4710" t="s">
        <v>9988</v>
      </c>
      <c r="B4710" t="s">
        <v>9989</v>
      </c>
      <c r="C4710" s="106">
        <v>575.04</v>
      </c>
      <c r="D4710">
        <v>2</v>
      </c>
    </row>
    <row r="4711" spans="1:4" x14ac:dyDescent="0.25">
      <c r="A4711" t="s">
        <v>9990</v>
      </c>
      <c r="B4711" t="s">
        <v>9991</v>
      </c>
      <c r="C4711" s="106">
        <v>2960.06</v>
      </c>
      <c r="D4711">
        <v>5</v>
      </c>
    </row>
    <row r="4712" spans="1:4" x14ac:dyDescent="0.25">
      <c r="A4712" t="s">
        <v>9992</v>
      </c>
      <c r="B4712" t="s">
        <v>9993</v>
      </c>
      <c r="C4712" s="106">
        <v>8474.35</v>
      </c>
      <c r="D4712">
        <v>4</v>
      </c>
    </row>
    <row r="4713" spans="1:4" x14ac:dyDescent="0.25">
      <c r="A4713" t="s">
        <v>9994</v>
      </c>
      <c r="B4713" t="s">
        <v>9995</v>
      </c>
      <c r="C4713" s="106">
        <v>493.83</v>
      </c>
      <c r="D4713">
        <v>1</v>
      </c>
    </row>
    <row r="4714" spans="1:4" x14ac:dyDescent="0.25">
      <c r="A4714" t="s">
        <v>9996</v>
      </c>
      <c r="B4714" t="s">
        <v>9997</v>
      </c>
      <c r="C4714" s="106">
        <v>0</v>
      </c>
      <c r="D4714">
        <v>0</v>
      </c>
    </row>
    <row r="4715" spans="1:4" x14ac:dyDescent="0.25">
      <c r="A4715" t="s">
        <v>9998</v>
      </c>
      <c r="B4715" t="s">
        <v>9999</v>
      </c>
      <c r="C4715" s="106">
        <v>104.9</v>
      </c>
      <c r="D4715">
        <v>2</v>
      </c>
    </row>
    <row r="4716" spans="1:4" x14ac:dyDescent="0.25">
      <c r="A4716" t="s">
        <v>10000</v>
      </c>
      <c r="B4716" t="s">
        <v>10001</v>
      </c>
      <c r="C4716" s="106">
        <v>-2.14</v>
      </c>
      <c r="D4716">
        <v>0</v>
      </c>
    </row>
    <row r="4717" spans="1:4" x14ac:dyDescent="0.25">
      <c r="A4717" t="s">
        <v>10002</v>
      </c>
      <c r="B4717" t="s">
        <v>10003</v>
      </c>
      <c r="C4717" s="106">
        <v>0</v>
      </c>
      <c r="D4717">
        <v>0</v>
      </c>
    </row>
    <row r="4718" spans="1:4" x14ac:dyDescent="0.25">
      <c r="A4718" t="s">
        <v>10004</v>
      </c>
      <c r="B4718" t="s">
        <v>10005</v>
      </c>
      <c r="C4718" s="106">
        <v>18908</v>
      </c>
      <c r="D4718">
        <v>4</v>
      </c>
    </row>
    <row r="4719" spans="1:4" x14ac:dyDescent="0.25">
      <c r="A4719" t="s">
        <v>10006</v>
      </c>
      <c r="B4719" t="s">
        <v>10007</v>
      </c>
      <c r="C4719" s="106">
        <v>13980</v>
      </c>
      <c r="D4719">
        <v>3</v>
      </c>
    </row>
    <row r="4720" spans="1:4" x14ac:dyDescent="0.25">
      <c r="A4720" t="s">
        <v>10008</v>
      </c>
      <c r="B4720" t="s">
        <v>10009</v>
      </c>
      <c r="C4720" s="106">
        <v>299.89</v>
      </c>
      <c r="D4720">
        <v>5</v>
      </c>
    </row>
    <row r="4721" spans="1:4" x14ac:dyDescent="0.25">
      <c r="A4721" t="s">
        <v>10010</v>
      </c>
      <c r="B4721" t="s">
        <v>10011</v>
      </c>
      <c r="C4721" s="106">
        <v>114.6</v>
      </c>
      <c r="D4721">
        <v>1</v>
      </c>
    </row>
    <row r="4722" spans="1:4" x14ac:dyDescent="0.25">
      <c r="A4722" t="s">
        <v>10012</v>
      </c>
      <c r="B4722" t="s">
        <v>10013</v>
      </c>
      <c r="C4722" s="106">
        <v>290.64999999999998</v>
      </c>
      <c r="D4722">
        <v>3</v>
      </c>
    </row>
    <row r="4723" spans="1:4" x14ac:dyDescent="0.25">
      <c r="A4723" t="s">
        <v>10014</v>
      </c>
      <c r="B4723" t="s">
        <v>10015</v>
      </c>
      <c r="C4723" s="106">
        <v>194.66</v>
      </c>
      <c r="D4723">
        <v>5</v>
      </c>
    </row>
    <row r="4724" spans="1:4" x14ac:dyDescent="0.25">
      <c r="A4724" t="s">
        <v>10016</v>
      </c>
      <c r="B4724" t="s">
        <v>10017</v>
      </c>
      <c r="C4724" s="106">
        <v>562.78</v>
      </c>
      <c r="D4724">
        <v>2</v>
      </c>
    </row>
    <row r="4725" spans="1:4" x14ac:dyDescent="0.25">
      <c r="A4725" t="s">
        <v>10018</v>
      </c>
      <c r="B4725" t="s">
        <v>10019</v>
      </c>
      <c r="C4725" s="106">
        <v>566.83000000000004</v>
      </c>
      <c r="D4725">
        <v>4</v>
      </c>
    </row>
    <row r="4726" spans="1:4" x14ac:dyDescent="0.25">
      <c r="A4726" t="s">
        <v>10020</v>
      </c>
      <c r="B4726" t="s">
        <v>10021</v>
      </c>
      <c r="C4726" s="106">
        <v>8.43</v>
      </c>
      <c r="D4726">
        <v>2</v>
      </c>
    </row>
    <row r="4727" spans="1:4" x14ac:dyDescent="0.25">
      <c r="A4727" t="s">
        <v>10022</v>
      </c>
      <c r="B4727" t="s">
        <v>10023</v>
      </c>
      <c r="C4727" s="106">
        <v>288.11</v>
      </c>
      <c r="D4727">
        <v>3</v>
      </c>
    </row>
    <row r="4728" spans="1:4" x14ac:dyDescent="0.25">
      <c r="A4728" t="s">
        <v>10024</v>
      </c>
      <c r="B4728" t="s">
        <v>10025</v>
      </c>
      <c r="C4728" s="106">
        <v>1627.14</v>
      </c>
      <c r="D4728">
        <v>8</v>
      </c>
    </row>
    <row r="4729" spans="1:4" x14ac:dyDescent="0.25">
      <c r="A4729" t="s">
        <v>10026</v>
      </c>
      <c r="B4729" t="s">
        <v>10027</v>
      </c>
      <c r="C4729" s="106">
        <v>186.73</v>
      </c>
      <c r="D4729">
        <v>2</v>
      </c>
    </row>
    <row r="4730" spans="1:4" x14ac:dyDescent="0.25">
      <c r="A4730" t="s">
        <v>10028</v>
      </c>
      <c r="B4730" t="s">
        <v>10029</v>
      </c>
      <c r="C4730" s="106">
        <v>624.1</v>
      </c>
      <c r="D4730">
        <v>3</v>
      </c>
    </row>
    <row r="4731" spans="1:4" x14ac:dyDescent="0.25">
      <c r="A4731" t="s">
        <v>10030</v>
      </c>
      <c r="B4731" t="s">
        <v>10031</v>
      </c>
      <c r="C4731" s="106">
        <v>166.39</v>
      </c>
      <c r="D4731">
        <v>3</v>
      </c>
    </row>
    <row r="4732" spans="1:4" x14ac:dyDescent="0.25">
      <c r="A4732" t="s">
        <v>10032</v>
      </c>
      <c r="B4732" t="s">
        <v>10033</v>
      </c>
      <c r="C4732" s="106">
        <v>136.72</v>
      </c>
      <c r="D4732">
        <v>2</v>
      </c>
    </row>
    <row r="4733" spans="1:4" x14ac:dyDescent="0.25">
      <c r="A4733" t="s">
        <v>10034</v>
      </c>
      <c r="B4733" t="s">
        <v>10035</v>
      </c>
      <c r="C4733" s="106">
        <v>238.2</v>
      </c>
      <c r="D4733">
        <v>1</v>
      </c>
    </row>
    <row r="4734" spans="1:4" x14ac:dyDescent="0.25">
      <c r="A4734" t="s">
        <v>10036</v>
      </c>
      <c r="B4734" t="s">
        <v>10037</v>
      </c>
      <c r="C4734" s="106">
        <v>208.67</v>
      </c>
      <c r="D4734">
        <v>2</v>
      </c>
    </row>
    <row r="4735" spans="1:4" x14ac:dyDescent="0.25">
      <c r="A4735" t="s">
        <v>10038</v>
      </c>
      <c r="B4735" t="s">
        <v>10039</v>
      </c>
      <c r="C4735" s="106">
        <v>1902.1</v>
      </c>
      <c r="D4735">
        <v>72</v>
      </c>
    </row>
    <row r="4736" spans="1:4" x14ac:dyDescent="0.25">
      <c r="A4736" t="s">
        <v>10040</v>
      </c>
      <c r="B4736" t="s">
        <v>10041</v>
      </c>
      <c r="C4736" s="106">
        <v>578.30999999999995</v>
      </c>
      <c r="D4736">
        <v>37</v>
      </c>
    </row>
    <row r="4737" spans="1:4" x14ac:dyDescent="0.25">
      <c r="A4737" t="s">
        <v>10042</v>
      </c>
      <c r="B4737" t="s">
        <v>10043</v>
      </c>
      <c r="C4737" s="106">
        <v>329.58</v>
      </c>
      <c r="D4737">
        <v>10</v>
      </c>
    </row>
    <row r="4738" spans="1:4" x14ac:dyDescent="0.25">
      <c r="A4738" t="s">
        <v>10044</v>
      </c>
      <c r="B4738" t="s">
        <v>10045</v>
      </c>
      <c r="C4738" s="106">
        <v>357.36</v>
      </c>
      <c r="D4738">
        <v>5</v>
      </c>
    </row>
    <row r="4739" spans="1:4" x14ac:dyDescent="0.25">
      <c r="A4739" t="s">
        <v>10046</v>
      </c>
      <c r="B4739" t="s">
        <v>10047</v>
      </c>
      <c r="C4739" s="106">
        <v>355.21</v>
      </c>
      <c r="D4739">
        <v>4</v>
      </c>
    </row>
    <row r="4740" spans="1:4" x14ac:dyDescent="0.25">
      <c r="A4740" t="s">
        <v>10048</v>
      </c>
      <c r="B4740" t="s">
        <v>10049</v>
      </c>
      <c r="C4740" s="106">
        <v>1151.25</v>
      </c>
      <c r="D4740">
        <v>3</v>
      </c>
    </row>
    <row r="4741" spans="1:4" x14ac:dyDescent="0.25">
      <c r="A4741" t="s">
        <v>10050</v>
      </c>
      <c r="B4741" t="s">
        <v>10051</v>
      </c>
      <c r="C4741" s="106">
        <v>79.599999999999994</v>
      </c>
      <c r="D4741">
        <v>5</v>
      </c>
    </row>
    <row r="4742" spans="1:4" x14ac:dyDescent="0.25">
      <c r="A4742" t="s">
        <v>10052</v>
      </c>
      <c r="B4742" t="s">
        <v>10053</v>
      </c>
      <c r="C4742" s="106">
        <v>72.66</v>
      </c>
      <c r="D4742">
        <v>5</v>
      </c>
    </row>
    <row r="4743" spans="1:4" x14ac:dyDescent="0.25">
      <c r="A4743" t="s">
        <v>10054</v>
      </c>
      <c r="B4743" t="s">
        <v>10055</v>
      </c>
      <c r="C4743" s="106">
        <v>423.31</v>
      </c>
      <c r="D4743">
        <v>6</v>
      </c>
    </row>
    <row r="4744" spans="1:4" x14ac:dyDescent="0.25">
      <c r="A4744" t="s">
        <v>10056</v>
      </c>
      <c r="B4744" t="s">
        <v>10057</v>
      </c>
      <c r="C4744" s="106">
        <v>0</v>
      </c>
      <c r="D4744">
        <v>0</v>
      </c>
    </row>
    <row r="4745" spans="1:4" x14ac:dyDescent="0.25">
      <c r="A4745" t="s">
        <v>10058</v>
      </c>
      <c r="B4745" t="s">
        <v>10059</v>
      </c>
      <c r="C4745" s="106">
        <v>114.32</v>
      </c>
      <c r="D4745">
        <v>1</v>
      </c>
    </row>
    <row r="4746" spans="1:4" x14ac:dyDescent="0.25">
      <c r="A4746" t="s">
        <v>10060</v>
      </c>
      <c r="B4746" t="s">
        <v>10061</v>
      </c>
      <c r="C4746" s="106">
        <v>194.06</v>
      </c>
      <c r="D4746">
        <v>2</v>
      </c>
    </row>
    <row r="4747" spans="1:4" x14ac:dyDescent="0.25">
      <c r="A4747" t="s">
        <v>10062</v>
      </c>
      <c r="B4747" t="s">
        <v>10063</v>
      </c>
      <c r="C4747" s="106">
        <v>0</v>
      </c>
      <c r="D4747">
        <v>0</v>
      </c>
    </row>
    <row r="4748" spans="1:4" x14ac:dyDescent="0.25">
      <c r="A4748" t="s">
        <v>10064</v>
      </c>
      <c r="B4748" t="s">
        <v>10065</v>
      </c>
      <c r="C4748" s="106">
        <v>295.52999999999997</v>
      </c>
      <c r="D4748">
        <v>3</v>
      </c>
    </row>
    <row r="4749" spans="1:4" x14ac:dyDescent="0.25">
      <c r="A4749" t="s">
        <v>10066</v>
      </c>
      <c r="B4749" t="s">
        <v>10067</v>
      </c>
      <c r="C4749" s="106">
        <v>0</v>
      </c>
      <c r="D4749">
        <v>0</v>
      </c>
    </row>
    <row r="4750" spans="1:4" x14ac:dyDescent="0.25">
      <c r="A4750" t="s">
        <v>10068</v>
      </c>
      <c r="B4750" t="s">
        <v>10069</v>
      </c>
      <c r="C4750" s="106">
        <v>0</v>
      </c>
      <c r="D4750">
        <v>0</v>
      </c>
    </row>
    <row r="4751" spans="1:4" x14ac:dyDescent="0.25">
      <c r="A4751" t="s">
        <v>10070</v>
      </c>
      <c r="B4751" t="s">
        <v>10071</v>
      </c>
      <c r="C4751" s="106">
        <v>0</v>
      </c>
      <c r="D4751">
        <v>0</v>
      </c>
    </row>
    <row r="4752" spans="1:4" x14ac:dyDescent="0.25">
      <c r="A4752" t="s">
        <v>10072</v>
      </c>
      <c r="B4752" t="s">
        <v>10073</v>
      </c>
      <c r="C4752" s="106">
        <v>548.27</v>
      </c>
      <c r="D4752">
        <v>3</v>
      </c>
    </row>
    <row r="4753" spans="1:4" x14ac:dyDescent="0.25">
      <c r="A4753" t="s">
        <v>10074</v>
      </c>
      <c r="B4753" t="s">
        <v>10075</v>
      </c>
      <c r="C4753" s="106">
        <v>39.630000000000003</v>
      </c>
      <c r="D4753">
        <v>1</v>
      </c>
    </row>
    <row r="4754" spans="1:4" x14ac:dyDescent="0.25">
      <c r="A4754" t="s">
        <v>10076</v>
      </c>
      <c r="B4754" t="s">
        <v>10077</v>
      </c>
      <c r="C4754" s="106">
        <v>70.88</v>
      </c>
      <c r="D4754">
        <v>2</v>
      </c>
    </row>
    <row r="4755" spans="1:4" x14ac:dyDescent="0.25">
      <c r="A4755" t="s">
        <v>10078</v>
      </c>
      <c r="B4755" t="s">
        <v>10079</v>
      </c>
      <c r="C4755" s="106">
        <v>82.87</v>
      </c>
      <c r="D4755">
        <v>2</v>
      </c>
    </row>
    <row r="4756" spans="1:4" x14ac:dyDescent="0.25">
      <c r="A4756" t="s">
        <v>10080</v>
      </c>
      <c r="B4756" t="s">
        <v>10081</v>
      </c>
      <c r="C4756" s="106">
        <v>271.44</v>
      </c>
      <c r="D4756">
        <v>5</v>
      </c>
    </row>
    <row r="4757" spans="1:4" x14ac:dyDescent="0.25">
      <c r="A4757" t="s">
        <v>10082</v>
      </c>
      <c r="B4757" t="s">
        <v>10083</v>
      </c>
      <c r="C4757" s="106">
        <v>45.11</v>
      </c>
      <c r="D4757">
        <v>2</v>
      </c>
    </row>
    <row r="4758" spans="1:4" x14ac:dyDescent="0.25">
      <c r="A4758" t="s">
        <v>10084</v>
      </c>
      <c r="B4758" t="s">
        <v>10085</v>
      </c>
      <c r="C4758" s="106">
        <v>52.36</v>
      </c>
      <c r="D4758">
        <v>2</v>
      </c>
    </row>
    <row r="4759" spans="1:4" x14ac:dyDescent="0.25">
      <c r="A4759" t="s">
        <v>10086</v>
      </c>
      <c r="B4759" t="s">
        <v>10087</v>
      </c>
      <c r="C4759" s="106">
        <v>87.11</v>
      </c>
      <c r="D4759">
        <v>2</v>
      </c>
    </row>
    <row r="4760" spans="1:4" x14ac:dyDescent="0.25">
      <c r="A4760" t="s">
        <v>10088</v>
      </c>
      <c r="B4760" t="s">
        <v>10089</v>
      </c>
      <c r="C4760" s="106">
        <v>148.72999999999999</v>
      </c>
      <c r="D4760">
        <v>3</v>
      </c>
    </row>
    <row r="4761" spans="1:4" x14ac:dyDescent="0.25">
      <c r="A4761" t="s">
        <v>10090</v>
      </c>
      <c r="B4761" t="s">
        <v>10091</v>
      </c>
      <c r="C4761" s="106">
        <v>38.5</v>
      </c>
      <c r="D4761">
        <v>1</v>
      </c>
    </row>
    <row r="4762" spans="1:4" x14ac:dyDescent="0.25">
      <c r="A4762" t="s">
        <v>10092</v>
      </c>
      <c r="B4762" t="s">
        <v>10093</v>
      </c>
      <c r="C4762" s="106">
        <v>33.450000000000003</v>
      </c>
      <c r="D4762">
        <v>3</v>
      </c>
    </row>
    <row r="4763" spans="1:4" x14ac:dyDescent="0.25">
      <c r="A4763" t="s">
        <v>10094</v>
      </c>
      <c r="B4763" t="s">
        <v>10095</v>
      </c>
      <c r="C4763" s="106">
        <v>72.790000000000006</v>
      </c>
      <c r="D4763">
        <v>2</v>
      </c>
    </row>
    <row r="4764" spans="1:4" x14ac:dyDescent="0.25">
      <c r="A4764" t="s">
        <v>10096</v>
      </c>
      <c r="B4764" t="s">
        <v>10097</v>
      </c>
      <c r="C4764" s="106">
        <v>42.2</v>
      </c>
      <c r="D4764">
        <v>2</v>
      </c>
    </row>
    <row r="4765" spans="1:4" x14ac:dyDescent="0.25">
      <c r="A4765" t="s">
        <v>10098</v>
      </c>
      <c r="B4765" t="s">
        <v>10099</v>
      </c>
      <c r="C4765" s="106">
        <v>109.75</v>
      </c>
      <c r="D4765">
        <v>12</v>
      </c>
    </row>
    <row r="4766" spans="1:4" x14ac:dyDescent="0.25">
      <c r="A4766" t="s">
        <v>10100</v>
      </c>
      <c r="B4766" t="s">
        <v>10101</v>
      </c>
      <c r="C4766" s="106">
        <v>39.25</v>
      </c>
      <c r="D4766">
        <v>1</v>
      </c>
    </row>
    <row r="4767" spans="1:4" x14ac:dyDescent="0.25">
      <c r="A4767" t="s">
        <v>10102</v>
      </c>
      <c r="B4767" t="s">
        <v>10103</v>
      </c>
      <c r="C4767" s="106">
        <v>152</v>
      </c>
      <c r="D4767">
        <v>10</v>
      </c>
    </row>
    <row r="4768" spans="1:4" x14ac:dyDescent="0.25">
      <c r="A4768" t="s">
        <v>10104</v>
      </c>
      <c r="B4768" t="s">
        <v>10105</v>
      </c>
      <c r="C4768" s="106">
        <v>60</v>
      </c>
      <c r="D4768">
        <v>10</v>
      </c>
    </row>
    <row r="4769" spans="1:4" x14ac:dyDescent="0.25">
      <c r="A4769" t="s">
        <v>10106</v>
      </c>
      <c r="B4769" t="s">
        <v>10107</v>
      </c>
      <c r="C4769" s="106">
        <v>4352</v>
      </c>
      <c r="D4769">
        <v>4</v>
      </c>
    </row>
    <row r="4770" spans="1:4" x14ac:dyDescent="0.25">
      <c r="A4770" t="s">
        <v>10108</v>
      </c>
      <c r="B4770" t="s">
        <v>10109</v>
      </c>
      <c r="C4770" s="106">
        <v>530.66999999999996</v>
      </c>
      <c r="D4770">
        <v>2</v>
      </c>
    </row>
    <row r="4771" spans="1:4" x14ac:dyDescent="0.25">
      <c r="A4771" t="s">
        <v>10110</v>
      </c>
      <c r="B4771" t="s">
        <v>10111</v>
      </c>
      <c r="C4771" s="106">
        <v>64</v>
      </c>
      <c r="D4771">
        <v>2</v>
      </c>
    </row>
    <row r="4772" spans="1:4" x14ac:dyDescent="0.25">
      <c r="A4772" t="s">
        <v>10112</v>
      </c>
      <c r="B4772" t="s">
        <v>10113</v>
      </c>
      <c r="C4772" s="106">
        <v>30</v>
      </c>
      <c r="D4772">
        <v>3</v>
      </c>
    </row>
    <row r="4773" spans="1:4" x14ac:dyDescent="0.25">
      <c r="A4773" t="s">
        <v>10114</v>
      </c>
      <c r="B4773" t="s">
        <v>10115</v>
      </c>
      <c r="C4773" s="106">
        <v>60</v>
      </c>
      <c r="D4773">
        <v>3</v>
      </c>
    </row>
    <row r="4774" spans="1:4" x14ac:dyDescent="0.25">
      <c r="A4774" t="s">
        <v>10116</v>
      </c>
      <c r="B4774" t="s">
        <v>10117</v>
      </c>
      <c r="C4774" s="106">
        <v>100</v>
      </c>
      <c r="D4774">
        <v>5</v>
      </c>
    </row>
    <row r="4775" spans="1:4" x14ac:dyDescent="0.25">
      <c r="A4775" t="s">
        <v>10118</v>
      </c>
      <c r="B4775" t="s">
        <v>10119</v>
      </c>
      <c r="C4775" s="106">
        <v>238.02</v>
      </c>
      <c r="D4775">
        <v>4</v>
      </c>
    </row>
    <row r="4776" spans="1:4" x14ac:dyDescent="0.25">
      <c r="A4776" t="s">
        <v>10120</v>
      </c>
      <c r="B4776" t="s">
        <v>10121</v>
      </c>
      <c r="C4776" s="106">
        <v>338</v>
      </c>
      <c r="D4776">
        <v>2</v>
      </c>
    </row>
    <row r="4777" spans="1:4" x14ac:dyDescent="0.25">
      <c r="A4777" t="s">
        <v>10122</v>
      </c>
      <c r="B4777" t="s">
        <v>10123</v>
      </c>
      <c r="C4777" s="106">
        <v>1194</v>
      </c>
      <c r="D4777">
        <v>2</v>
      </c>
    </row>
    <row r="4778" spans="1:4" x14ac:dyDescent="0.25">
      <c r="A4778" t="s">
        <v>10124</v>
      </c>
      <c r="B4778" t="s">
        <v>10125</v>
      </c>
      <c r="C4778" s="106">
        <v>3863.73</v>
      </c>
      <c r="D4778">
        <v>9</v>
      </c>
    </row>
    <row r="4779" spans="1:4" x14ac:dyDescent="0.25">
      <c r="A4779" t="s">
        <v>10126</v>
      </c>
      <c r="B4779" t="s">
        <v>10127</v>
      </c>
      <c r="C4779" s="106">
        <v>0</v>
      </c>
      <c r="D4779">
        <v>0</v>
      </c>
    </row>
    <row r="4780" spans="1:4" x14ac:dyDescent="0.25">
      <c r="A4780" t="s">
        <v>10128</v>
      </c>
      <c r="B4780" t="s">
        <v>10129</v>
      </c>
      <c r="C4780" s="106">
        <v>0</v>
      </c>
      <c r="D4780">
        <v>0</v>
      </c>
    </row>
    <row r="4781" spans="1:4" x14ac:dyDescent="0.25">
      <c r="A4781" t="s">
        <v>10130</v>
      </c>
      <c r="B4781" t="s">
        <v>10131</v>
      </c>
      <c r="C4781" s="106">
        <v>0</v>
      </c>
      <c r="D4781">
        <v>0</v>
      </c>
    </row>
    <row r="4782" spans="1:4" x14ac:dyDescent="0.25">
      <c r="A4782" t="s">
        <v>10132</v>
      </c>
      <c r="B4782" t="s">
        <v>10133</v>
      </c>
      <c r="C4782" s="106">
        <v>0</v>
      </c>
      <c r="D4782">
        <v>0</v>
      </c>
    </row>
    <row r="4783" spans="1:4" x14ac:dyDescent="0.25">
      <c r="A4783" t="s">
        <v>10134</v>
      </c>
      <c r="B4783" t="s">
        <v>10135</v>
      </c>
      <c r="C4783" s="106">
        <v>0</v>
      </c>
      <c r="D4783">
        <v>0</v>
      </c>
    </row>
    <row r="4784" spans="1:4" x14ac:dyDescent="0.25">
      <c r="A4784" t="s">
        <v>10136</v>
      </c>
      <c r="B4784" t="s">
        <v>10137</v>
      </c>
      <c r="C4784" s="106">
        <v>100</v>
      </c>
      <c r="D4784">
        <v>2</v>
      </c>
    </row>
    <row r="4785" spans="1:4" x14ac:dyDescent="0.25">
      <c r="A4785" t="s">
        <v>10138</v>
      </c>
      <c r="B4785" t="s">
        <v>10139</v>
      </c>
      <c r="C4785" s="106">
        <v>50</v>
      </c>
      <c r="D4785">
        <v>1</v>
      </c>
    </row>
    <row r="4786" spans="1:4" x14ac:dyDescent="0.25">
      <c r="A4786" t="s">
        <v>10140</v>
      </c>
      <c r="B4786" t="s">
        <v>10141</v>
      </c>
      <c r="C4786" s="106">
        <v>25</v>
      </c>
      <c r="D4786">
        <v>1</v>
      </c>
    </row>
    <row r="4787" spans="1:4" x14ac:dyDescent="0.25">
      <c r="A4787" t="s">
        <v>10142</v>
      </c>
      <c r="B4787" t="s">
        <v>10143</v>
      </c>
      <c r="C4787" s="106">
        <v>100</v>
      </c>
      <c r="D4787">
        <v>2</v>
      </c>
    </row>
    <row r="4788" spans="1:4" x14ac:dyDescent="0.25">
      <c r="A4788" t="s">
        <v>10144</v>
      </c>
      <c r="B4788" t="s">
        <v>10145</v>
      </c>
      <c r="C4788" s="106">
        <v>15</v>
      </c>
      <c r="D4788">
        <v>1</v>
      </c>
    </row>
    <row r="4789" spans="1:4" x14ac:dyDescent="0.25">
      <c r="A4789" t="s">
        <v>10146</v>
      </c>
      <c r="B4789" t="s">
        <v>10147</v>
      </c>
      <c r="C4789" s="106">
        <v>10</v>
      </c>
      <c r="D4789">
        <v>1</v>
      </c>
    </row>
    <row r="4790" spans="1:4" x14ac:dyDescent="0.25">
      <c r="A4790" t="s">
        <v>10148</v>
      </c>
      <c r="B4790" t="s">
        <v>10149</v>
      </c>
      <c r="C4790" s="106">
        <v>0</v>
      </c>
      <c r="D4790">
        <v>0</v>
      </c>
    </row>
    <row r="4791" spans="1:4" x14ac:dyDescent="0.25">
      <c r="A4791" t="s">
        <v>10150</v>
      </c>
      <c r="B4791" t="s">
        <v>10151</v>
      </c>
      <c r="C4791" s="106">
        <v>50</v>
      </c>
      <c r="D4791">
        <v>1</v>
      </c>
    </row>
    <row r="4792" spans="1:4" x14ac:dyDescent="0.25">
      <c r="A4792" t="s">
        <v>10152</v>
      </c>
      <c r="B4792" t="s">
        <v>10153</v>
      </c>
      <c r="C4792" s="106">
        <v>2504</v>
      </c>
      <c r="D4792">
        <v>4</v>
      </c>
    </row>
    <row r="4793" spans="1:4" x14ac:dyDescent="0.25">
      <c r="A4793" t="s">
        <v>10154</v>
      </c>
      <c r="B4793" t="s">
        <v>10155</v>
      </c>
      <c r="C4793" s="106">
        <v>8</v>
      </c>
      <c r="D4793">
        <v>4</v>
      </c>
    </row>
    <row r="4794" spans="1:4" x14ac:dyDescent="0.25">
      <c r="A4794" t="s">
        <v>10156</v>
      </c>
      <c r="B4794" t="s">
        <v>10157</v>
      </c>
      <c r="C4794" s="106">
        <v>8</v>
      </c>
      <c r="D4794">
        <v>4</v>
      </c>
    </row>
    <row r="4795" spans="1:4" x14ac:dyDescent="0.25">
      <c r="A4795" t="s">
        <v>10158</v>
      </c>
      <c r="B4795" t="s">
        <v>10159</v>
      </c>
      <c r="C4795" s="106">
        <v>25</v>
      </c>
      <c r="D4795">
        <v>1</v>
      </c>
    </row>
    <row r="4796" spans="1:4" x14ac:dyDescent="0.25">
      <c r="A4796" t="s">
        <v>10160</v>
      </c>
      <c r="B4796" t="s">
        <v>10161</v>
      </c>
      <c r="C4796" s="106">
        <v>200</v>
      </c>
      <c r="D4796">
        <v>1</v>
      </c>
    </row>
    <row r="4797" spans="1:4" x14ac:dyDescent="0.25">
      <c r="A4797" t="s">
        <v>10162</v>
      </c>
      <c r="B4797" t="s">
        <v>10163</v>
      </c>
      <c r="C4797" s="106">
        <v>462.55</v>
      </c>
      <c r="D4797">
        <v>1</v>
      </c>
    </row>
    <row r="4798" spans="1:4" x14ac:dyDescent="0.25">
      <c r="A4798" t="s">
        <v>10164</v>
      </c>
      <c r="B4798" t="s">
        <v>10165</v>
      </c>
      <c r="C4798" s="106">
        <v>146.96</v>
      </c>
      <c r="D4798">
        <v>6</v>
      </c>
    </row>
    <row r="4799" spans="1:4" x14ac:dyDescent="0.25">
      <c r="A4799" t="s">
        <v>10166</v>
      </c>
      <c r="B4799" t="s">
        <v>10167</v>
      </c>
      <c r="C4799" s="106">
        <v>300</v>
      </c>
      <c r="D4799">
        <v>1</v>
      </c>
    </row>
    <row r="4800" spans="1:4" x14ac:dyDescent="0.25">
      <c r="A4800" t="s">
        <v>10168</v>
      </c>
      <c r="B4800" t="s">
        <v>10169</v>
      </c>
      <c r="C4800" s="106">
        <v>287.88</v>
      </c>
      <c r="D4800">
        <v>3</v>
      </c>
    </row>
    <row r="4801" spans="1:4" x14ac:dyDescent="0.25">
      <c r="A4801" t="s">
        <v>10170</v>
      </c>
      <c r="B4801" t="s">
        <v>10171</v>
      </c>
      <c r="C4801" s="106">
        <v>60</v>
      </c>
      <c r="D4801">
        <v>2</v>
      </c>
    </row>
    <row r="4802" spans="1:4" x14ac:dyDescent="0.25">
      <c r="A4802" t="s">
        <v>10172</v>
      </c>
      <c r="B4802" t="s">
        <v>10173</v>
      </c>
      <c r="C4802" s="106">
        <v>3056.54</v>
      </c>
      <c r="D4802">
        <v>2</v>
      </c>
    </row>
    <row r="4803" spans="1:4" x14ac:dyDescent="0.25">
      <c r="A4803" t="s">
        <v>10174</v>
      </c>
      <c r="B4803" t="s">
        <v>10175</v>
      </c>
      <c r="C4803" s="106">
        <v>126.34</v>
      </c>
      <c r="D4803">
        <v>3</v>
      </c>
    </row>
    <row r="4804" spans="1:4" x14ac:dyDescent="0.25">
      <c r="A4804" t="s">
        <v>10176</v>
      </c>
      <c r="B4804" t="s">
        <v>10177</v>
      </c>
      <c r="C4804" s="106">
        <v>53.09</v>
      </c>
      <c r="D4804">
        <v>2</v>
      </c>
    </row>
    <row r="4805" spans="1:4" x14ac:dyDescent="0.25">
      <c r="A4805" t="s">
        <v>10178</v>
      </c>
      <c r="B4805" t="s">
        <v>10179</v>
      </c>
      <c r="C4805" s="106">
        <v>58.6</v>
      </c>
      <c r="D4805">
        <v>0</v>
      </c>
    </row>
    <row r="4806" spans="1:4" x14ac:dyDescent="0.25">
      <c r="A4806" t="s">
        <v>10180</v>
      </c>
      <c r="B4806" t="s">
        <v>10181</v>
      </c>
      <c r="C4806" s="106">
        <v>73.89</v>
      </c>
      <c r="D4806">
        <v>5</v>
      </c>
    </row>
    <row r="4807" spans="1:4" x14ac:dyDescent="0.25">
      <c r="A4807" t="s">
        <v>10182</v>
      </c>
      <c r="B4807" t="s">
        <v>10183</v>
      </c>
      <c r="C4807" s="106">
        <v>284.5</v>
      </c>
      <c r="D4807">
        <v>9</v>
      </c>
    </row>
    <row r="4808" spans="1:4" x14ac:dyDescent="0.25">
      <c r="A4808" t="s">
        <v>10184</v>
      </c>
      <c r="B4808" t="s">
        <v>10185</v>
      </c>
      <c r="C4808" s="106">
        <v>9748</v>
      </c>
      <c r="D4808">
        <v>1</v>
      </c>
    </row>
    <row r="4809" spans="1:4" x14ac:dyDescent="0.25">
      <c r="A4809" t="s">
        <v>10186</v>
      </c>
      <c r="B4809" t="s">
        <v>10187</v>
      </c>
      <c r="C4809" s="106">
        <v>0</v>
      </c>
      <c r="D4809">
        <v>0</v>
      </c>
    </row>
    <row r="4810" spans="1:4" x14ac:dyDescent="0.25">
      <c r="A4810" t="s">
        <v>10188</v>
      </c>
      <c r="B4810" t="s">
        <v>10189</v>
      </c>
      <c r="C4810" s="106">
        <v>45</v>
      </c>
      <c r="D4810">
        <v>2</v>
      </c>
    </row>
    <row r="4811" spans="1:4" x14ac:dyDescent="0.25">
      <c r="A4811" t="s">
        <v>10190</v>
      </c>
      <c r="B4811" t="s">
        <v>10191</v>
      </c>
      <c r="C4811" s="106">
        <v>434.29</v>
      </c>
      <c r="D4811">
        <v>1</v>
      </c>
    </row>
    <row r="4812" spans="1:4" x14ac:dyDescent="0.25">
      <c r="A4812" t="s">
        <v>10192</v>
      </c>
      <c r="B4812" t="s">
        <v>10193</v>
      </c>
      <c r="C4812" s="106">
        <v>89.35</v>
      </c>
      <c r="D4812">
        <v>1</v>
      </c>
    </row>
    <row r="4813" spans="1:4" x14ac:dyDescent="0.25">
      <c r="A4813" t="s">
        <v>10194</v>
      </c>
      <c r="B4813" t="s">
        <v>10195</v>
      </c>
      <c r="C4813" s="106">
        <v>90.74</v>
      </c>
      <c r="D4813">
        <v>1</v>
      </c>
    </row>
    <row r="4814" spans="1:4" x14ac:dyDescent="0.25">
      <c r="A4814" t="s">
        <v>10196</v>
      </c>
      <c r="B4814" t="s">
        <v>10197</v>
      </c>
      <c r="C4814" s="106">
        <v>117.57</v>
      </c>
      <c r="D4814">
        <v>1</v>
      </c>
    </row>
    <row r="4815" spans="1:4" x14ac:dyDescent="0.25">
      <c r="A4815" t="s">
        <v>10198</v>
      </c>
      <c r="B4815" t="s">
        <v>10199</v>
      </c>
      <c r="C4815" s="106">
        <v>299.99</v>
      </c>
      <c r="D4815">
        <v>1</v>
      </c>
    </row>
    <row r="4816" spans="1:4" x14ac:dyDescent="0.25">
      <c r="A4816" t="s">
        <v>10200</v>
      </c>
      <c r="B4816" t="s">
        <v>10201</v>
      </c>
      <c r="C4816" s="106">
        <v>302.07</v>
      </c>
      <c r="D4816">
        <v>8</v>
      </c>
    </row>
    <row r="4817" spans="1:4" x14ac:dyDescent="0.25">
      <c r="A4817" t="s">
        <v>10202</v>
      </c>
      <c r="B4817" t="s">
        <v>10203</v>
      </c>
      <c r="C4817" s="106">
        <v>4600.82</v>
      </c>
      <c r="D4817">
        <v>22</v>
      </c>
    </row>
    <row r="4818" spans="1:4" x14ac:dyDescent="0.25">
      <c r="A4818" t="s">
        <v>10204</v>
      </c>
      <c r="B4818" t="s">
        <v>10205</v>
      </c>
      <c r="C4818" s="106">
        <v>975.99</v>
      </c>
      <c r="D4818">
        <v>3</v>
      </c>
    </row>
    <row r="4819" spans="1:4" x14ac:dyDescent="0.25">
      <c r="A4819" t="s">
        <v>10206</v>
      </c>
      <c r="B4819" t="s">
        <v>10207</v>
      </c>
      <c r="C4819" s="106">
        <v>118.57</v>
      </c>
      <c r="D4819">
        <v>2</v>
      </c>
    </row>
    <row r="4820" spans="1:4" x14ac:dyDescent="0.25">
      <c r="A4820" t="s">
        <v>10208</v>
      </c>
      <c r="B4820" t="s">
        <v>10209</v>
      </c>
      <c r="C4820" s="106">
        <v>44</v>
      </c>
      <c r="D4820">
        <v>4</v>
      </c>
    </row>
    <row r="4821" spans="1:4" x14ac:dyDescent="0.25">
      <c r="A4821" t="s">
        <v>10210</v>
      </c>
      <c r="B4821" t="s">
        <v>10211</v>
      </c>
      <c r="C4821" s="106">
        <v>321.39999999999998</v>
      </c>
      <c r="D4821">
        <v>5</v>
      </c>
    </row>
    <row r="4822" spans="1:4" x14ac:dyDescent="0.25">
      <c r="A4822" t="s">
        <v>10212</v>
      </c>
      <c r="B4822" t="s">
        <v>10213</v>
      </c>
      <c r="C4822" s="106">
        <v>260.38</v>
      </c>
      <c r="D4822">
        <v>6</v>
      </c>
    </row>
    <row r="4823" spans="1:4" x14ac:dyDescent="0.25">
      <c r="A4823" t="s">
        <v>10214</v>
      </c>
      <c r="B4823" t="s">
        <v>10215</v>
      </c>
      <c r="C4823" s="106">
        <v>2595.7199999999998</v>
      </c>
      <c r="D4823">
        <v>5</v>
      </c>
    </row>
    <row r="4824" spans="1:4" x14ac:dyDescent="0.25">
      <c r="A4824" t="s">
        <v>10216</v>
      </c>
      <c r="B4824" t="s">
        <v>10217</v>
      </c>
      <c r="C4824" s="106">
        <v>1316.7</v>
      </c>
      <c r="D4824">
        <v>1</v>
      </c>
    </row>
    <row r="4825" spans="1:4" x14ac:dyDescent="0.25">
      <c r="A4825" t="s">
        <v>10218</v>
      </c>
      <c r="B4825" t="s">
        <v>10219</v>
      </c>
      <c r="C4825" s="106">
        <v>55.7</v>
      </c>
      <c r="D4825">
        <v>8</v>
      </c>
    </row>
    <row r="4826" spans="1:4" x14ac:dyDescent="0.25">
      <c r="A4826" t="s">
        <v>10220</v>
      </c>
      <c r="B4826" t="s">
        <v>10221</v>
      </c>
      <c r="C4826" s="106">
        <v>665</v>
      </c>
      <c r="D4826">
        <v>1</v>
      </c>
    </row>
    <row r="4827" spans="1:4" x14ac:dyDescent="0.25">
      <c r="A4827" t="s">
        <v>10222</v>
      </c>
      <c r="B4827" t="s">
        <v>10223</v>
      </c>
      <c r="C4827" s="106">
        <v>302</v>
      </c>
      <c r="D4827">
        <v>1</v>
      </c>
    </row>
    <row r="4828" spans="1:4" x14ac:dyDescent="0.25">
      <c r="A4828" t="s">
        <v>10224</v>
      </c>
      <c r="B4828" t="s">
        <v>10225</v>
      </c>
      <c r="C4828" s="106">
        <v>-8.6199999999999992</v>
      </c>
      <c r="D4828">
        <v>0</v>
      </c>
    </row>
    <row r="4829" spans="1:4" x14ac:dyDescent="0.25">
      <c r="A4829" t="s">
        <v>10226</v>
      </c>
      <c r="B4829" t="s">
        <v>10227</v>
      </c>
      <c r="C4829" s="106">
        <v>77.83</v>
      </c>
      <c r="D4829">
        <v>1</v>
      </c>
    </row>
    <row r="4830" spans="1:4" x14ac:dyDescent="0.25">
      <c r="A4830" t="s">
        <v>10228</v>
      </c>
      <c r="B4830" t="s">
        <v>10229</v>
      </c>
      <c r="C4830" s="106">
        <v>0.97</v>
      </c>
      <c r="D4830">
        <v>18</v>
      </c>
    </row>
    <row r="4831" spans="1:4" x14ac:dyDescent="0.25">
      <c r="A4831" t="s">
        <v>10230</v>
      </c>
      <c r="B4831" t="s">
        <v>10231</v>
      </c>
      <c r="C4831" s="106">
        <v>75</v>
      </c>
      <c r="D4831">
        <v>1</v>
      </c>
    </row>
    <row r="4832" spans="1:4" x14ac:dyDescent="0.25">
      <c r="A4832" t="s">
        <v>10232</v>
      </c>
      <c r="B4832" t="s">
        <v>10233</v>
      </c>
      <c r="C4832" s="106">
        <v>0</v>
      </c>
      <c r="D4832">
        <v>0</v>
      </c>
    </row>
    <row r="4833" spans="1:4" x14ac:dyDescent="0.25">
      <c r="A4833" t="s">
        <v>10234</v>
      </c>
      <c r="B4833" t="s">
        <v>10235</v>
      </c>
      <c r="C4833" s="106">
        <v>0</v>
      </c>
      <c r="D4833">
        <v>0</v>
      </c>
    </row>
    <row r="4834" spans="1:4" x14ac:dyDescent="0.25">
      <c r="A4834" t="s">
        <v>10236</v>
      </c>
      <c r="B4834" t="s">
        <v>10237</v>
      </c>
      <c r="C4834" s="106">
        <v>148.1</v>
      </c>
      <c r="D4834">
        <v>3</v>
      </c>
    </row>
    <row r="4835" spans="1:4" x14ac:dyDescent="0.25">
      <c r="A4835" t="s">
        <v>10238</v>
      </c>
      <c r="B4835" t="s">
        <v>10239</v>
      </c>
      <c r="C4835" s="106">
        <v>72.94</v>
      </c>
      <c r="D4835">
        <v>2</v>
      </c>
    </row>
    <row r="4836" spans="1:4" x14ac:dyDescent="0.25">
      <c r="A4836" t="s">
        <v>10240</v>
      </c>
      <c r="B4836" t="s">
        <v>10241</v>
      </c>
      <c r="C4836" s="106">
        <v>41.09</v>
      </c>
      <c r="D4836">
        <v>3</v>
      </c>
    </row>
    <row r="4837" spans="1:4" x14ac:dyDescent="0.25">
      <c r="A4837" t="s">
        <v>10242</v>
      </c>
      <c r="B4837" t="s">
        <v>10243</v>
      </c>
      <c r="C4837" s="106">
        <v>75.569999999999993</v>
      </c>
      <c r="D4837">
        <v>3</v>
      </c>
    </row>
    <row r="4838" spans="1:4" x14ac:dyDescent="0.25">
      <c r="A4838" t="s">
        <v>10244</v>
      </c>
      <c r="B4838" t="s">
        <v>10245</v>
      </c>
      <c r="C4838" s="106">
        <v>151.72999999999999</v>
      </c>
      <c r="D4838">
        <v>2</v>
      </c>
    </row>
    <row r="4839" spans="1:4" x14ac:dyDescent="0.25">
      <c r="A4839" t="s">
        <v>10246</v>
      </c>
      <c r="B4839" t="s">
        <v>10247</v>
      </c>
      <c r="C4839" s="106">
        <v>366.87</v>
      </c>
      <c r="D4839">
        <v>2</v>
      </c>
    </row>
    <row r="4840" spans="1:4" x14ac:dyDescent="0.25">
      <c r="A4840" t="s">
        <v>10248</v>
      </c>
      <c r="B4840" t="s">
        <v>10249</v>
      </c>
      <c r="C4840" s="106">
        <v>169.33</v>
      </c>
      <c r="D4840">
        <v>2</v>
      </c>
    </row>
    <row r="4841" spans="1:4" x14ac:dyDescent="0.25">
      <c r="A4841" t="s">
        <v>10250</v>
      </c>
      <c r="B4841" t="s">
        <v>10251</v>
      </c>
      <c r="C4841" s="106">
        <v>194.49</v>
      </c>
      <c r="D4841">
        <v>2</v>
      </c>
    </row>
    <row r="4842" spans="1:4" x14ac:dyDescent="0.25">
      <c r="A4842" t="s">
        <v>10252</v>
      </c>
      <c r="B4842" t="s">
        <v>10253</v>
      </c>
      <c r="C4842" s="106">
        <v>162.66999999999999</v>
      </c>
      <c r="D4842">
        <v>4</v>
      </c>
    </row>
    <row r="4843" spans="1:4" x14ac:dyDescent="0.25">
      <c r="A4843" t="s">
        <v>10254</v>
      </c>
      <c r="B4843" t="s">
        <v>10255</v>
      </c>
      <c r="C4843" s="106">
        <v>0</v>
      </c>
      <c r="D4843">
        <v>0</v>
      </c>
    </row>
    <row r="4844" spans="1:4" x14ac:dyDescent="0.25">
      <c r="A4844" t="s">
        <v>10256</v>
      </c>
      <c r="B4844" t="s">
        <v>10257</v>
      </c>
      <c r="C4844" s="106">
        <v>853.75</v>
      </c>
      <c r="D4844">
        <v>1</v>
      </c>
    </row>
    <row r="4845" spans="1:4" x14ac:dyDescent="0.25">
      <c r="A4845" t="s">
        <v>10258</v>
      </c>
      <c r="B4845" t="s">
        <v>10259</v>
      </c>
      <c r="C4845" s="106">
        <v>3109.33</v>
      </c>
      <c r="D4845">
        <v>2</v>
      </c>
    </row>
    <row r="4846" spans="1:4" x14ac:dyDescent="0.25">
      <c r="A4846" t="s">
        <v>10260</v>
      </c>
      <c r="B4846" t="s">
        <v>10261</v>
      </c>
      <c r="C4846" s="106">
        <v>1937.55</v>
      </c>
      <c r="D4846">
        <v>8</v>
      </c>
    </row>
    <row r="4847" spans="1:4" x14ac:dyDescent="0.25">
      <c r="A4847" t="s">
        <v>10262</v>
      </c>
      <c r="B4847" t="s">
        <v>10263</v>
      </c>
      <c r="C4847" s="106">
        <v>59.17</v>
      </c>
      <c r="D4847">
        <v>1</v>
      </c>
    </row>
    <row r="4848" spans="1:4" x14ac:dyDescent="0.25">
      <c r="A4848" t="s">
        <v>10264</v>
      </c>
      <c r="B4848" t="s">
        <v>10265</v>
      </c>
      <c r="C4848" s="106">
        <v>946.18</v>
      </c>
      <c r="D4848">
        <v>2</v>
      </c>
    </row>
    <row r="4849" spans="1:4" x14ac:dyDescent="0.25">
      <c r="A4849" t="s">
        <v>10266</v>
      </c>
      <c r="B4849" t="s">
        <v>10267</v>
      </c>
      <c r="C4849" s="106">
        <v>641.04999999999995</v>
      </c>
      <c r="D4849">
        <v>3</v>
      </c>
    </row>
    <row r="4850" spans="1:4" x14ac:dyDescent="0.25">
      <c r="A4850" t="s">
        <v>10268</v>
      </c>
      <c r="B4850" t="s">
        <v>10269</v>
      </c>
      <c r="C4850" s="106">
        <v>465.31</v>
      </c>
      <c r="D4850">
        <v>4</v>
      </c>
    </row>
    <row r="4851" spans="1:4" x14ac:dyDescent="0.25">
      <c r="A4851" t="s">
        <v>10270</v>
      </c>
      <c r="B4851" t="s">
        <v>10267</v>
      </c>
      <c r="C4851" s="106">
        <v>213.9</v>
      </c>
      <c r="D4851">
        <v>4</v>
      </c>
    </row>
    <row r="4852" spans="1:4" x14ac:dyDescent="0.25">
      <c r="A4852" t="s">
        <v>10271</v>
      </c>
      <c r="B4852" t="s">
        <v>10269</v>
      </c>
      <c r="C4852" s="106">
        <v>1836.23</v>
      </c>
      <c r="D4852">
        <v>2</v>
      </c>
    </row>
    <row r="4853" spans="1:4" x14ac:dyDescent="0.25">
      <c r="A4853" t="s">
        <v>10272</v>
      </c>
      <c r="B4853" t="s">
        <v>10273</v>
      </c>
      <c r="C4853" s="106">
        <v>1943.64</v>
      </c>
      <c r="D4853">
        <v>4</v>
      </c>
    </row>
    <row r="4854" spans="1:4" x14ac:dyDescent="0.25">
      <c r="A4854" t="s">
        <v>10274</v>
      </c>
      <c r="B4854" t="s">
        <v>10275</v>
      </c>
      <c r="C4854" s="106">
        <v>909.99</v>
      </c>
      <c r="D4854">
        <v>4</v>
      </c>
    </row>
    <row r="4855" spans="1:4" x14ac:dyDescent="0.25">
      <c r="A4855" t="s">
        <v>10276</v>
      </c>
      <c r="B4855" t="s">
        <v>10277</v>
      </c>
      <c r="C4855" s="106">
        <v>808.84</v>
      </c>
      <c r="D4855">
        <v>4</v>
      </c>
    </row>
    <row r="4856" spans="1:4" x14ac:dyDescent="0.25">
      <c r="A4856" t="s">
        <v>10278</v>
      </c>
      <c r="B4856" t="s">
        <v>10279</v>
      </c>
      <c r="C4856" s="106">
        <v>174.67</v>
      </c>
      <c r="D4856">
        <v>1</v>
      </c>
    </row>
    <row r="4857" spans="1:4" x14ac:dyDescent="0.25">
      <c r="A4857" t="s">
        <v>10280</v>
      </c>
      <c r="B4857" t="s">
        <v>10281</v>
      </c>
      <c r="C4857" s="106">
        <v>185.67</v>
      </c>
      <c r="D4857">
        <v>1</v>
      </c>
    </row>
    <row r="4858" spans="1:4" x14ac:dyDescent="0.25">
      <c r="A4858" t="s">
        <v>10282</v>
      </c>
      <c r="B4858" t="s">
        <v>10283</v>
      </c>
      <c r="C4858" s="106">
        <v>0</v>
      </c>
      <c r="D4858">
        <v>0</v>
      </c>
    </row>
    <row r="4859" spans="1:4" x14ac:dyDescent="0.25">
      <c r="A4859" t="s">
        <v>10284</v>
      </c>
      <c r="B4859" t="s">
        <v>10285</v>
      </c>
      <c r="C4859" s="106">
        <v>1094.96</v>
      </c>
      <c r="D4859">
        <v>1</v>
      </c>
    </row>
    <row r="4860" spans="1:4" x14ac:dyDescent="0.25">
      <c r="A4860" t="s">
        <v>10286</v>
      </c>
      <c r="B4860" t="s">
        <v>10287</v>
      </c>
      <c r="C4860" s="106">
        <v>426.57</v>
      </c>
      <c r="D4860">
        <v>6</v>
      </c>
    </row>
    <row r="4861" spans="1:4" x14ac:dyDescent="0.25">
      <c r="A4861" t="s">
        <v>10288</v>
      </c>
      <c r="B4861" t="s">
        <v>10289</v>
      </c>
      <c r="C4861" s="106">
        <v>331.34</v>
      </c>
      <c r="D4861">
        <v>6</v>
      </c>
    </row>
    <row r="4862" spans="1:4" x14ac:dyDescent="0.25">
      <c r="A4862" t="s">
        <v>10290</v>
      </c>
      <c r="B4862" t="s">
        <v>10291</v>
      </c>
      <c r="C4862" s="106">
        <v>50.18</v>
      </c>
      <c r="D4862">
        <v>1</v>
      </c>
    </row>
    <row r="4863" spans="1:4" x14ac:dyDescent="0.25">
      <c r="A4863" t="s">
        <v>10292</v>
      </c>
      <c r="B4863" t="s">
        <v>10293</v>
      </c>
      <c r="C4863" s="106">
        <v>55.07</v>
      </c>
      <c r="D4863">
        <v>1</v>
      </c>
    </row>
    <row r="4864" spans="1:4" x14ac:dyDescent="0.25">
      <c r="A4864" t="s">
        <v>10294</v>
      </c>
      <c r="B4864" t="s">
        <v>10295</v>
      </c>
      <c r="C4864" s="106">
        <v>37.94</v>
      </c>
      <c r="D4864">
        <v>1</v>
      </c>
    </row>
    <row r="4865" spans="1:4" x14ac:dyDescent="0.25">
      <c r="A4865" t="s">
        <v>10296</v>
      </c>
      <c r="B4865" t="s">
        <v>10297</v>
      </c>
      <c r="C4865" s="106">
        <v>339.3</v>
      </c>
      <c r="D4865">
        <v>1</v>
      </c>
    </row>
    <row r="4866" spans="1:4" x14ac:dyDescent="0.25">
      <c r="A4866" t="s">
        <v>10298</v>
      </c>
      <c r="B4866" t="s">
        <v>10299</v>
      </c>
      <c r="C4866" s="106">
        <v>104</v>
      </c>
      <c r="D4866">
        <v>2</v>
      </c>
    </row>
    <row r="4867" spans="1:4" x14ac:dyDescent="0.25">
      <c r="A4867" t="s">
        <v>10300</v>
      </c>
      <c r="B4867" t="s">
        <v>10301</v>
      </c>
      <c r="C4867" s="106">
        <v>589.29999999999995</v>
      </c>
      <c r="D4867">
        <v>2</v>
      </c>
    </row>
    <row r="4868" spans="1:4" x14ac:dyDescent="0.25">
      <c r="A4868" t="s">
        <v>10302</v>
      </c>
      <c r="B4868" t="s">
        <v>10303</v>
      </c>
      <c r="C4868" s="106">
        <v>1443.4</v>
      </c>
      <c r="D4868">
        <v>3</v>
      </c>
    </row>
    <row r="4869" spans="1:4" x14ac:dyDescent="0.25">
      <c r="A4869" t="s">
        <v>10304</v>
      </c>
      <c r="B4869" t="s">
        <v>10305</v>
      </c>
      <c r="C4869" s="106">
        <v>38.020000000000003</v>
      </c>
      <c r="D4869">
        <v>2</v>
      </c>
    </row>
    <row r="4870" spans="1:4" x14ac:dyDescent="0.25">
      <c r="A4870" t="s">
        <v>10306</v>
      </c>
      <c r="B4870" t="s">
        <v>10307</v>
      </c>
      <c r="C4870" s="106">
        <v>3515.52</v>
      </c>
      <c r="D4870">
        <v>4</v>
      </c>
    </row>
    <row r="4871" spans="1:4" x14ac:dyDescent="0.25">
      <c r="A4871" t="s">
        <v>10308</v>
      </c>
      <c r="B4871" t="s">
        <v>10309</v>
      </c>
      <c r="C4871" s="106">
        <v>157.63</v>
      </c>
      <c r="D4871">
        <v>2</v>
      </c>
    </row>
    <row r="4872" spans="1:4" x14ac:dyDescent="0.25">
      <c r="A4872" t="s">
        <v>10310</v>
      </c>
      <c r="B4872" t="s">
        <v>10311</v>
      </c>
      <c r="C4872" s="106">
        <v>56.25</v>
      </c>
      <c r="D4872">
        <v>1</v>
      </c>
    </row>
    <row r="4873" spans="1:4" x14ac:dyDescent="0.25">
      <c r="A4873" t="s">
        <v>10312</v>
      </c>
      <c r="B4873" t="s">
        <v>10313</v>
      </c>
      <c r="C4873" s="106">
        <v>576</v>
      </c>
      <c r="D4873">
        <v>1</v>
      </c>
    </row>
    <row r="4874" spans="1:4" x14ac:dyDescent="0.25">
      <c r="A4874" t="s">
        <v>10314</v>
      </c>
      <c r="B4874" t="s">
        <v>10315</v>
      </c>
      <c r="C4874" s="106">
        <v>1082.19</v>
      </c>
      <c r="D4874">
        <v>1</v>
      </c>
    </row>
    <row r="4875" spans="1:4" x14ac:dyDescent="0.25">
      <c r="A4875" t="s">
        <v>10316</v>
      </c>
      <c r="B4875" t="s">
        <v>10317</v>
      </c>
      <c r="C4875" s="106">
        <v>0</v>
      </c>
      <c r="D4875">
        <v>0</v>
      </c>
    </row>
    <row r="4876" spans="1:4" x14ac:dyDescent="0.25">
      <c r="A4876" t="s">
        <v>10318</v>
      </c>
      <c r="B4876" t="s">
        <v>10319</v>
      </c>
      <c r="C4876" s="106">
        <v>1215.9000000000001</v>
      </c>
      <c r="D4876">
        <v>3</v>
      </c>
    </row>
    <row r="4877" spans="1:4" x14ac:dyDescent="0.25">
      <c r="A4877" t="s">
        <v>10320</v>
      </c>
      <c r="B4877" t="s">
        <v>10321</v>
      </c>
      <c r="C4877" s="106">
        <v>488.25</v>
      </c>
      <c r="D4877">
        <v>3</v>
      </c>
    </row>
    <row r="4878" spans="1:4" x14ac:dyDescent="0.25">
      <c r="A4878" t="s">
        <v>10322</v>
      </c>
      <c r="B4878" t="s">
        <v>10323</v>
      </c>
      <c r="C4878" s="106">
        <v>55.82</v>
      </c>
      <c r="D4878">
        <v>4</v>
      </c>
    </row>
    <row r="4879" spans="1:4" x14ac:dyDescent="0.25">
      <c r="A4879" t="s">
        <v>10324</v>
      </c>
      <c r="B4879" t="s">
        <v>10325</v>
      </c>
      <c r="C4879" s="106">
        <v>293.91000000000003</v>
      </c>
      <c r="D4879">
        <v>2</v>
      </c>
    </row>
    <row r="4880" spans="1:4" x14ac:dyDescent="0.25">
      <c r="A4880" t="s">
        <v>10326</v>
      </c>
      <c r="B4880" t="s">
        <v>10327</v>
      </c>
      <c r="C4880" s="106">
        <v>797.38</v>
      </c>
      <c r="D4880">
        <v>1</v>
      </c>
    </row>
    <row r="4881" spans="1:4" x14ac:dyDescent="0.25">
      <c r="A4881" t="s">
        <v>10328</v>
      </c>
      <c r="B4881" t="s">
        <v>10329</v>
      </c>
      <c r="C4881" s="106">
        <v>934</v>
      </c>
      <c r="D4881">
        <v>1</v>
      </c>
    </row>
    <row r="4882" spans="1:4" x14ac:dyDescent="0.25">
      <c r="A4882" t="s">
        <v>10330</v>
      </c>
      <c r="B4882" t="s">
        <v>10331</v>
      </c>
      <c r="C4882" s="106">
        <v>450.82</v>
      </c>
      <c r="D4882">
        <v>1</v>
      </c>
    </row>
    <row r="4883" spans="1:4" x14ac:dyDescent="0.25">
      <c r="A4883" t="s">
        <v>10332</v>
      </c>
      <c r="B4883" t="s">
        <v>10333</v>
      </c>
      <c r="C4883" s="106">
        <v>315</v>
      </c>
      <c r="D4883">
        <v>1</v>
      </c>
    </row>
    <row r="4884" spans="1:4" x14ac:dyDescent="0.25">
      <c r="A4884" t="s">
        <v>10334</v>
      </c>
      <c r="B4884" t="s">
        <v>10335</v>
      </c>
      <c r="C4884" s="106">
        <v>1480.25</v>
      </c>
      <c r="D4884">
        <v>2</v>
      </c>
    </row>
    <row r="4885" spans="1:4" x14ac:dyDescent="0.25">
      <c r="A4885" t="s">
        <v>10336</v>
      </c>
      <c r="B4885" t="s">
        <v>10337</v>
      </c>
      <c r="C4885" s="106">
        <v>0</v>
      </c>
      <c r="D4885">
        <v>0</v>
      </c>
    </row>
    <row r="4886" spans="1:4" x14ac:dyDescent="0.25">
      <c r="A4886" t="s">
        <v>10338</v>
      </c>
      <c r="B4886" t="s">
        <v>10339</v>
      </c>
      <c r="C4886" s="106">
        <v>0</v>
      </c>
      <c r="D4886">
        <v>0</v>
      </c>
    </row>
    <row r="4887" spans="1:4" x14ac:dyDescent="0.25">
      <c r="A4887" t="s">
        <v>10340</v>
      </c>
      <c r="B4887" t="s">
        <v>10341</v>
      </c>
      <c r="C4887" s="106">
        <v>142.4</v>
      </c>
      <c r="D4887">
        <v>3</v>
      </c>
    </row>
    <row r="4888" spans="1:4" x14ac:dyDescent="0.25">
      <c r="A4888" t="s">
        <v>10342</v>
      </c>
      <c r="B4888" t="s">
        <v>10343</v>
      </c>
      <c r="C4888" s="106">
        <v>349.05</v>
      </c>
      <c r="D4888">
        <v>11</v>
      </c>
    </row>
    <row r="4889" spans="1:4" x14ac:dyDescent="0.25">
      <c r="A4889" t="s">
        <v>10344</v>
      </c>
      <c r="B4889" t="s">
        <v>10345</v>
      </c>
      <c r="C4889" s="106">
        <v>170.57</v>
      </c>
      <c r="D4889">
        <v>4</v>
      </c>
    </row>
    <row r="4890" spans="1:4" x14ac:dyDescent="0.25">
      <c r="A4890" t="s">
        <v>10346</v>
      </c>
      <c r="B4890" t="s">
        <v>10347</v>
      </c>
      <c r="C4890" s="106">
        <v>237.33</v>
      </c>
      <c r="D4890">
        <v>2</v>
      </c>
    </row>
    <row r="4891" spans="1:4" x14ac:dyDescent="0.25">
      <c r="A4891" t="s">
        <v>10348</v>
      </c>
      <c r="B4891" t="s">
        <v>10349</v>
      </c>
      <c r="C4891" s="106">
        <v>158.41999999999999</v>
      </c>
      <c r="D4891">
        <v>2</v>
      </c>
    </row>
    <row r="4892" spans="1:4" x14ac:dyDescent="0.25">
      <c r="A4892" t="s">
        <v>10350</v>
      </c>
      <c r="B4892" t="s">
        <v>10351</v>
      </c>
      <c r="C4892" s="106">
        <v>4791.68</v>
      </c>
      <c r="D4892">
        <v>5</v>
      </c>
    </row>
    <row r="4893" spans="1:4" x14ac:dyDescent="0.25">
      <c r="A4893" t="s">
        <v>10352</v>
      </c>
      <c r="B4893" t="s">
        <v>10353</v>
      </c>
      <c r="C4893" s="106">
        <v>172.68</v>
      </c>
      <c r="D4893">
        <v>2</v>
      </c>
    </row>
    <row r="4894" spans="1:4" x14ac:dyDescent="0.25">
      <c r="A4894" t="s">
        <v>10354</v>
      </c>
      <c r="B4894" t="s">
        <v>10355</v>
      </c>
      <c r="C4894" s="106">
        <v>177.76</v>
      </c>
      <c r="D4894">
        <v>3</v>
      </c>
    </row>
    <row r="4895" spans="1:4" x14ac:dyDescent="0.25">
      <c r="A4895" t="s">
        <v>10356</v>
      </c>
      <c r="B4895" t="s">
        <v>10357</v>
      </c>
      <c r="C4895" s="106">
        <v>5374.36</v>
      </c>
      <c r="D4895">
        <v>3</v>
      </c>
    </row>
    <row r="4896" spans="1:4" x14ac:dyDescent="0.25">
      <c r="A4896" t="s">
        <v>10358</v>
      </c>
      <c r="B4896" t="s">
        <v>10359</v>
      </c>
      <c r="C4896" s="106">
        <v>2727.3</v>
      </c>
      <c r="D4896">
        <v>9</v>
      </c>
    </row>
    <row r="4897" spans="1:4" x14ac:dyDescent="0.25">
      <c r="A4897" t="s">
        <v>10360</v>
      </c>
      <c r="B4897" t="s">
        <v>10361</v>
      </c>
      <c r="C4897" s="106">
        <v>5713.82</v>
      </c>
      <c r="D4897">
        <v>2</v>
      </c>
    </row>
    <row r="4898" spans="1:4" x14ac:dyDescent="0.25">
      <c r="A4898" t="s">
        <v>10362</v>
      </c>
      <c r="B4898" t="s">
        <v>10363</v>
      </c>
      <c r="C4898" s="106">
        <v>294.07</v>
      </c>
      <c r="D4898">
        <v>3</v>
      </c>
    </row>
    <row r="4899" spans="1:4" x14ac:dyDescent="0.25">
      <c r="A4899" t="s">
        <v>10364</v>
      </c>
      <c r="B4899" t="s">
        <v>10363</v>
      </c>
      <c r="C4899" s="106">
        <v>248.9</v>
      </c>
      <c r="D4899">
        <v>3</v>
      </c>
    </row>
    <row r="4900" spans="1:4" x14ac:dyDescent="0.25">
      <c r="A4900" t="s">
        <v>10365</v>
      </c>
      <c r="B4900" t="s">
        <v>10366</v>
      </c>
      <c r="C4900" s="106">
        <v>163.47999999999999</v>
      </c>
      <c r="D4900">
        <v>3</v>
      </c>
    </row>
    <row r="4901" spans="1:4" x14ac:dyDescent="0.25">
      <c r="A4901" t="s">
        <v>10367</v>
      </c>
      <c r="B4901" t="s">
        <v>10368</v>
      </c>
      <c r="C4901" s="106">
        <v>561</v>
      </c>
      <c r="D4901">
        <v>2</v>
      </c>
    </row>
    <row r="4902" spans="1:4" x14ac:dyDescent="0.25">
      <c r="A4902" t="s">
        <v>10369</v>
      </c>
      <c r="B4902" t="s">
        <v>10370</v>
      </c>
      <c r="C4902" s="106">
        <v>206.76</v>
      </c>
      <c r="D4902">
        <v>4</v>
      </c>
    </row>
    <row r="4903" spans="1:4" x14ac:dyDescent="0.25">
      <c r="A4903" t="s">
        <v>10371</v>
      </c>
      <c r="B4903" t="s">
        <v>10372</v>
      </c>
      <c r="C4903" s="106">
        <v>180.1</v>
      </c>
      <c r="D4903">
        <v>2</v>
      </c>
    </row>
    <row r="4904" spans="1:4" x14ac:dyDescent="0.25">
      <c r="A4904" t="s">
        <v>10373</v>
      </c>
      <c r="B4904" t="s">
        <v>10374</v>
      </c>
      <c r="C4904" s="106">
        <v>1141</v>
      </c>
      <c r="D4904">
        <v>1</v>
      </c>
    </row>
    <row r="4905" spans="1:4" x14ac:dyDescent="0.25">
      <c r="A4905" t="s">
        <v>10375</v>
      </c>
      <c r="B4905" t="s">
        <v>10376</v>
      </c>
      <c r="C4905" s="106">
        <v>19976.02</v>
      </c>
      <c r="D4905">
        <v>2</v>
      </c>
    </row>
    <row r="4906" spans="1:4" x14ac:dyDescent="0.25">
      <c r="A4906" t="s">
        <v>10377</v>
      </c>
      <c r="B4906" t="s">
        <v>10378</v>
      </c>
      <c r="C4906" s="106">
        <v>9674</v>
      </c>
      <c r="D4906">
        <v>1</v>
      </c>
    </row>
    <row r="4907" spans="1:4" x14ac:dyDescent="0.25">
      <c r="A4907" t="s">
        <v>10379</v>
      </c>
      <c r="B4907" t="s">
        <v>10380</v>
      </c>
      <c r="C4907" s="106">
        <v>1529.33</v>
      </c>
      <c r="D4907">
        <v>16</v>
      </c>
    </row>
    <row r="4908" spans="1:4" x14ac:dyDescent="0.25">
      <c r="A4908" t="s">
        <v>10381</v>
      </c>
      <c r="B4908" t="s">
        <v>10382</v>
      </c>
      <c r="C4908" s="106">
        <v>94</v>
      </c>
      <c r="D4908">
        <v>2</v>
      </c>
    </row>
    <row r="4909" spans="1:4" x14ac:dyDescent="0.25">
      <c r="A4909" t="s">
        <v>10383</v>
      </c>
      <c r="B4909" t="s">
        <v>10384</v>
      </c>
      <c r="C4909" s="106">
        <v>228.5</v>
      </c>
      <c r="D4909">
        <v>2</v>
      </c>
    </row>
    <row r="4910" spans="1:4" x14ac:dyDescent="0.25">
      <c r="A4910" t="s">
        <v>10385</v>
      </c>
      <c r="B4910" t="s">
        <v>10386</v>
      </c>
      <c r="C4910" s="106">
        <v>151</v>
      </c>
      <c r="D4910">
        <v>2</v>
      </c>
    </row>
    <row r="4911" spans="1:4" x14ac:dyDescent="0.25">
      <c r="A4911" t="s">
        <v>10387</v>
      </c>
      <c r="B4911" t="s">
        <v>10388</v>
      </c>
      <c r="C4911" s="106">
        <v>5590</v>
      </c>
      <c r="D4911">
        <v>13</v>
      </c>
    </row>
    <row r="4912" spans="1:4" x14ac:dyDescent="0.25">
      <c r="A4912" t="s">
        <v>10389</v>
      </c>
      <c r="B4912" t="s">
        <v>10390</v>
      </c>
      <c r="C4912" s="106">
        <v>231.82</v>
      </c>
      <c r="D4912">
        <v>1</v>
      </c>
    </row>
    <row r="4913" spans="1:4" x14ac:dyDescent="0.25">
      <c r="A4913" t="s">
        <v>10391</v>
      </c>
      <c r="B4913" t="s">
        <v>10392</v>
      </c>
      <c r="C4913" s="106">
        <v>192.68</v>
      </c>
      <c r="D4913">
        <v>1</v>
      </c>
    </row>
    <row r="4914" spans="1:4" x14ac:dyDescent="0.25">
      <c r="A4914" t="s">
        <v>10393</v>
      </c>
      <c r="B4914" t="s">
        <v>10394</v>
      </c>
      <c r="C4914" s="106">
        <v>209.46</v>
      </c>
      <c r="D4914">
        <v>1</v>
      </c>
    </row>
    <row r="4915" spans="1:4" x14ac:dyDescent="0.25">
      <c r="A4915" t="s">
        <v>10395</v>
      </c>
      <c r="B4915" t="s">
        <v>10396</v>
      </c>
      <c r="C4915" s="106">
        <v>40.229999999999997</v>
      </c>
      <c r="D4915">
        <v>1</v>
      </c>
    </row>
    <row r="4916" spans="1:4" x14ac:dyDescent="0.25">
      <c r="A4916" t="s">
        <v>10397</v>
      </c>
      <c r="B4916" t="s">
        <v>10398</v>
      </c>
      <c r="C4916" s="106">
        <v>4238.5</v>
      </c>
      <c r="D4916">
        <v>1</v>
      </c>
    </row>
    <row r="4917" spans="1:4" x14ac:dyDescent="0.25">
      <c r="A4917" t="s">
        <v>10399</v>
      </c>
      <c r="B4917" t="s">
        <v>10400</v>
      </c>
      <c r="C4917" s="106">
        <v>7458</v>
      </c>
      <c r="D4917">
        <v>2</v>
      </c>
    </row>
    <row r="4918" spans="1:4" x14ac:dyDescent="0.25">
      <c r="A4918" t="s">
        <v>10401</v>
      </c>
      <c r="B4918" t="s">
        <v>10402</v>
      </c>
      <c r="C4918" s="106">
        <v>2015.5</v>
      </c>
      <c r="D4918">
        <v>1</v>
      </c>
    </row>
    <row r="4919" spans="1:4" x14ac:dyDescent="0.25">
      <c r="A4919" t="s">
        <v>10403</v>
      </c>
      <c r="B4919" t="s">
        <v>10404</v>
      </c>
      <c r="C4919" s="106">
        <v>4646</v>
      </c>
      <c r="D4919">
        <v>1</v>
      </c>
    </row>
    <row r="4920" spans="1:4" x14ac:dyDescent="0.25">
      <c r="A4920" t="s">
        <v>10405</v>
      </c>
      <c r="B4920" t="s">
        <v>10406</v>
      </c>
      <c r="C4920" s="106">
        <v>2461.7600000000002</v>
      </c>
      <c r="D4920">
        <v>2</v>
      </c>
    </row>
    <row r="4921" spans="1:4" x14ac:dyDescent="0.25">
      <c r="A4921" t="s">
        <v>10407</v>
      </c>
      <c r="B4921" t="s">
        <v>10408</v>
      </c>
      <c r="C4921" s="106">
        <v>360.28</v>
      </c>
      <c r="D4921">
        <v>12</v>
      </c>
    </row>
    <row r="4922" spans="1:4" x14ac:dyDescent="0.25">
      <c r="A4922" t="s">
        <v>10409</v>
      </c>
      <c r="B4922" t="s">
        <v>10410</v>
      </c>
      <c r="C4922" s="106">
        <v>498.6</v>
      </c>
      <c r="D4922">
        <v>1</v>
      </c>
    </row>
    <row r="4923" spans="1:4" x14ac:dyDescent="0.25">
      <c r="A4923" t="s">
        <v>10411</v>
      </c>
      <c r="B4923" t="s">
        <v>10410</v>
      </c>
      <c r="C4923" s="106">
        <v>259</v>
      </c>
      <c r="D4923">
        <v>1</v>
      </c>
    </row>
    <row r="4924" spans="1:4" x14ac:dyDescent="0.25">
      <c r="A4924" t="s">
        <v>10412</v>
      </c>
      <c r="B4924" t="s">
        <v>10410</v>
      </c>
      <c r="C4924" s="106">
        <v>218.5</v>
      </c>
      <c r="D4924">
        <v>1</v>
      </c>
    </row>
    <row r="4925" spans="1:4" x14ac:dyDescent="0.25">
      <c r="A4925" t="s">
        <v>10413</v>
      </c>
      <c r="B4925" t="s">
        <v>10414</v>
      </c>
      <c r="C4925" s="106">
        <v>119</v>
      </c>
      <c r="D4925">
        <v>1</v>
      </c>
    </row>
    <row r="4926" spans="1:4" x14ac:dyDescent="0.25">
      <c r="A4926" t="s">
        <v>10415</v>
      </c>
      <c r="B4926" t="s">
        <v>10416</v>
      </c>
      <c r="C4926" s="106">
        <v>399</v>
      </c>
      <c r="D4926">
        <v>1</v>
      </c>
    </row>
    <row r="4927" spans="1:4" x14ac:dyDescent="0.25">
      <c r="A4927" t="s">
        <v>10417</v>
      </c>
      <c r="B4927" t="s">
        <v>10418</v>
      </c>
      <c r="C4927" s="106">
        <v>260</v>
      </c>
      <c r="D4927">
        <v>1</v>
      </c>
    </row>
    <row r="4928" spans="1:4" x14ac:dyDescent="0.25">
      <c r="A4928" t="s">
        <v>10419</v>
      </c>
      <c r="B4928" t="s">
        <v>10420</v>
      </c>
      <c r="C4928" s="106">
        <v>967.43</v>
      </c>
      <c r="D4928">
        <v>3</v>
      </c>
    </row>
    <row r="4929" spans="1:4" x14ac:dyDescent="0.25">
      <c r="A4929" t="s">
        <v>10421</v>
      </c>
      <c r="B4929" t="s">
        <v>10422</v>
      </c>
      <c r="C4929" s="106">
        <v>1788.43</v>
      </c>
      <c r="D4929">
        <v>2</v>
      </c>
    </row>
    <row r="4930" spans="1:4" x14ac:dyDescent="0.25">
      <c r="A4930" t="s">
        <v>10423</v>
      </c>
      <c r="B4930" t="s">
        <v>10424</v>
      </c>
      <c r="C4930" s="106">
        <v>391.38</v>
      </c>
      <c r="D4930">
        <v>5</v>
      </c>
    </row>
    <row r="4931" spans="1:4" x14ac:dyDescent="0.25">
      <c r="A4931" t="s">
        <v>10425</v>
      </c>
      <c r="B4931" t="s">
        <v>10426</v>
      </c>
      <c r="C4931" s="106">
        <v>1419.28</v>
      </c>
      <c r="D4931">
        <v>2</v>
      </c>
    </row>
    <row r="4932" spans="1:4" x14ac:dyDescent="0.25">
      <c r="A4932" t="s">
        <v>10427</v>
      </c>
      <c r="B4932" t="s">
        <v>10428</v>
      </c>
      <c r="C4932" s="106">
        <v>-0.01</v>
      </c>
      <c r="D4932">
        <v>0</v>
      </c>
    </row>
    <row r="4933" spans="1:4" x14ac:dyDescent="0.25">
      <c r="A4933" t="s">
        <v>10429</v>
      </c>
      <c r="B4933" t="s">
        <v>10430</v>
      </c>
      <c r="C4933" s="106">
        <v>194.8</v>
      </c>
      <c r="D4933">
        <v>2</v>
      </c>
    </row>
    <row r="4934" spans="1:4" x14ac:dyDescent="0.25">
      <c r="A4934" t="s">
        <v>10431</v>
      </c>
      <c r="B4934" t="s">
        <v>10432</v>
      </c>
      <c r="C4934" s="106">
        <v>497.2</v>
      </c>
      <c r="D4934">
        <v>1</v>
      </c>
    </row>
    <row r="4935" spans="1:4" x14ac:dyDescent="0.25">
      <c r="A4935" t="s">
        <v>10433</v>
      </c>
      <c r="B4935" t="s">
        <v>10434</v>
      </c>
      <c r="C4935" s="106">
        <v>2192</v>
      </c>
      <c r="D4935">
        <v>2</v>
      </c>
    </row>
    <row r="4936" spans="1:4" x14ac:dyDescent="0.25">
      <c r="A4936" t="s">
        <v>10435</v>
      </c>
      <c r="B4936" t="s">
        <v>10436</v>
      </c>
      <c r="C4936" s="106">
        <v>506.15</v>
      </c>
      <c r="D4936">
        <v>1</v>
      </c>
    </row>
    <row r="4937" spans="1:4" x14ac:dyDescent="0.25">
      <c r="A4937" t="s">
        <v>10437</v>
      </c>
      <c r="B4937" t="s">
        <v>10438</v>
      </c>
      <c r="C4937" s="106">
        <v>276.07</v>
      </c>
      <c r="D4937">
        <v>3</v>
      </c>
    </row>
    <row r="4938" spans="1:4" x14ac:dyDescent="0.25">
      <c r="A4938" t="s">
        <v>10439</v>
      </c>
      <c r="B4938" t="s">
        <v>10440</v>
      </c>
      <c r="C4938" s="106">
        <v>871.95</v>
      </c>
      <c r="D4938">
        <v>2</v>
      </c>
    </row>
    <row r="4939" spans="1:4" x14ac:dyDescent="0.25">
      <c r="A4939" t="s">
        <v>10441</v>
      </c>
      <c r="B4939" t="s">
        <v>10442</v>
      </c>
      <c r="C4939" s="106">
        <v>488.4</v>
      </c>
      <c r="D4939">
        <v>3</v>
      </c>
    </row>
    <row r="4940" spans="1:4" x14ac:dyDescent="0.25">
      <c r="A4940" t="s">
        <v>10443</v>
      </c>
      <c r="B4940" t="s">
        <v>10444</v>
      </c>
      <c r="C4940" s="106">
        <v>5584.25</v>
      </c>
      <c r="D4940">
        <v>1</v>
      </c>
    </row>
    <row r="4941" spans="1:4" x14ac:dyDescent="0.25">
      <c r="A4941" t="s">
        <v>10445</v>
      </c>
      <c r="B4941" t="s">
        <v>10446</v>
      </c>
      <c r="C4941" s="106">
        <v>1540</v>
      </c>
      <c r="D4941">
        <v>2</v>
      </c>
    </row>
    <row r="4942" spans="1:4" x14ac:dyDescent="0.25">
      <c r="A4942" t="s">
        <v>10447</v>
      </c>
      <c r="B4942" t="s">
        <v>10448</v>
      </c>
      <c r="C4942" s="106">
        <v>0</v>
      </c>
      <c r="D4942">
        <v>0</v>
      </c>
    </row>
    <row r="4943" spans="1:4" x14ac:dyDescent="0.25">
      <c r="A4943" t="s">
        <v>10449</v>
      </c>
      <c r="B4943" t="s">
        <v>10450</v>
      </c>
      <c r="C4943" s="106">
        <v>718.58</v>
      </c>
      <c r="D4943">
        <v>3</v>
      </c>
    </row>
    <row r="4944" spans="1:4" x14ac:dyDescent="0.25">
      <c r="A4944" t="s">
        <v>10451</v>
      </c>
      <c r="B4944" t="s">
        <v>10452</v>
      </c>
      <c r="C4944" s="106">
        <v>1209.43</v>
      </c>
      <c r="D4944">
        <v>1</v>
      </c>
    </row>
    <row r="4945" spans="1:4" x14ac:dyDescent="0.25">
      <c r="A4945" t="s">
        <v>10453</v>
      </c>
      <c r="B4945" t="s">
        <v>10454</v>
      </c>
      <c r="C4945" s="106">
        <v>0</v>
      </c>
      <c r="D4945">
        <v>0</v>
      </c>
    </row>
    <row r="4946" spans="1:4" x14ac:dyDescent="0.25">
      <c r="A4946" t="s">
        <v>10455</v>
      </c>
      <c r="B4946" t="s">
        <v>10456</v>
      </c>
      <c r="C4946" s="106">
        <v>87.47</v>
      </c>
      <c r="D4946">
        <v>1</v>
      </c>
    </row>
    <row r="4947" spans="1:4" x14ac:dyDescent="0.25">
      <c r="A4947" t="s">
        <v>10457</v>
      </c>
      <c r="B4947" t="s">
        <v>10458</v>
      </c>
      <c r="C4947" s="106">
        <v>826</v>
      </c>
      <c r="D4947">
        <v>2</v>
      </c>
    </row>
    <row r="4948" spans="1:4" x14ac:dyDescent="0.25">
      <c r="A4948" t="s">
        <v>10459</v>
      </c>
      <c r="B4948" t="s">
        <v>10460</v>
      </c>
      <c r="C4948" s="106">
        <v>0</v>
      </c>
      <c r="D4948">
        <v>0</v>
      </c>
    </row>
    <row r="4949" spans="1:4" x14ac:dyDescent="0.25">
      <c r="A4949" t="s">
        <v>10461</v>
      </c>
      <c r="B4949" t="s">
        <v>10462</v>
      </c>
      <c r="C4949" s="106">
        <v>0</v>
      </c>
      <c r="D4949">
        <v>0</v>
      </c>
    </row>
    <row r="4950" spans="1:4" x14ac:dyDescent="0.25">
      <c r="A4950" t="s">
        <v>10463</v>
      </c>
      <c r="B4950" t="s">
        <v>10458</v>
      </c>
      <c r="C4950" s="106">
        <v>0</v>
      </c>
      <c r="D4950">
        <v>0</v>
      </c>
    </row>
    <row r="4951" spans="1:4" x14ac:dyDescent="0.25">
      <c r="A4951" t="s">
        <v>10464</v>
      </c>
      <c r="B4951" t="s">
        <v>10465</v>
      </c>
      <c r="C4951" s="106">
        <v>639</v>
      </c>
      <c r="D4951">
        <v>1</v>
      </c>
    </row>
    <row r="4952" spans="1:4" x14ac:dyDescent="0.25">
      <c r="A4952" t="s">
        <v>10466</v>
      </c>
      <c r="B4952" t="s">
        <v>10467</v>
      </c>
      <c r="C4952" s="106">
        <v>342.35</v>
      </c>
      <c r="D4952">
        <v>2</v>
      </c>
    </row>
    <row r="4953" spans="1:4" x14ac:dyDescent="0.25">
      <c r="A4953" t="s">
        <v>10468</v>
      </c>
      <c r="B4953" t="s">
        <v>10469</v>
      </c>
      <c r="C4953" s="106">
        <v>485.33</v>
      </c>
      <c r="D4953">
        <v>4</v>
      </c>
    </row>
    <row r="4954" spans="1:4" x14ac:dyDescent="0.25">
      <c r="A4954" t="s">
        <v>10470</v>
      </c>
      <c r="B4954" t="s">
        <v>10471</v>
      </c>
      <c r="C4954" s="106">
        <v>2830.45</v>
      </c>
      <c r="D4954">
        <v>2</v>
      </c>
    </row>
    <row r="4955" spans="1:4" x14ac:dyDescent="0.25">
      <c r="A4955" t="s">
        <v>10472</v>
      </c>
      <c r="B4955" t="s">
        <v>10473</v>
      </c>
      <c r="C4955" s="106">
        <v>0</v>
      </c>
      <c r="D4955">
        <v>0</v>
      </c>
    </row>
    <row r="4956" spans="1:4" x14ac:dyDescent="0.25">
      <c r="A4956" t="s">
        <v>10474</v>
      </c>
      <c r="B4956" t="s">
        <v>10475</v>
      </c>
      <c r="C4956" s="106">
        <v>498.78</v>
      </c>
      <c r="D4956">
        <v>2</v>
      </c>
    </row>
    <row r="4957" spans="1:4" x14ac:dyDescent="0.25">
      <c r="A4957" t="s">
        <v>10476</v>
      </c>
      <c r="B4957" t="s">
        <v>10473</v>
      </c>
      <c r="C4957" s="106">
        <v>1694.74</v>
      </c>
      <c r="D4957">
        <v>1</v>
      </c>
    </row>
    <row r="4958" spans="1:4" x14ac:dyDescent="0.25">
      <c r="A4958" t="s">
        <v>10477</v>
      </c>
      <c r="B4958" t="s">
        <v>10478</v>
      </c>
      <c r="C4958" s="106">
        <v>462.03</v>
      </c>
      <c r="D4958">
        <v>1</v>
      </c>
    </row>
    <row r="4959" spans="1:4" x14ac:dyDescent="0.25">
      <c r="A4959" t="s">
        <v>10479</v>
      </c>
      <c r="B4959" t="s">
        <v>10480</v>
      </c>
      <c r="C4959" s="106">
        <v>3207.69</v>
      </c>
      <c r="D4959">
        <v>3</v>
      </c>
    </row>
    <row r="4960" spans="1:4" x14ac:dyDescent="0.25">
      <c r="A4960" t="s">
        <v>10481</v>
      </c>
      <c r="B4960" t="s">
        <v>10482</v>
      </c>
      <c r="C4960" s="106">
        <v>1171.52</v>
      </c>
      <c r="D4960">
        <v>2</v>
      </c>
    </row>
    <row r="4961" spans="1:4" x14ac:dyDescent="0.25">
      <c r="A4961" t="s">
        <v>10483</v>
      </c>
      <c r="B4961" t="s">
        <v>10484</v>
      </c>
      <c r="C4961" s="106">
        <v>0</v>
      </c>
      <c r="D4961">
        <v>0</v>
      </c>
    </row>
    <row r="4962" spans="1:4" x14ac:dyDescent="0.25">
      <c r="A4962" t="s">
        <v>10485</v>
      </c>
      <c r="B4962" t="s">
        <v>10486</v>
      </c>
      <c r="C4962" s="106">
        <v>1371.43</v>
      </c>
      <c r="D4962">
        <v>4</v>
      </c>
    </row>
    <row r="4963" spans="1:4" x14ac:dyDescent="0.25">
      <c r="A4963" t="s">
        <v>10487</v>
      </c>
      <c r="B4963" t="s">
        <v>10488</v>
      </c>
      <c r="C4963" s="106">
        <v>98.17</v>
      </c>
      <c r="D4963">
        <v>1</v>
      </c>
    </row>
    <row r="4964" spans="1:4" x14ac:dyDescent="0.25">
      <c r="A4964" t="s">
        <v>10489</v>
      </c>
      <c r="B4964" t="s">
        <v>10490</v>
      </c>
      <c r="C4964" s="106">
        <v>79.2</v>
      </c>
      <c r="D4964">
        <v>6</v>
      </c>
    </row>
    <row r="4965" spans="1:4" x14ac:dyDescent="0.25">
      <c r="A4965" t="s">
        <v>10491</v>
      </c>
      <c r="B4965" t="s">
        <v>10492</v>
      </c>
      <c r="C4965" s="106">
        <v>283.5</v>
      </c>
      <c r="D4965">
        <v>3</v>
      </c>
    </row>
    <row r="4966" spans="1:4" x14ac:dyDescent="0.25">
      <c r="A4966" t="s">
        <v>10493</v>
      </c>
      <c r="B4966" t="s">
        <v>10494</v>
      </c>
      <c r="C4966" s="106">
        <v>189</v>
      </c>
      <c r="D4966">
        <v>3</v>
      </c>
    </row>
    <row r="4967" spans="1:4" x14ac:dyDescent="0.25">
      <c r="A4967" t="s">
        <v>10495</v>
      </c>
      <c r="B4967" t="s">
        <v>10496</v>
      </c>
      <c r="C4967" s="106">
        <v>144</v>
      </c>
      <c r="D4967">
        <v>3</v>
      </c>
    </row>
    <row r="4968" spans="1:4" x14ac:dyDescent="0.25">
      <c r="A4968" t="s">
        <v>10497</v>
      </c>
      <c r="B4968" t="s">
        <v>10498</v>
      </c>
      <c r="C4968" s="106">
        <v>72</v>
      </c>
      <c r="D4968">
        <v>3</v>
      </c>
    </row>
    <row r="4969" spans="1:4" x14ac:dyDescent="0.25">
      <c r="A4969" t="s">
        <v>10499</v>
      </c>
      <c r="B4969" t="s">
        <v>10500</v>
      </c>
      <c r="C4969" s="106">
        <v>18</v>
      </c>
      <c r="D4969">
        <v>6</v>
      </c>
    </row>
    <row r="4970" spans="1:4" x14ac:dyDescent="0.25">
      <c r="A4970" t="s">
        <v>10501</v>
      </c>
      <c r="B4970" t="s">
        <v>10502</v>
      </c>
      <c r="C4970" s="106">
        <v>8</v>
      </c>
      <c r="D4970">
        <v>4</v>
      </c>
    </row>
    <row r="4971" spans="1:4" x14ac:dyDescent="0.25">
      <c r="A4971" t="s">
        <v>10503</v>
      </c>
      <c r="B4971" t="s">
        <v>10504</v>
      </c>
      <c r="C4971" s="106">
        <v>144</v>
      </c>
      <c r="D4971">
        <v>3</v>
      </c>
    </row>
    <row r="4972" spans="1:4" x14ac:dyDescent="0.25">
      <c r="A4972" t="s">
        <v>10505</v>
      </c>
      <c r="B4972" t="s">
        <v>10506</v>
      </c>
      <c r="C4972" s="106">
        <v>9</v>
      </c>
      <c r="D4972">
        <v>3</v>
      </c>
    </row>
    <row r="4973" spans="1:4" x14ac:dyDescent="0.25">
      <c r="A4973" t="s">
        <v>10507</v>
      </c>
      <c r="B4973" t="s">
        <v>10508</v>
      </c>
      <c r="C4973" s="106">
        <v>9</v>
      </c>
      <c r="D4973">
        <v>3</v>
      </c>
    </row>
    <row r="4974" spans="1:4" x14ac:dyDescent="0.25">
      <c r="A4974" t="s">
        <v>10509</v>
      </c>
      <c r="B4974" t="s">
        <v>10510</v>
      </c>
      <c r="C4974" s="106">
        <v>144</v>
      </c>
      <c r="D4974">
        <v>3</v>
      </c>
    </row>
    <row r="4975" spans="1:4" x14ac:dyDescent="0.25">
      <c r="A4975" t="s">
        <v>10511</v>
      </c>
      <c r="B4975" t="s">
        <v>10512</v>
      </c>
      <c r="C4975" s="106">
        <v>94.79</v>
      </c>
      <c r="D4975">
        <v>3</v>
      </c>
    </row>
    <row r="4976" spans="1:4" x14ac:dyDescent="0.25">
      <c r="A4976" t="s">
        <v>10513</v>
      </c>
      <c r="B4976" t="s">
        <v>10514</v>
      </c>
      <c r="C4976" s="106">
        <v>1072.9000000000001</v>
      </c>
      <c r="D4976">
        <v>2</v>
      </c>
    </row>
    <row r="4977" spans="1:4" x14ac:dyDescent="0.25">
      <c r="A4977" t="s">
        <v>10515</v>
      </c>
      <c r="B4977" t="s">
        <v>10516</v>
      </c>
      <c r="C4977" s="106">
        <v>38</v>
      </c>
      <c r="D4977">
        <v>1</v>
      </c>
    </row>
    <row r="4978" spans="1:4" x14ac:dyDescent="0.25">
      <c r="A4978" t="s">
        <v>10517</v>
      </c>
      <c r="B4978" t="s">
        <v>10518</v>
      </c>
      <c r="C4978" s="106">
        <v>147</v>
      </c>
      <c r="D4978">
        <v>1</v>
      </c>
    </row>
    <row r="4979" spans="1:4" x14ac:dyDescent="0.25">
      <c r="A4979" t="s">
        <v>10519</v>
      </c>
      <c r="B4979" t="s">
        <v>10520</v>
      </c>
      <c r="C4979" s="106">
        <v>317</v>
      </c>
      <c r="D4979">
        <v>1</v>
      </c>
    </row>
    <row r="4980" spans="1:4" x14ac:dyDescent="0.25">
      <c r="A4980" t="s">
        <v>10521</v>
      </c>
      <c r="B4980" t="s">
        <v>10522</v>
      </c>
      <c r="C4980" s="106">
        <v>68.81</v>
      </c>
      <c r="D4980">
        <v>2</v>
      </c>
    </row>
    <row r="4981" spans="1:4" x14ac:dyDescent="0.25">
      <c r="A4981" t="s">
        <v>10523</v>
      </c>
      <c r="B4981" t="s">
        <v>10524</v>
      </c>
      <c r="C4981" s="106">
        <v>230.6</v>
      </c>
      <c r="D4981">
        <v>2</v>
      </c>
    </row>
    <row r="4982" spans="1:4" x14ac:dyDescent="0.25">
      <c r="A4982" t="s">
        <v>10525</v>
      </c>
      <c r="B4982" t="s">
        <v>10526</v>
      </c>
      <c r="C4982" s="106">
        <v>222</v>
      </c>
      <c r="D4982">
        <v>1</v>
      </c>
    </row>
    <row r="4983" spans="1:4" x14ac:dyDescent="0.25">
      <c r="A4983" t="s">
        <v>10527</v>
      </c>
      <c r="B4983" t="s">
        <v>10528</v>
      </c>
      <c r="C4983" s="106">
        <v>2332.5</v>
      </c>
      <c r="D4983">
        <v>2</v>
      </c>
    </row>
    <row r="4984" spans="1:4" x14ac:dyDescent="0.25">
      <c r="A4984" t="s">
        <v>10529</v>
      </c>
      <c r="B4984" t="s">
        <v>10530</v>
      </c>
      <c r="C4984" s="106">
        <v>295</v>
      </c>
      <c r="D4984">
        <v>2</v>
      </c>
    </row>
    <row r="4985" spans="1:4" x14ac:dyDescent="0.25">
      <c r="A4985" t="s">
        <v>10531</v>
      </c>
      <c r="B4985" t="s">
        <v>10532</v>
      </c>
      <c r="C4985" s="106">
        <v>215.84</v>
      </c>
      <c r="D4985">
        <v>2</v>
      </c>
    </row>
    <row r="4986" spans="1:4" x14ac:dyDescent="0.25">
      <c r="A4986" t="s">
        <v>10533</v>
      </c>
      <c r="B4986" t="s">
        <v>10534</v>
      </c>
      <c r="C4986" s="106">
        <v>0</v>
      </c>
      <c r="D4986">
        <v>0</v>
      </c>
    </row>
    <row r="4987" spans="1:4" x14ac:dyDescent="0.25">
      <c r="A4987" t="s">
        <v>10535</v>
      </c>
      <c r="B4987" t="s">
        <v>10536</v>
      </c>
      <c r="C4987" s="106">
        <v>2147.6999999999998</v>
      </c>
      <c r="D4987">
        <v>3</v>
      </c>
    </row>
    <row r="4988" spans="1:4" x14ac:dyDescent="0.25">
      <c r="A4988" t="s">
        <v>10537</v>
      </c>
      <c r="B4988" t="s">
        <v>10538</v>
      </c>
      <c r="C4988" s="106">
        <v>142.1</v>
      </c>
      <c r="D4988">
        <v>2</v>
      </c>
    </row>
    <row r="4989" spans="1:4" x14ac:dyDescent="0.25">
      <c r="A4989" t="s">
        <v>10539</v>
      </c>
      <c r="B4989" t="s">
        <v>10540</v>
      </c>
      <c r="C4989" s="106">
        <v>38.67</v>
      </c>
      <c r="D4989">
        <v>2</v>
      </c>
    </row>
    <row r="4990" spans="1:4" x14ac:dyDescent="0.25">
      <c r="A4990" t="s">
        <v>10541</v>
      </c>
      <c r="B4990" t="s">
        <v>10542</v>
      </c>
      <c r="C4990" s="106">
        <v>392.45</v>
      </c>
      <c r="D4990">
        <v>9</v>
      </c>
    </row>
    <row r="4991" spans="1:4" x14ac:dyDescent="0.25">
      <c r="A4991" t="s">
        <v>10543</v>
      </c>
      <c r="B4991" t="s">
        <v>10544</v>
      </c>
      <c r="C4991" s="106">
        <v>441.04</v>
      </c>
      <c r="D4991">
        <v>2</v>
      </c>
    </row>
    <row r="4992" spans="1:4" x14ac:dyDescent="0.25">
      <c r="A4992" t="s">
        <v>10545</v>
      </c>
      <c r="B4992" t="s">
        <v>10546</v>
      </c>
      <c r="C4992" s="106">
        <v>113</v>
      </c>
      <c r="D4992">
        <v>2</v>
      </c>
    </row>
    <row r="4993" spans="1:4" x14ac:dyDescent="0.25">
      <c r="A4993" t="s">
        <v>10547</v>
      </c>
      <c r="B4993" t="s">
        <v>10548</v>
      </c>
      <c r="C4993" s="106">
        <v>75.8</v>
      </c>
      <c r="D4993">
        <v>4</v>
      </c>
    </row>
    <row r="4994" spans="1:4" x14ac:dyDescent="0.25">
      <c r="A4994" t="s">
        <v>10549</v>
      </c>
      <c r="B4994" t="s">
        <v>10550</v>
      </c>
      <c r="C4994" s="106">
        <v>71.63</v>
      </c>
      <c r="D4994">
        <v>1</v>
      </c>
    </row>
    <row r="4995" spans="1:4" x14ac:dyDescent="0.25">
      <c r="A4995" t="s">
        <v>10551</v>
      </c>
      <c r="B4995" t="s">
        <v>10171</v>
      </c>
      <c r="C4995" s="106">
        <v>207.44</v>
      </c>
      <c r="D4995">
        <v>4</v>
      </c>
    </row>
    <row r="4996" spans="1:4" x14ac:dyDescent="0.25">
      <c r="A4996" t="s">
        <v>10552</v>
      </c>
      <c r="B4996" t="s">
        <v>10553</v>
      </c>
      <c r="C4996" s="106">
        <v>143.24</v>
      </c>
      <c r="D4996">
        <v>4</v>
      </c>
    </row>
    <row r="4997" spans="1:4" x14ac:dyDescent="0.25">
      <c r="A4997" t="s">
        <v>10554</v>
      </c>
      <c r="B4997" t="s">
        <v>10171</v>
      </c>
      <c r="C4997" s="106">
        <v>146.24</v>
      </c>
      <c r="D4997">
        <v>2</v>
      </c>
    </row>
    <row r="4998" spans="1:4" x14ac:dyDescent="0.25">
      <c r="A4998" t="s">
        <v>10555</v>
      </c>
      <c r="B4998" t="s">
        <v>10556</v>
      </c>
      <c r="C4998" s="106">
        <v>326</v>
      </c>
      <c r="D4998">
        <v>2</v>
      </c>
    </row>
    <row r="4999" spans="1:4" x14ac:dyDescent="0.25">
      <c r="A4999" t="s">
        <v>10557</v>
      </c>
      <c r="B4999" t="s">
        <v>10558</v>
      </c>
      <c r="C4999" s="106">
        <v>338.58</v>
      </c>
      <c r="D4999">
        <v>3</v>
      </c>
    </row>
    <row r="5000" spans="1:4" x14ac:dyDescent="0.25">
      <c r="A5000" t="s">
        <v>10559</v>
      </c>
      <c r="B5000" t="s">
        <v>10560</v>
      </c>
      <c r="C5000" s="106">
        <v>151.94999999999999</v>
      </c>
      <c r="D5000">
        <v>1</v>
      </c>
    </row>
    <row r="5001" spans="1:4" x14ac:dyDescent="0.25">
      <c r="A5001" t="s">
        <v>10561</v>
      </c>
      <c r="B5001" t="s">
        <v>10562</v>
      </c>
      <c r="C5001" s="106">
        <v>306</v>
      </c>
      <c r="D5001">
        <v>2</v>
      </c>
    </row>
    <row r="5002" spans="1:4" x14ac:dyDescent="0.25">
      <c r="A5002" t="s">
        <v>10563</v>
      </c>
      <c r="B5002" t="s">
        <v>10564</v>
      </c>
      <c r="C5002" s="106">
        <v>0</v>
      </c>
      <c r="D5002">
        <v>0</v>
      </c>
    </row>
    <row r="5003" spans="1:4" x14ac:dyDescent="0.25">
      <c r="A5003" t="s">
        <v>10565</v>
      </c>
      <c r="B5003" t="s">
        <v>10566</v>
      </c>
      <c r="C5003" s="106">
        <v>2264.6999999999998</v>
      </c>
      <c r="D5003">
        <v>3</v>
      </c>
    </row>
    <row r="5004" spans="1:4" x14ac:dyDescent="0.25">
      <c r="A5004" t="s">
        <v>10567</v>
      </c>
      <c r="B5004" t="s">
        <v>10568</v>
      </c>
      <c r="C5004" s="106">
        <v>0</v>
      </c>
      <c r="D5004">
        <v>0</v>
      </c>
    </row>
    <row r="5005" spans="1:4" x14ac:dyDescent="0.25">
      <c r="A5005" t="s">
        <v>10569</v>
      </c>
      <c r="B5005" t="s">
        <v>10570</v>
      </c>
      <c r="C5005" s="106">
        <v>429.2</v>
      </c>
      <c r="D5005">
        <v>2</v>
      </c>
    </row>
    <row r="5006" spans="1:4" x14ac:dyDescent="0.25">
      <c r="A5006" t="s">
        <v>10571</v>
      </c>
      <c r="B5006" t="s">
        <v>10572</v>
      </c>
      <c r="C5006" s="106">
        <v>0</v>
      </c>
      <c r="D5006">
        <v>0</v>
      </c>
    </row>
    <row r="5007" spans="1:4" x14ac:dyDescent="0.25">
      <c r="A5007" t="s">
        <v>10573</v>
      </c>
      <c r="B5007" t="s">
        <v>10574</v>
      </c>
      <c r="C5007" s="106">
        <v>511.88</v>
      </c>
      <c r="D5007">
        <v>3</v>
      </c>
    </row>
    <row r="5008" spans="1:4" x14ac:dyDescent="0.25">
      <c r="A5008" t="s">
        <v>10575</v>
      </c>
      <c r="B5008" t="s">
        <v>10576</v>
      </c>
      <c r="C5008" s="106">
        <v>0</v>
      </c>
      <c r="D5008">
        <v>0</v>
      </c>
    </row>
    <row r="5009" spans="1:4" x14ac:dyDescent="0.25">
      <c r="A5009" t="s">
        <v>10577</v>
      </c>
      <c r="B5009" t="s">
        <v>10578</v>
      </c>
      <c r="C5009" s="106">
        <v>286.2</v>
      </c>
      <c r="D5009">
        <v>2</v>
      </c>
    </row>
    <row r="5010" spans="1:4" x14ac:dyDescent="0.25">
      <c r="A5010" t="s">
        <v>10579</v>
      </c>
      <c r="B5010" t="s">
        <v>10580</v>
      </c>
      <c r="C5010" s="106">
        <v>143.02000000000001</v>
      </c>
      <c r="D5010">
        <v>3</v>
      </c>
    </row>
    <row r="5011" spans="1:4" x14ac:dyDescent="0.25">
      <c r="A5011" t="s">
        <v>10581</v>
      </c>
      <c r="B5011" t="s">
        <v>10582</v>
      </c>
      <c r="C5011" s="106">
        <v>126</v>
      </c>
      <c r="D5011">
        <v>2</v>
      </c>
    </row>
    <row r="5012" spans="1:4" x14ac:dyDescent="0.25">
      <c r="A5012" t="s">
        <v>10583</v>
      </c>
      <c r="B5012" t="s">
        <v>10584</v>
      </c>
      <c r="C5012" s="106">
        <v>217.77</v>
      </c>
      <c r="D5012">
        <v>4</v>
      </c>
    </row>
    <row r="5013" spans="1:4" x14ac:dyDescent="0.25">
      <c r="A5013" t="s">
        <v>10585</v>
      </c>
      <c r="B5013" t="s">
        <v>10586</v>
      </c>
      <c r="C5013" s="106">
        <v>56.13</v>
      </c>
      <c r="D5013">
        <v>1</v>
      </c>
    </row>
    <row r="5014" spans="1:4" x14ac:dyDescent="0.25">
      <c r="A5014" t="s">
        <v>10587</v>
      </c>
      <c r="B5014" t="s">
        <v>10578</v>
      </c>
      <c r="C5014" s="106">
        <v>94.24</v>
      </c>
      <c r="D5014">
        <v>1</v>
      </c>
    </row>
    <row r="5015" spans="1:4" x14ac:dyDescent="0.25">
      <c r="A5015" t="s">
        <v>10588</v>
      </c>
      <c r="B5015" t="s">
        <v>10589</v>
      </c>
      <c r="C5015" s="106">
        <v>0</v>
      </c>
      <c r="D5015">
        <v>0</v>
      </c>
    </row>
    <row r="5016" spans="1:4" x14ac:dyDescent="0.25">
      <c r="A5016" t="s">
        <v>10590</v>
      </c>
      <c r="B5016" t="s">
        <v>10591</v>
      </c>
      <c r="C5016" s="106">
        <v>317.10000000000002</v>
      </c>
      <c r="D5016">
        <v>7</v>
      </c>
    </row>
    <row r="5017" spans="1:4" x14ac:dyDescent="0.25">
      <c r="A5017" t="s">
        <v>10592</v>
      </c>
      <c r="B5017" t="s">
        <v>10593</v>
      </c>
      <c r="C5017" s="106">
        <v>321.87</v>
      </c>
      <c r="D5017">
        <v>1</v>
      </c>
    </row>
    <row r="5018" spans="1:4" x14ac:dyDescent="0.25">
      <c r="A5018" t="s">
        <v>10594</v>
      </c>
      <c r="B5018" t="s">
        <v>10595</v>
      </c>
      <c r="C5018" s="106">
        <v>0</v>
      </c>
      <c r="D5018">
        <v>0</v>
      </c>
    </row>
    <row r="5019" spans="1:4" x14ac:dyDescent="0.25">
      <c r="A5019" t="s">
        <v>10596</v>
      </c>
      <c r="B5019" t="s">
        <v>10597</v>
      </c>
      <c r="C5019" s="106">
        <v>153.6</v>
      </c>
      <c r="D5019">
        <v>1</v>
      </c>
    </row>
    <row r="5020" spans="1:4" x14ac:dyDescent="0.25">
      <c r="A5020" t="s">
        <v>10598</v>
      </c>
      <c r="B5020" t="s">
        <v>10599</v>
      </c>
      <c r="C5020" s="106">
        <v>748.81</v>
      </c>
      <c r="D5020">
        <v>3</v>
      </c>
    </row>
    <row r="5021" spans="1:4" x14ac:dyDescent="0.25">
      <c r="A5021" t="s">
        <v>10600</v>
      </c>
      <c r="B5021" t="s">
        <v>10601</v>
      </c>
      <c r="C5021" s="106">
        <v>113.57</v>
      </c>
      <c r="D5021">
        <v>1</v>
      </c>
    </row>
    <row r="5022" spans="1:4" x14ac:dyDescent="0.25">
      <c r="A5022" t="s">
        <v>10602</v>
      </c>
      <c r="B5022" t="s">
        <v>10603</v>
      </c>
      <c r="C5022" s="106">
        <v>646.98</v>
      </c>
      <c r="D5022">
        <v>2</v>
      </c>
    </row>
    <row r="5023" spans="1:4" x14ac:dyDescent="0.25">
      <c r="A5023" t="s">
        <v>10604</v>
      </c>
      <c r="B5023" t="s">
        <v>10605</v>
      </c>
      <c r="C5023" s="106">
        <v>556.79999999999995</v>
      </c>
      <c r="D5023">
        <v>1</v>
      </c>
    </row>
    <row r="5024" spans="1:4" x14ac:dyDescent="0.25">
      <c r="A5024" t="s">
        <v>10606</v>
      </c>
      <c r="B5024" t="s">
        <v>10605</v>
      </c>
      <c r="C5024" s="106">
        <v>430.5</v>
      </c>
      <c r="D5024">
        <v>1</v>
      </c>
    </row>
    <row r="5025" spans="1:4" x14ac:dyDescent="0.25">
      <c r="A5025" t="s">
        <v>10607</v>
      </c>
      <c r="B5025" t="s">
        <v>10608</v>
      </c>
      <c r="C5025" s="106">
        <v>902</v>
      </c>
      <c r="D5025">
        <v>5</v>
      </c>
    </row>
    <row r="5026" spans="1:4" x14ac:dyDescent="0.25">
      <c r="A5026" t="s">
        <v>10609</v>
      </c>
      <c r="B5026" t="s">
        <v>10610</v>
      </c>
      <c r="C5026" s="106">
        <v>163.83000000000001</v>
      </c>
      <c r="D5026">
        <v>2</v>
      </c>
    </row>
    <row r="5027" spans="1:4" x14ac:dyDescent="0.25">
      <c r="A5027" t="s">
        <v>10611</v>
      </c>
      <c r="B5027" t="s">
        <v>10612</v>
      </c>
      <c r="C5027" s="106">
        <v>7.21</v>
      </c>
      <c r="D5027">
        <v>1</v>
      </c>
    </row>
    <row r="5028" spans="1:4" x14ac:dyDescent="0.25">
      <c r="A5028" t="s">
        <v>10613</v>
      </c>
      <c r="B5028" t="s">
        <v>10614</v>
      </c>
      <c r="C5028" s="106">
        <v>593.4</v>
      </c>
      <c r="D5028">
        <v>3</v>
      </c>
    </row>
    <row r="5029" spans="1:4" x14ac:dyDescent="0.25">
      <c r="A5029" t="s">
        <v>10615</v>
      </c>
      <c r="B5029" t="s">
        <v>10616</v>
      </c>
      <c r="C5029" s="106">
        <v>111.42</v>
      </c>
      <c r="D5029">
        <v>3</v>
      </c>
    </row>
    <row r="5030" spans="1:4" x14ac:dyDescent="0.25">
      <c r="A5030" t="s">
        <v>10617</v>
      </c>
      <c r="B5030" t="s">
        <v>10618</v>
      </c>
      <c r="C5030" s="106">
        <v>243.76</v>
      </c>
      <c r="D5030">
        <v>1</v>
      </c>
    </row>
    <row r="5031" spans="1:4" x14ac:dyDescent="0.25">
      <c r="A5031" t="s">
        <v>10619</v>
      </c>
      <c r="B5031" t="s">
        <v>10620</v>
      </c>
      <c r="C5031" s="106">
        <v>149.6</v>
      </c>
      <c r="D5031">
        <v>1</v>
      </c>
    </row>
    <row r="5032" spans="1:4" x14ac:dyDescent="0.25">
      <c r="A5032" t="s">
        <v>10621</v>
      </c>
      <c r="B5032" t="s">
        <v>10622</v>
      </c>
      <c r="C5032" s="106">
        <v>460</v>
      </c>
      <c r="D5032">
        <v>1</v>
      </c>
    </row>
    <row r="5033" spans="1:4" x14ac:dyDescent="0.25">
      <c r="A5033" t="s">
        <v>10623</v>
      </c>
      <c r="B5033" t="s">
        <v>10624</v>
      </c>
      <c r="C5033" s="106">
        <v>610.82000000000005</v>
      </c>
      <c r="D5033">
        <v>3</v>
      </c>
    </row>
    <row r="5034" spans="1:4" x14ac:dyDescent="0.25">
      <c r="A5034" t="s">
        <v>10625</v>
      </c>
      <c r="B5034" t="s">
        <v>10626</v>
      </c>
      <c r="C5034" s="106">
        <v>281</v>
      </c>
      <c r="D5034">
        <v>1</v>
      </c>
    </row>
    <row r="5035" spans="1:4" x14ac:dyDescent="0.25">
      <c r="A5035" t="s">
        <v>10627</v>
      </c>
      <c r="B5035" t="s">
        <v>10628</v>
      </c>
      <c r="C5035" s="106">
        <v>2958</v>
      </c>
      <c r="D5035">
        <v>2</v>
      </c>
    </row>
    <row r="5036" spans="1:4" x14ac:dyDescent="0.25">
      <c r="A5036" t="s">
        <v>10629</v>
      </c>
      <c r="B5036" t="s">
        <v>10630</v>
      </c>
      <c r="C5036" s="106">
        <v>1187.78</v>
      </c>
      <c r="D5036">
        <v>2</v>
      </c>
    </row>
    <row r="5037" spans="1:4" x14ac:dyDescent="0.25">
      <c r="A5037" t="s">
        <v>10631</v>
      </c>
      <c r="B5037" t="s">
        <v>10632</v>
      </c>
      <c r="C5037" s="106">
        <v>1700.6</v>
      </c>
      <c r="D5037">
        <v>4</v>
      </c>
    </row>
    <row r="5038" spans="1:4" x14ac:dyDescent="0.25">
      <c r="A5038" t="s">
        <v>10633</v>
      </c>
      <c r="B5038" t="s">
        <v>10634</v>
      </c>
      <c r="C5038" s="106">
        <v>148.5</v>
      </c>
      <c r="D5038">
        <v>1</v>
      </c>
    </row>
    <row r="5039" spans="1:4" x14ac:dyDescent="0.25">
      <c r="A5039" t="s">
        <v>10635</v>
      </c>
      <c r="B5039" t="s">
        <v>10636</v>
      </c>
      <c r="C5039" s="106">
        <v>477.2</v>
      </c>
      <c r="D5039">
        <v>4</v>
      </c>
    </row>
    <row r="5040" spans="1:4" x14ac:dyDescent="0.25">
      <c r="A5040" t="s">
        <v>10637</v>
      </c>
      <c r="B5040" t="s">
        <v>10638</v>
      </c>
      <c r="C5040" s="106">
        <v>202.8</v>
      </c>
      <c r="D5040">
        <v>26</v>
      </c>
    </row>
    <row r="5041" spans="1:4" x14ac:dyDescent="0.25">
      <c r="A5041" t="s">
        <v>10639</v>
      </c>
      <c r="B5041" t="s">
        <v>10640</v>
      </c>
      <c r="C5041" s="106">
        <v>648.96</v>
      </c>
      <c r="D5041">
        <v>2</v>
      </c>
    </row>
    <row r="5042" spans="1:4" x14ac:dyDescent="0.25">
      <c r="A5042" t="s">
        <v>10641</v>
      </c>
      <c r="B5042" t="s">
        <v>10642</v>
      </c>
      <c r="C5042" s="106">
        <v>0</v>
      </c>
      <c r="D5042">
        <v>0</v>
      </c>
    </row>
    <row r="5043" spans="1:4" x14ac:dyDescent="0.25">
      <c r="A5043" t="s">
        <v>10643</v>
      </c>
      <c r="B5043" t="s">
        <v>10644</v>
      </c>
      <c r="C5043" s="106">
        <v>6954.01</v>
      </c>
      <c r="D5043">
        <v>5</v>
      </c>
    </row>
    <row r="5044" spans="1:4" x14ac:dyDescent="0.25">
      <c r="A5044" t="s">
        <v>10645</v>
      </c>
      <c r="B5044" t="s">
        <v>10646</v>
      </c>
      <c r="C5044" s="106">
        <v>388.06</v>
      </c>
      <c r="D5044">
        <v>1</v>
      </c>
    </row>
    <row r="5045" spans="1:4" x14ac:dyDescent="0.25">
      <c r="A5045" t="s">
        <v>10647</v>
      </c>
      <c r="B5045" t="s">
        <v>10648</v>
      </c>
      <c r="C5045" s="106">
        <v>1840.63</v>
      </c>
      <c r="D5045">
        <v>1</v>
      </c>
    </row>
    <row r="5046" spans="1:4" x14ac:dyDescent="0.25">
      <c r="A5046" t="s">
        <v>10649</v>
      </c>
      <c r="B5046" t="s">
        <v>10650</v>
      </c>
      <c r="C5046" s="106">
        <v>846</v>
      </c>
      <c r="D5046">
        <v>12</v>
      </c>
    </row>
    <row r="5047" spans="1:4" x14ac:dyDescent="0.25">
      <c r="A5047" t="s">
        <v>10651</v>
      </c>
      <c r="B5047" t="s">
        <v>10652</v>
      </c>
      <c r="C5047" s="106">
        <v>472.72</v>
      </c>
      <c r="D5047">
        <v>2</v>
      </c>
    </row>
    <row r="5048" spans="1:4" x14ac:dyDescent="0.25">
      <c r="A5048" t="s">
        <v>10653</v>
      </c>
      <c r="B5048" t="s">
        <v>10654</v>
      </c>
      <c r="C5048" s="106">
        <v>296.18</v>
      </c>
      <c r="D5048">
        <v>21</v>
      </c>
    </row>
    <row r="5049" spans="1:4" x14ac:dyDescent="0.25">
      <c r="A5049" t="s">
        <v>10655</v>
      </c>
      <c r="B5049" t="s">
        <v>10656</v>
      </c>
      <c r="C5049" s="106">
        <v>686.78</v>
      </c>
      <c r="D5049">
        <v>2</v>
      </c>
    </row>
    <row r="5050" spans="1:4" x14ac:dyDescent="0.25">
      <c r="A5050" t="s">
        <v>10657</v>
      </c>
      <c r="B5050" t="s">
        <v>10658</v>
      </c>
      <c r="C5050" s="106">
        <v>163.05000000000001</v>
      </c>
      <c r="D5050">
        <v>5</v>
      </c>
    </row>
    <row r="5051" spans="1:4" x14ac:dyDescent="0.25">
      <c r="A5051" t="s">
        <v>10659</v>
      </c>
      <c r="B5051" t="s">
        <v>10660</v>
      </c>
      <c r="C5051" s="106">
        <v>8.4499999999999993</v>
      </c>
      <c r="D5051">
        <v>1</v>
      </c>
    </row>
    <row r="5052" spans="1:4" x14ac:dyDescent="0.25">
      <c r="A5052" t="s">
        <v>10661</v>
      </c>
      <c r="B5052" t="s">
        <v>10662</v>
      </c>
      <c r="C5052" s="106">
        <v>136.47</v>
      </c>
      <c r="D5052">
        <v>2</v>
      </c>
    </row>
    <row r="5053" spans="1:4" x14ac:dyDescent="0.25">
      <c r="A5053" t="s">
        <v>10663</v>
      </c>
      <c r="B5053" t="s">
        <v>10664</v>
      </c>
      <c r="C5053" s="106">
        <v>12.74</v>
      </c>
      <c r="D5053">
        <v>2</v>
      </c>
    </row>
    <row r="5054" spans="1:4" x14ac:dyDescent="0.25">
      <c r="A5054" t="s">
        <v>10665</v>
      </c>
      <c r="B5054" t="s">
        <v>10666</v>
      </c>
      <c r="C5054" s="106">
        <v>136.9</v>
      </c>
      <c r="D5054">
        <v>100</v>
      </c>
    </row>
    <row r="5055" spans="1:4" x14ac:dyDescent="0.25">
      <c r="A5055" t="s">
        <v>10667</v>
      </c>
      <c r="B5055" t="s">
        <v>10668</v>
      </c>
      <c r="C5055" s="106">
        <v>101.1</v>
      </c>
      <c r="D5055">
        <v>100</v>
      </c>
    </row>
    <row r="5056" spans="1:4" x14ac:dyDescent="0.25">
      <c r="A5056" t="s">
        <v>10669</v>
      </c>
      <c r="B5056" t="s">
        <v>10670</v>
      </c>
      <c r="C5056" s="106">
        <v>923.6</v>
      </c>
      <c r="D5056">
        <v>400</v>
      </c>
    </row>
    <row r="5057" spans="1:4" x14ac:dyDescent="0.25">
      <c r="A5057" t="s">
        <v>10671</v>
      </c>
      <c r="B5057" t="s">
        <v>10672</v>
      </c>
      <c r="C5057" s="106">
        <v>20.8</v>
      </c>
      <c r="D5057">
        <v>2</v>
      </c>
    </row>
    <row r="5058" spans="1:4" x14ac:dyDescent="0.25">
      <c r="A5058" t="s">
        <v>10673</v>
      </c>
      <c r="B5058" t="s">
        <v>10674</v>
      </c>
      <c r="C5058" s="106">
        <v>152.80000000000001</v>
      </c>
      <c r="D5058">
        <v>100</v>
      </c>
    </row>
    <row r="5059" spans="1:4" x14ac:dyDescent="0.25">
      <c r="A5059" t="s">
        <v>10675</v>
      </c>
      <c r="B5059" t="s">
        <v>10676</v>
      </c>
      <c r="C5059" s="106">
        <v>488.89</v>
      </c>
      <c r="D5059">
        <v>47</v>
      </c>
    </row>
    <row r="5060" spans="1:4" x14ac:dyDescent="0.25">
      <c r="A5060" t="s">
        <v>10677</v>
      </c>
      <c r="B5060" t="s">
        <v>10678</v>
      </c>
      <c r="C5060" s="106">
        <v>126.99</v>
      </c>
      <c r="D5060">
        <v>109</v>
      </c>
    </row>
    <row r="5061" spans="1:4" x14ac:dyDescent="0.25">
      <c r="A5061" t="s">
        <v>10679</v>
      </c>
      <c r="B5061" t="s">
        <v>10680</v>
      </c>
      <c r="C5061" s="106">
        <v>53.9</v>
      </c>
      <c r="D5061">
        <v>100</v>
      </c>
    </row>
    <row r="5062" spans="1:4" x14ac:dyDescent="0.25">
      <c r="A5062" t="s">
        <v>10681</v>
      </c>
      <c r="B5062" t="s">
        <v>10682</v>
      </c>
      <c r="C5062" s="106">
        <v>6.51</v>
      </c>
      <c r="D5062">
        <v>4</v>
      </c>
    </row>
    <row r="5063" spans="1:4" x14ac:dyDescent="0.25">
      <c r="A5063" t="s">
        <v>10683</v>
      </c>
      <c r="B5063" t="s">
        <v>10684</v>
      </c>
      <c r="C5063" s="106">
        <v>57.7</v>
      </c>
      <c r="D5063">
        <v>59</v>
      </c>
    </row>
    <row r="5064" spans="1:4" x14ac:dyDescent="0.25">
      <c r="A5064" t="s">
        <v>10685</v>
      </c>
      <c r="B5064" t="s">
        <v>10686</v>
      </c>
      <c r="C5064" s="106">
        <v>132.16</v>
      </c>
      <c r="D5064">
        <v>80</v>
      </c>
    </row>
    <row r="5065" spans="1:4" x14ac:dyDescent="0.25">
      <c r="A5065" t="s">
        <v>10687</v>
      </c>
      <c r="B5065" t="s">
        <v>10688</v>
      </c>
      <c r="C5065" s="106">
        <v>50.86</v>
      </c>
      <c r="D5065">
        <v>12</v>
      </c>
    </row>
    <row r="5066" spans="1:4" x14ac:dyDescent="0.25">
      <c r="A5066" t="s">
        <v>10689</v>
      </c>
      <c r="B5066" t="s">
        <v>10690</v>
      </c>
      <c r="C5066" s="106">
        <v>84.36</v>
      </c>
      <c r="D5066">
        <v>40</v>
      </c>
    </row>
    <row r="5067" spans="1:4" x14ac:dyDescent="0.25">
      <c r="A5067" t="s">
        <v>10691</v>
      </c>
      <c r="B5067" t="s">
        <v>10692</v>
      </c>
      <c r="C5067" s="106">
        <v>385.2</v>
      </c>
      <c r="D5067">
        <v>200</v>
      </c>
    </row>
    <row r="5068" spans="1:4" x14ac:dyDescent="0.25">
      <c r="A5068" t="s">
        <v>10693</v>
      </c>
      <c r="B5068" t="s">
        <v>10694</v>
      </c>
      <c r="C5068" s="106">
        <v>322.49</v>
      </c>
      <c r="D5068">
        <v>209</v>
      </c>
    </row>
    <row r="5069" spans="1:4" x14ac:dyDescent="0.25">
      <c r="A5069" t="s">
        <v>10695</v>
      </c>
      <c r="B5069" t="s">
        <v>10696</v>
      </c>
      <c r="C5069" s="106">
        <v>51.72</v>
      </c>
      <c r="D5069">
        <v>60</v>
      </c>
    </row>
    <row r="5070" spans="1:4" x14ac:dyDescent="0.25">
      <c r="A5070" t="s">
        <v>10697</v>
      </c>
      <c r="B5070" t="s">
        <v>10698</v>
      </c>
      <c r="C5070" s="106">
        <v>16.12</v>
      </c>
      <c r="D5070">
        <v>10</v>
      </c>
    </row>
    <row r="5071" spans="1:4" x14ac:dyDescent="0.25">
      <c r="A5071" t="s">
        <v>10699</v>
      </c>
      <c r="B5071" t="s">
        <v>10700</v>
      </c>
      <c r="C5071" s="106">
        <v>0</v>
      </c>
      <c r="D5071">
        <v>0</v>
      </c>
    </row>
    <row r="5072" spans="1:4" x14ac:dyDescent="0.25">
      <c r="A5072" t="s">
        <v>10701</v>
      </c>
      <c r="B5072" t="s">
        <v>10702</v>
      </c>
      <c r="C5072" s="106">
        <v>27.57</v>
      </c>
      <c r="D5072">
        <v>30</v>
      </c>
    </row>
    <row r="5073" spans="1:4" x14ac:dyDescent="0.25">
      <c r="A5073" t="s">
        <v>10703</v>
      </c>
      <c r="B5073" t="s">
        <v>10704</v>
      </c>
      <c r="C5073" s="106">
        <v>12.69</v>
      </c>
      <c r="D5073">
        <v>9</v>
      </c>
    </row>
    <row r="5074" spans="1:4" x14ac:dyDescent="0.25">
      <c r="A5074" t="s">
        <v>10705</v>
      </c>
      <c r="B5074" t="s">
        <v>10706</v>
      </c>
      <c r="C5074" s="106">
        <v>65.37</v>
      </c>
      <c r="D5074">
        <v>9</v>
      </c>
    </row>
    <row r="5075" spans="1:4" x14ac:dyDescent="0.25">
      <c r="A5075" t="s">
        <v>10707</v>
      </c>
      <c r="B5075" t="s">
        <v>10708</v>
      </c>
      <c r="C5075" s="106">
        <v>41.9</v>
      </c>
      <c r="D5075">
        <v>100</v>
      </c>
    </row>
    <row r="5076" spans="1:4" x14ac:dyDescent="0.25">
      <c r="A5076" t="s">
        <v>10709</v>
      </c>
      <c r="B5076" t="s">
        <v>10710</v>
      </c>
      <c r="C5076" s="106">
        <v>168.08</v>
      </c>
      <c r="D5076">
        <v>110</v>
      </c>
    </row>
    <row r="5077" spans="1:4" x14ac:dyDescent="0.25">
      <c r="A5077" t="s">
        <v>10711</v>
      </c>
      <c r="B5077" t="s">
        <v>10712</v>
      </c>
      <c r="C5077" s="106">
        <v>84.75</v>
      </c>
      <c r="D5077">
        <v>50</v>
      </c>
    </row>
    <row r="5078" spans="1:4" x14ac:dyDescent="0.25">
      <c r="A5078" t="s">
        <v>10713</v>
      </c>
      <c r="B5078" t="s">
        <v>10714</v>
      </c>
      <c r="C5078" s="106">
        <v>10.65</v>
      </c>
      <c r="D5078">
        <v>23</v>
      </c>
    </row>
    <row r="5079" spans="1:4" x14ac:dyDescent="0.25">
      <c r="A5079" t="s">
        <v>10715</v>
      </c>
      <c r="B5079" t="s">
        <v>10716</v>
      </c>
      <c r="C5079" s="106">
        <v>183.96</v>
      </c>
      <c r="D5079">
        <v>40</v>
      </c>
    </row>
    <row r="5080" spans="1:4" x14ac:dyDescent="0.25">
      <c r="A5080" t="s">
        <v>10717</v>
      </c>
      <c r="B5080" t="s">
        <v>10718</v>
      </c>
      <c r="C5080" s="106">
        <v>60.84</v>
      </c>
      <c r="D5080">
        <v>11</v>
      </c>
    </row>
    <row r="5081" spans="1:4" x14ac:dyDescent="0.25">
      <c r="A5081" t="s">
        <v>10719</v>
      </c>
      <c r="B5081" t="s">
        <v>10720</v>
      </c>
      <c r="C5081" s="106">
        <v>139.88999999999999</v>
      </c>
      <c r="D5081">
        <v>23</v>
      </c>
    </row>
    <row r="5082" spans="1:4" x14ac:dyDescent="0.25">
      <c r="A5082" t="s">
        <v>10721</v>
      </c>
      <c r="B5082" t="s">
        <v>10722</v>
      </c>
      <c r="C5082" s="106">
        <v>35</v>
      </c>
      <c r="D5082">
        <v>2</v>
      </c>
    </row>
    <row r="5083" spans="1:4" x14ac:dyDescent="0.25">
      <c r="A5083" t="s">
        <v>10723</v>
      </c>
      <c r="B5083" t="s">
        <v>10724</v>
      </c>
      <c r="C5083" s="106">
        <v>102.95</v>
      </c>
      <c r="D5083">
        <v>4</v>
      </c>
    </row>
    <row r="5084" spans="1:4" x14ac:dyDescent="0.25">
      <c r="A5084" t="s">
        <v>10725</v>
      </c>
      <c r="B5084" t="s">
        <v>10726</v>
      </c>
      <c r="C5084" s="106">
        <v>41.15</v>
      </c>
      <c r="D5084">
        <v>2</v>
      </c>
    </row>
    <row r="5085" spans="1:4" x14ac:dyDescent="0.25">
      <c r="A5085" t="s">
        <v>10727</v>
      </c>
      <c r="B5085" t="s">
        <v>10728</v>
      </c>
      <c r="C5085" s="106">
        <v>362.8</v>
      </c>
      <c r="D5085">
        <v>10</v>
      </c>
    </row>
    <row r="5086" spans="1:4" x14ac:dyDescent="0.25">
      <c r="A5086" t="s">
        <v>10729</v>
      </c>
      <c r="B5086" t="s">
        <v>10730</v>
      </c>
      <c r="C5086" s="106">
        <v>669.38</v>
      </c>
      <c r="D5086">
        <v>14</v>
      </c>
    </row>
    <row r="5087" spans="1:4" x14ac:dyDescent="0.25">
      <c r="A5087" t="s">
        <v>10731</v>
      </c>
      <c r="B5087" t="s">
        <v>10732</v>
      </c>
      <c r="C5087" s="106">
        <v>217.11</v>
      </c>
      <c r="D5087">
        <v>10</v>
      </c>
    </row>
    <row r="5088" spans="1:4" x14ac:dyDescent="0.25">
      <c r="A5088" t="s">
        <v>10733</v>
      </c>
      <c r="B5088" t="s">
        <v>10734</v>
      </c>
      <c r="C5088" s="106">
        <v>697.09</v>
      </c>
      <c r="D5088">
        <v>18</v>
      </c>
    </row>
    <row r="5089" spans="1:4" x14ac:dyDescent="0.25">
      <c r="A5089" t="s">
        <v>10735</v>
      </c>
      <c r="B5089" t="s">
        <v>10736</v>
      </c>
      <c r="C5089" s="106">
        <v>192.06</v>
      </c>
      <c r="D5089">
        <v>11</v>
      </c>
    </row>
    <row r="5090" spans="1:4" x14ac:dyDescent="0.25">
      <c r="A5090" t="s">
        <v>10737</v>
      </c>
      <c r="B5090" t="s">
        <v>10738</v>
      </c>
      <c r="C5090" s="106">
        <v>512.39</v>
      </c>
      <c r="D5090">
        <v>43</v>
      </c>
    </row>
    <row r="5091" spans="1:4" x14ac:dyDescent="0.25">
      <c r="A5091" t="s">
        <v>10739</v>
      </c>
      <c r="B5091" t="s">
        <v>10740</v>
      </c>
      <c r="C5091" s="106">
        <v>79.180000000000007</v>
      </c>
      <c r="D5091">
        <v>8</v>
      </c>
    </row>
    <row r="5092" spans="1:4" x14ac:dyDescent="0.25">
      <c r="A5092" t="s">
        <v>10741</v>
      </c>
      <c r="B5092" t="s">
        <v>10742</v>
      </c>
      <c r="C5092" s="106">
        <v>88.1</v>
      </c>
      <c r="D5092">
        <v>5</v>
      </c>
    </row>
    <row r="5093" spans="1:4" x14ac:dyDescent="0.25">
      <c r="A5093" t="s">
        <v>10743</v>
      </c>
      <c r="B5093" t="s">
        <v>10744</v>
      </c>
      <c r="C5093" s="106">
        <v>68.83</v>
      </c>
      <c r="D5093">
        <v>8</v>
      </c>
    </row>
    <row r="5094" spans="1:4" x14ac:dyDescent="0.25">
      <c r="A5094" t="s">
        <v>10745</v>
      </c>
      <c r="B5094" t="s">
        <v>10746</v>
      </c>
      <c r="C5094" s="106">
        <v>23.66</v>
      </c>
      <c r="D5094">
        <v>2</v>
      </c>
    </row>
    <row r="5095" spans="1:4" x14ac:dyDescent="0.25">
      <c r="A5095" t="s">
        <v>10747</v>
      </c>
      <c r="B5095" t="s">
        <v>10748</v>
      </c>
      <c r="C5095" s="106">
        <v>286.85000000000002</v>
      </c>
      <c r="D5095">
        <v>9</v>
      </c>
    </row>
    <row r="5096" spans="1:4" x14ac:dyDescent="0.25">
      <c r="A5096" t="s">
        <v>10749</v>
      </c>
      <c r="B5096" t="s">
        <v>10750</v>
      </c>
      <c r="C5096" s="106">
        <v>0</v>
      </c>
      <c r="D5096">
        <v>0</v>
      </c>
    </row>
    <row r="5097" spans="1:4" x14ac:dyDescent="0.25">
      <c r="A5097" t="s">
        <v>10751</v>
      </c>
      <c r="B5097" t="s">
        <v>10752</v>
      </c>
      <c r="C5097" s="106">
        <v>132.24</v>
      </c>
      <c r="D5097">
        <v>240</v>
      </c>
    </row>
    <row r="5098" spans="1:4" x14ac:dyDescent="0.25">
      <c r="A5098" t="s">
        <v>10753</v>
      </c>
      <c r="B5098" t="s">
        <v>10754</v>
      </c>
      <c r="C5098" s="106">
        <v>0</v>
      </c>
      <c r="D5098">
        <v>0</v>
      </c>
    </row>
    <row r="5099" spans="1:4" x14ac:dyDescent="0.25">
      <c r="A5099" t="s">
        <v>10755</v>
      </c>
      <c r="B5099" t="s">
        <v>10756</v>
      </c>
      <c r="C5099" s="106">
        <v>360.2</v>
      </c>
      <c r="D5099">
        <v>200</v>
      </c>
    </row>
    <row r="5100" spans="1:4" x14ac:dyDescent="0.25">
      <c r="A5100" t="s">
        <v>10757</v>
      </c>
      <c r="B5100" t="s">
        <v>10758</v>
      </c>
      <c r="C5100" s="106">
        <v>41.6</v>
      </c>
      <c r="D5100">
        <v>100</v>
      </c>
    </row>
    <row r="5101" spans="1:4" x14ac:dyDescent="0.25">
      <c r="A5101" t="s">
        <v>10759</v>
      </c>
      <c r="B5101" t="s">
        <v>10760</v>
      </c>
      <c r="C5101" s="106">
        <v>36.72</v>
      </c>
      <c r="D5101">
        <v>60</v>
      </c>
    </row>
    <row r="5102" spans="1:4" x14ac:dyDescent="0.25">
      <c r="A5102" t="s">
        <v>10761</v>
      </c>
      <c r="B5102" t="s">
        <v>10762</v>
      </c>
      <c r="C5102" s="106">
        <v>0</v>
      </c>
      <c r="D5102">
        <v>0</v>
      </c>
    </row>
    <row r="5103" spans="1:4" x14ac:dyDescent="0.25">
      <c r="A5103" t="s">
        <v>10763</v>
      </c>
      <c r="B5103" t="s">
        <v>10764</v>
      </c>
      <c r="C5103" s="106">
        <v>10.36</v>
      </c>
      <c r="D5103">
        <v>6</v>
      </c>
    </row>
    <row r="5104" spans="1:4" x14ac:dyDescent="0.25">
      <c r="A5104" t="s">
        <v>10765</v>
      </c>
      <c r="B5104" t="s">
        <v>10766</v>
      </c>
      <c r="C5104" s="106">
        <v>13.02</v>
      </c>
      <c r="D5104">
        <v>10</v>
      </c>
    </row>
    <row r="5105" spans="1:4" x14ac:dyDescent="0.25">
      <c r="A5105" t="s">
        <v>10767</v>
      </c>
      <c r="B5105" t="s">
        <v>10768</v>
      </c>
      <c r="C5105" s="106">
        <v>79.099999999999994</v>
      </c>
      <c r="D5105">
        <v>96</v>
      </c>
    </row>
    <row r="5106" spans="1:4" x14ac:dyDescent="0.25">
      <c r="A5106" t="s">
        <v>10769</v>
      </c>
      <c r="B5106" t="s">
        <v>10770</v>
      </c>
      <c r="C5106" s="106">
        <v>121.01</v>
      </c>
      <c r="D5106">
        <v>10</v>
      </c>
    </row>
    <row r="5107" spans="1:4" x14ac:dyDescent="0.25">
      <c r="A5107" t="s">
        <v>10771</v>
      </c>
      <c r="B5107" t="s">
        <v>10772</v>
      </c>
      <c r="C5107" s="106">
        <v>53.85</v>
      </c>
      <c r="D5107">
        <v>2</v>
      </c>
    </row>
    <row r="5108" spans="1:4" x14ac:dyDescent="0.25">
      <c r="A5108" t="s">
        <v>10773</v>
      </c>
      <c r="B5108" t="s">
        <v>10724</v>
      </c>
      <c r="C5108" s="106">
        <v>71.19</v>
      </c>
      <c r="D5108">
        <v>2</v>
      </c>
    </row>
    <row r="5109" spans="1:4" x14ac:dyDescent="0.25">
      <c r="A5109" t="s">
        <v>10774</v>
      </c>
      <c r="B5109" t="s">
        <v>10775</v>
      </c>
      <c r="C5109" s="106">
        <v>9.61</v>
      </c>
      <c r="D5109">
        <v>10</v>
      </c>
    </row>
    <row r="5110" spans="1:4" x14ac:dyDescent="0.25">
      <c r="A5110" t="s">
        <v>10776</v>
      </c>
      <c r="B5110" t="s">
        <v>10777</v>
      </c>
      <c r="C5110" s="106">
        <v>854.69</v>
      </c>
      <c r="D5110">
        <v>14</v>
      </c>
    </row>
    <row r="5111" spans="1:4" x14ac:dyDescent="0.25">
      <c r="A5111" t="s">
        <v>10778</v>
      </c>
      <c r="B5111" t="s">
        <v>10779</v>
      </c>
      <c r="C5111" s="106">
        <v>0</v>
      </c>
      <c r="D5111">
        <v>0</v>
      </c>
    </row>
    <row r="5112" spans="1:4" x14ac:dyDescent="0.25">
      <c r="A5112" t="s">
        <v>10780</v>
      </c>
      <c r="B5112" t="s">
        <v>10781</v>
      </c>
      <c r="C5112" s="106">
        <v>303.10000000000002</v>
      </c>
      <c r="D5112">
        <v>7</v>
      </c>
    </row>
    <row r="5113" spans="1:4" x14ac:dyDescent="0.25">
      <c r="A5113" t="s">
        <v>10782</v>
      </c>
      <c r="B5113" t="s">
        <v>10783</v>
      </c>
      <c r="C5113" s="106">
        <v>536.4</v>
      </c>
      <c r="D5113">
        <v>4</v>
      </c>
    </row>
    <row r="5114" spans="1:4" x14ac:dyDescent="0.25">
      <c r="A5114" t="s">
        <v>10784</v>
      </c>
      <c r="B5114" t="s">
        <v>10783</v>
      </c>
      <c r="C5114" s="106">
        <v>339.81</v>
      </c>
      <c r="D5114">
        <v>3</v>
      </c>
    </row>
    <row r="5115" spans="1:4" x14ac:dyDescent="0.25">
      <c r="A5115" t="s">
        <v>10785</v>
      </c>
      <c r="B5115" t="s">
        <v>10786</v>
      </c>
      <c r="C5115" s="106">
        <v>18.28</v>
      </c>
      <c r="D5115">
        <v>4</v>
      </c>
    </row>
    <row r="5116" spans="1:4" x14ac:dyDescent="0.25">
      <c r="A5116" t="s">
        <v>10787</v>
      </c>
      <c r="B5116" t="s">
        <v>10788</v>
      </c>
      <c r="C5116" s="106">
        <v>73.64</v>
      </c>
      <c r="D5116">
        <v>5</v>
      </c>
    </row>
    <row r="5117" spans="1:4" x14ac:dyDescent="0.25">
      <c r="A5117" t="s">
        <v>10789</v>
      </c>
      <c r="B5117" t="s">
        <v>10790</v>
      </c>
      <c r="C5117" s="106">
        <v>21.88</v>
      </c>
      <c r="D5117">
        <v>6</v>
      </c>
    </row>
    <row r="5118" spans="1:4" x14ac:dyDescent="0.25">
      <c r="A5118" t="s">
        <v>10791</v>
      </c>
      <c r="B5118" t="s">
        <v>10792</v>
      </c>
      <c r="C5118" s="106">
        <v>24.47</v>
      </c>
      <c r="D5118">
        <v>7</v>
      </c>
    </row>
    <row r="5119" spans="1:4" x14ac:dyDescent="0.25">
      <c r="A5119" t="s">
        <v>10793</v>
      </c>
      <c r="B5119" t="s">
        <v>10794</v>
      </c>
      <c r="C5119" s="106">
        <v>83.16</v>
      </c>
      <c r="D5119">
        <v>2</v>
      </c>
    </row>
    <row r="5120" spans="1:4" x14ac:dyDescent="0.25">
      <c r="A5120" t="s">
        <v>10795</v>
      </c>
      <c r="B5120" t="s">
        <v>10796</v>
      </c>
      <c r="C5120" s="106">
        <v>0</v>
      </c>
      <c r="D5120">
        <v>0</v>
      </c>
    </row>
    <row r="5121" spans="1:4" x14ac:dyDescent="0.25">
      <c r="A5121" t="s">
        <v>10797</v>
      </c>
      <c r="B5121" t="s">
        <v>10798</v>
      </c>
      <c r="C5121" s="106">
        <v>45.5</v>
      </c>
      <c r="D5121">
        <v>1</v>
      </c>
    </row>
    <row r="5122" spans="1:4" x14ac:dyDescent="0.25">
      <c r="A5122" t="s">
        <v>10799</v>
      </c>
      <c r="B5122" t="s">
        <v>10800</v>
      </c>
      <c r="C5122" s="106">
        <v>730.44</v>
      </c>
      <c r="D5122">
        <v>6</v>
      </c>
    </row>
    <row r="5123" spans="1:4" x14ac:dyDescent="0.25">
      <c r="A5123" t="s">
        <v>10801</v>
      </c>
      <c r="B5123" t="s">
        <v>10802</v>
      </c>
      <c r="C5123" s="106">
        <v>1533.19</v>
      </c>
      <c r="D5123">
        <v>7</v>
      </c>
    </row>
    <row r="5124" spans="1:4" x14ac:dyDescent="0.25">
      <c r="A5124" t="s">
        <v>10803</v>
      </c>
      <c r="B5124" t="s">
        <v>10804</v>
      </c>
      <c r="C5124" s="106">
        <v>1246.1199999999999</v>
      </c>
      <c r="D5124">
        <v>5</v>
      </c>
    </row>
    <row r="5125" spans="1:4" x14ac:dyDescent="0.25">
      <c r="A5125" t="s">
        <v>10805</v>
      </c>
      <c r="B5125" t="s">
        <v>10806</v>
      </c>
      <c r="C5125" s="106">
        <v>78.930000000000007</v>
      </c>
      <c r="D5125">
        <v>5</v>
      </c>
    </row>
    <row r="5126" spans="1:4" x14ac:dyDescent="0.25">
      <c r="A5126" t="s">
        <v>10807</v>
      </c>
      <c r="B5126" t="s">
        <v>10806</v>
      </c>
      <c r="C5126" s="106">
        <v>55.63</v>
      </c>
      <c r="D5126">
        <v>2</v>
      </c>
    </row>
    <row r="5127" spans="1:4" x14ac:dyDescent="0.25">
      <c r="A5127" t="s">
        <v>10808</v>
      </c>
      <c r="B5127" t="s">
        <v>10809</v>
      </c>
      <c r="C5127" s="106">
        <v>175.8</v>
      </c>
      <c r="D5127">
        <v>2</v>
      </c>
    </row>
    <row r="5128" spans="1:4" x14ac:dyDescent="0.25">
      <c r="A5128" t="s">
        <v>10810</v>
      </c>
      <c r="B5128" t="s">
        <v>10811</v>
      </c>
      <c r="C5128" s="106">
        <v>0</v>
      </c>
      <c r="D5128">
        <v>0</v>
      </c>
    </row>
    <row r="5129" spans="1:4" x14ac:dyDescent="0.25">
      <c r="A5129" t="s">
        <v>10812</v>
      </c>
      <c r="B5129" t="s">
        <v>10813</v>
      </c>
      <c r="C5129" s="106">
        <v>112.02</v>
      </c>
      <c r="D5129">
        <v>12</v>
      </c>
    </row>
    <row r="5130" spans="1:4" x14ac:dyDescent="0.25">
      <c r="A5130" t="s">
        <v>10814</v>
      </c>
      <c r="B5130" t="s">
        <v>10815</v>
      </c>
      <c r="C5130" s="106">
        <v>182.66</v>
      </c>
      <c r="D5130">
        <v>6</v>
      </c>
    </row>
    <row r="5131" spans="1:4" x14ac:dyDescent="0.25">
      <c r="A5131" t="s">
        <v>10816</v>
      </c>
      <c r="B5131" t="s">
        <v>10817</v>
      </c>
      <c r="C5131" s="106">
        <v>87.15</v>
      </c>
      <c r="D5131">
        <v>4</v>
      </c>
    </row>
    <row r="5132" spans="1:4" x14ac:dyDescent="0.25">
      <c r="A5132" t="s">
        <v>10818</v>
      </c>
      <c r="B5132" t="s">
        <v>10819</v>
      </c>
      <c r="C5132" s="106">
        <v>78.2</v>
      </c>
      <c r="D5132">
        <v>10</v>
      </c>
    </row>
    <row r="5133" spans="1:4" x14ac:dyDescent="0.25">
      <c r="A5133" t="s">
        <v>10820</v>
      </c>
      <c r="B5133" t="s">
        <v>10821</v>
      </c>
      <c r="C5133" s="106">
        <v>914.35</v>
      </c>
      <c r="D5133">
        <v>2</v>
      </c>
    </row>
    <row r="5134" spans="1:4" x14ac:dyDescent="0.25">
      <c r="A5134" t="s">
        <v>10822</v>
      </c>
      <c r="B5134" t="s">
        <v>10823</v>
      </c>
      <c r="C5134" s="106">
        <v>291</v>
      </c>
      <c r="D5134">
        <v>3</v>
      </c>
    </row>
    <row r="5135" spans="1:4" x14ac:dyDescent="0.25">
      <c r="A5135" t="s">
        <v>10824</v>
      </c>
      <c r="B5135" t="s">
        <v>10825</v>
      </c>
      <c r="C5135" s="106">
        <v>358.93</v>
      </c>
      <c r="D5135">
        <v>2</v>
      </c>
    </row>
    <row r="5136" spans="1:4" x14ac:dyDescent="0.25">
      <c r="A5136" t="s">
        <v>10826</v>
      </c>
      <c r="B5136" t="s">
        <v>10827</v>
      </c>
      <c r="C5136" s="106">
        <v>442.89</v>
      </c>
      <c r="D5136">
        <v>90</v>
      </c>
    </row>
    <row r="5137" spans="1:4" x14ac:dyDescent="0.25">
      <c r="A5137" t="s">
        <v>10828</v>
      </c>
      <c r="B5137" t="s">
        <v>10829</v>
      </c>
      <c r="C5137" s="106">
        <v>188</v>
      </c>
      <c r="D5137">
        <v>172</v>
      </c>
    </row>
    <row r="5138" spans="1:4" x14ac:dyDescent="0.25">
      <c r="A5138" t="s">
        <v>10830</v>
      </c>
      <c r="B5138" t="s">
        <v>10831</v>
      </c>
      <c r="C5138" s="106">
        <v>39.93</v>
      </c>
      <c r="D5138">
        <v>22</v>
      </c>
    </row>
    <row r="5139" spans="1:4" x14ac:dyDescent="0.25">
      <c r="A5139" t="s">
        <v>10832</v>
      </c>
      <c r="B5139" t="s">
        <v>10833</v>
      </c>
      <c r="C5139" s="106">
        <v>37.49</v>
      </c>
      <c r="D5139">
        <v>21</v>
      </c>
    </row>
    <row r="5140" spans="1:4" x14ac:dyDescent="0.25">
      <c r="A5140" t="s">
        <v>10834</v>
      </c>
      <c r="B5140" t="s">
        <v>10835</v>
      </c>
      <c r="C5140" s="106">
        <v>377.4</v>
      </c>
      <c r="D5140">
        <v>120</v>
      </c>
    </row>
    <row r="5141" spans="1:4" x14ac:dyDescent="0.25">
      <c r="A5141" t="s">
        <v>10836</v>
      </c>
      <c r="B5141" t="s">
        <v>10837</v>
      </c>
      <c r="C5141" s="106">
        <v>124.25</v>
      </c>
      <c r="D5141">
        <v>2</v>
      </c>
    </row>
    <row r="5142" spans="1:4" x14ac:dyDescent="0.25">
      <c r="A5142" t="s">
        <v>10838</v>
      </c>
      <c r="B5142" t="s">
        <v>10839</v>
      </c>
      <c r="C5142" s="106">
        <v>321.77999999999997</v>
      </c>
      <c r="D5142">
        <v>2</v>
      </c>
    </row>
    <row r="5143" spans="1:4" x14ac:dyDescent="0.25">
      <c r="A5143" t="s">
        <v>10840</v>
      </c>
      <c r="B5143" t="s">
        <v>10841</v>
      </c>
      <c r="C5143" s="106">
        <v>55.73</v>
      </c>
      <c r="D5143">
        <v>6</v>
      </c>
    </row>
    <row r="5144" spans="1:4" x14ac:dyDescent="0.25">
      <c r="A5144" t="s">
        <v>10842</v>
      </c>
      <c r="B5144" t="s">
        <v>10843</v>
      </c>
      <c r="C5144" s="106">
        <v>12</v>
      </c>
      <c r="D5144">
        <v>50</v>
      </c>
    </row>
    <row r="5145" spans="1:4" x14ac:dyDescent="0.25">
      <c r="A5145" t="s">
        <v>10844</v>
      </c>
      <c r="B5145" t="s">
        <v>10845</v>
      </c>
      <c r="C5145" s="106">
        <v>0.94</v>
      </c>
      <c r="D5145">
        <v>5</v>
      </c>
    </row>
    <row r="5146" spans="1:4" x14ac:dyDescent="0.25">
      <c r="A5146" t="s">
        <v>10846</v>
      </c>
      <c r="B5146" t="s">
        <v>10847</v>
      </c>
      <c r="C5146" s="106">
        <v>7.94</v>
      </c>
      <c r="D5146">
        <v>14</v>
      </c>
    </row>
    <row r="5147" spans="1:4" x14ac:dyDescent="0.25">
      <c r="A5147" t="s">
        <v>10848</v>
      </c>
      <c r="B5147" t="s">
        <v>10849</v>
      </c>
      <c r="C5147" s="106">
        <v>869.9</v>
      </c>
      <c r="D5147">
        <v>2</v>
      </c>
    </row>
    <row r="5148" spans="1:4" x14ac:dyDescent="0.25">
      <c r="A5148" t="s">
        <v>10850</v>
      </c>
      <c r="B5148" t="s">
        <v>10851</v>
      </c>
      <c r="C5148" s="106">
        <v>22</v>
      </c>
      <c r="D5148">
        <v>7</v>
      </c>
    </row>
    <row r="5149" spans="1:4" x14ac:dyDescent="0.25">
      <c r="A5149" t="s">
        <v>10852</v>
      </c>
      <c r="B5149" t="s">
        <v>10853</v>
      </c>
      <c r="C5149" s="106">
        <v>257.66000000000003</v>
      </c>
      <c r="D5149">
        <v>2</v>
      </c>
    </row>
    <row r="5150" spans="1:4" x14ac:dyDescent="0.25">
      <c r="A5150" t="s">
        <v>10854</v>
      </c>
      <c r="B5150" t="s">
        <v>10855</v>
      </c>
      <c r="C5150" s="106">
        <v>702.73</v>
      </c>
      <c r="D5150">
        <v>3</v>
      </c>
    </row>
    <row r="5151" spans="1:4" x14ac:dyDescent="0.25">
      <c r="A5151" t="s">
        <v>10856</v>
      </c>
      <c r="B5151" t="s">
        <v>10857</v>
      </c>
      <c r="C5151" s="106">
        <v>241.51</v>
      </c>
      <c r="D5151">
        <v>1</v>
      </c>
    </row>
    <row r="5152" spans="1:4" x14ac:dyDescent="0.25">
      <c r="A5152" t="s">
        <v>10858</v>
      </c>
      <c r="B5152" t="s">
        <v>10859</v>
      </c>
      <c r="C5152" s="106">
        <v>60</v>
      </c>
      <c r="D5152">
        <v>3</v>
      </c>
    </row>
    <row r="5153" spans="1:4" x14ac:dyDescent="0.25">
      <c r="A5153" t="s">
        <v>10860</v>
      </c>
      <c r="B5153" t="s">
        <v>10861</v>
      </c>
      <c r="C5153" s="106">
        <v>612</v>
      </c>
      <c r="D5153">
        <v>4</v>
      </c>
    </row>
    <row r="5154" spans="1:4" x14ac:dyDescent="0.25">
      <c r="A5154" t="s">
        <v>10862</v>
      </c>
      <c r="B5154" t="s">
        <v>10863</v>
      </c>
      <c r="C5154" s="106">
        <v>205.06</v>
      </c>
      <c r="D5154">
        <v>1</v>
      </c>
    </row>
    <row r="5155" spans="1:4" x14ac:dyDescent="0.25">
      <c r="A5155" t="s">
        <v>10864</v>
      </c>
      <c r="B5155" t="s">
        <v>10865</v>
      </c>
      <c r="C5155" s="106">
        <v>150</v>
      </c>
      <c r="D5155">
        <v>1</v>
      </c>
    </row>
    <row r="5156" spans="1:4" x14ac:dyDescent="0.25">
      <c r="A5156" t="s">
        <v>10866</v>
      </c>
      <c r="B5156" t="s">
        <v>10867</v>
      </c>
      <c r="C5156" s="106">
        <v>48.1</v>
      </c>
      <c r="D5156">
        <v>5</v>
      </c>
    </row>
    <row r="5157" spans="1:4" x14ac:dyDescent="0.25">
      <c r="A5157" t="s">
        <v>10868</v>
      </c>
      <c r="B5157" t="s">
        <v>10869</v>
      </c>
      <c r="C5157" s="106">
        <v>33.6</v>
      </c>
      <c r="D5157">
        <v>12</v>
      </c>
    </row>
    <row r="5158" spans="1:4" x14ac:dyDescent="0.25">
      <c r="A5158" t="s">
        <v>10870</v>
      </c>
      <c r="B5158" t="s">
        <v>10871</v>
      </c>
      <c r="C5158" s="106">
        <v>0</v>
      </c>
      <c r="D5158">
        <v>0</v>
      </c>
    </row>
    <row r="5159" spans="1:4" x14ac:dyDescent="0.25">
      <c r="A5159" t="s">
        <v>10872</v>
      </c>
      <c r="B5159" t="s">
        <v>10873</v>
      </c>
      <c r="C5159" s="106">
        <v>1573.92</v>
      </c>
      <c r="D5159">
        <v>9</v>
      </c>
    </row>
    <row r="5160" spans="1:4" x14ac:dyDescent="0.25">
      <c r="A5160" t="s">
        <v>10874</v>
      </c>
      <c r="B5160" t="s">
        <v>10875</v>
      </c>
      <c r="C5160" s="106">
        <v>135.76</v>
      </c>
      <c r="D5160">
        <v>1</v>
      </c>
    </row>
    <row r="5161" spans="1:4" x14ac:dyDescent="0.25">
      <c r="A5161" t="s">
        <v>10876</v>
      </c>
      <c r="B5161" t="s">
        <v>10877</v>
      </c>
      <c r="C5161" s="106">
        <v>35.01</v>
      </c>
      <c r="D5161">
        <v>18</v>
      </c>
    </row>
    <row r="5162" spans="1:4" x14ac:dyDescent="0.25">
      <c r="A5162" t="s">
        <v>10878</v>
      </c>
      <c r="B5162" t="s">
        <v>10879</v>
      </c>
      <c r="C5162" s="106">
        <v>67.489999999999995</v>
      </c>
      <c r="D5162">
        <v>15</v>
      </c>
    </row>
    <row r="5163" spans="1:4" x14ac:dyDescent="0.25">
      <c r="A5163" t="s">
        <v>10880</v>
      </c>
      <c r="B5163" t="s">
        <v>10881</v>
      </c>
      <c r="C5163" s="106">
        <v>44.15</v>
      </c>
      <c r="D5163">
        <v>10</v>
      </c>
    </row>
    <row r="5164" spans="1:4" x14ac:dyDescent="0.25">
      <c r="A5164" t="s">
        <v>10882</v>
      </c>
      <c r="B5164" t="s">
        <v>10883</v>
      </c>
      <c r="C5164" s="106">
        <v>39.75</v>
      </c>
      <c r="D5164">
        <v>2</v>
      </c>
    </row>
    <row r="5165" spans="1:4" x14ac:dyDescent="0.25">
      <c r="A5165" t="s">
        <v>10884</v>
      </c>
      <c r="B5165" t="s">
        <v>10885</v>
      </c>
      <c r="C5165" s="106">
        <v>61.46</v>
      </c>
      <c r="D5165">
        <v>10</v>
      </c>
    </row>
    <row r="5166" spans="1:4" x14ac:dyDescent="0.25">
      <c r="A5166" t="s">
        <v>10886</v>
      </c>
      <c r="B5166" t="s">
        <v>10887</v>
      </c>
      <c r="C5166" s="106">
        <v>30.16</v>
      </c>
      <c r="D5166">
        <v>2</v>
      </c>
    </row>
    <row r="5167" spans="1:4" x14ac:dyDescent="0.25">
      <c r="A5167" t="s">
        <v>10888</v>
      </c>
      <c r="B5167" t="s">
        <v>10889</v>
      </c>
      <c r="C5167" s="106">
        <v>32.49</v>
      </c>
      <c r="D5167">
        <v>9</v>
      </c>
    </row>
    <row r="5168" spans="1:4" x14ac:dyDescent="0.25">
      <c r="A5168" t="s">
        <v>10890</v>
      </c>
      <c r="B5168" t="s">
        <v>10891</v>
      </c>
      <c r="C5168" s="106">
        <v>95</v>
      </c>
      <c r="D5168">
        <v>6</v>
      </c>
    </row>
    <row r="5169" spans="1:4" x14ac:dyDescent="0.25">
      <c r="A5169" t="s">
        <v>10892</v>
      </c>
      <c r="B5169" t="s">
        <v>10893</v>
      </c>
      <c r="C5169" s="106">
        <v>939.62</v>
      </c>
      <c r="D5169">
        <v>32</v>
      </c>
    </row>
    <row r="5170" spans="1:4" x14ac:dyDescent="0.25">
      <c r="A5170" t="s">
        <v>10894</v>
      </c>
      <c r="B5170" t="s">
        <v>10895</v>
      </c>
      <c r="C5170" s="106">
        <v>371.36</v>
      </c>
      <c r="D5170">
        <v>7</v>
      </c>
    </row>
    <row r="5171" spans="1:4" x14ac:dyDescent="0.25">
      <c r="A5171" t="s">
        <v>10896</v>
      </c>
      <c r="B5171" t="s">
        <v>10897</v>
      </c>
      <c r="C5171" s="106">
        <v>1476.77</v>
      </c>
      <c r="D5171">
        <v>26</v>
      </c>
    </row>
    <row r="5172" spans="1:4" x14ac:dyDescent="0.25">
      <c r="A5172" t="s">
        <v>10898</v>
      </c>
      <c r="B5172" t="s">
        <v>10899</v>
      </c>
      <c r="C5172" s="106">
        <v>161.28</v>
      </c>
      <c r="D5172">
        <v>24</v>
      </c>
    </row>
    <row r="5173" spans="1:4" x14ac:dyDescent="0.25">
      <c r="A5173" t="s">
        <v>10900</v>
      </c>
      <c r="B5173" t="s">
        <v>10901</v>
      </c>
      <c r="C5173" s="106">
        <v>128.87</v>
      </c>
      <c r="D5173">
        <v>14</v>
      </c>
    </row>
    <row r="5174" spans="1:4" x14ac:dyDescent="0.25">
      <c r="A5174" t="s">
        <v>10902</v>
      </c>
      <c r="B5174" t="s">
        <v>10903</v>
      </c>
      <c r="C5174" s="106">
        <v>27.76</v>
      </c>
      <c r="D5174">
        <v>2</v>
      </c>
    </row>
    <row r="5175" spans="1:4" x14ac:dyDescent="0.25">
      <c r="A5175" t="s">
        <v>10904</v>
      </c>
      <c r="B5175" t="s">
        <v>10905</v>
      </c>
      <c r="C5175" s="106">
        <v>65.900000000000006</v>
      </c>
      <c r="D5175">
        <v>8</v>
      </c>
    </row>
    <row r="5176" spans="1:4" x14ac:dyDescent="0.25">
      <c r="A5176" t="s">
        <v>10906</v>
      </c>
      <c r="B5176" t="s">
        <v>10907</v>
      </c>
      <c r="C5176" s="106">
        <v>22.3</v>
      </c>
      <c r="D5176">
        <v>20</v>
      </c>
    </row>
    <row r="5177" spans="1:4" x14ac:dyDescent="0.25">
      <c r="A5177" t="s">
        <v>10908</v>
      </c>
      <c r="B5177" t="s">
        <v>10909</v>
      </c>
      <c r="C5177" s="106">
        <v>37.89</v>
      </c>
      <c r="D5177">
        <v>4</v>
      </c>
    </row>
    <row r="5178" spans="1:4" x14ac:dyDescent="0.25">
      <c r="A5178" t="s">
        <v>10910</v>
      </c>
      <c r="B5178" t="s">
        <v>10911</v>
      </c>
      <c r="C5178" s="106">
        <v>114.35</v>
      </c>
      <c r="D5178">
        <v>50</v>
      </c>
    </row>
    <row r="5179" spans="1:4" x14ac:dyDescent="0.25">
      <c r="A5179" t="s">
        <v>10912</v>
      </c>
      <c r="B5179" t="s">
        <v>10913</v>
      </c>
      <c r="C5179" s="106">
        <v>0</v>
      </c>
      <c r="D5179">
        <v>0</v>
      </c>
    </row>
    <row r="5180" spans="1:4" x14ac:dyDescent="0.25">
      <c r="A5180" t="s">
        <v>10914</v>
      </c>
      <c r="B5180" t="s">
        <v>10915</v>
      </c>
      <c r="C5180" s="106">
        <v>0</v>
      </c>
      <c r="D5180">
        <v>0</v>
      </c>
    </row>
    <row r="5181" spans="1:4" x14ac:dyDescent="0.25">
      <c r="A5181" t="s">
        <v>10916</v>
      </c>
      <c r="B5181" t="s">
        <v>10917</v>
      </c>
      <c r="C5181" s="106">
        <v>1724.1</v>
      </c>
      <c r="D5181">
        <v>300</v>
      </c>
    </row>
    <row r="5182" spans="1:4" x14ac:dyDescent="0.25">
      <c r="A5182" t="s">
        <v>10918</v>
      </c>
      <c r="B5182" t="s">
        <v>10919</v>
      </c>
      <c r="C5182" s="106">
        <v>106.44</v>
      </c>
      <c r="D5182">
        <v>12</v>
      </c>
    </row>
    <row r="5183" spans="1:4" x14ac:dyDescent="0.25">
      <c r="A5183" t="s">
        <v>10920</v>
      </c>
      <c r="B5183" t="s">
        <v>10921</v>
      </c>
      <c r="C5183" s="106">
        <v>72.28</v>
      </c>
      <c r="D5183">
        <v>6</v>
      </c>
    </row>
    <row r="5184" spans="1:4" x14ac:dyDescent="0.25">
      <c r="A5184" t="s">
        <v>10922</v>
      </c>
      <c r="B5184" t="s">
        <v>10923</v>
      </c>
      <c r="C5184" s="106">
        <v>504.7</v>
      </c>
      <c r="D5184">
        <v>100</v>
      </c>
    </row>
    <row r="5185" spans="1:4" x14ac:dyDescent="0.25">
      <c r="A5185" t="s">
        <v>10924</v>
      </c>
      <c r="B5185" t="s">
        <v>10925</v>
      </c>
      <c r="C5185" s="106">
        <v>476.35</v>
      </c>
      <c r="D5185">
        <v>4</v>
      </c>
    </row>
    <row r="5186" spans="1:4" x14ac:dyDescent="0.25">
      <c r="A5186" t="s">
        <v>10926</v>
      </c>
      <c r="B5186" t="s">
        <v>10927</v>
      </c>
      <c r="C5186" s="106">
        <v>0</v>
      </c>
      <c r="D5186">
        <v>0</v>
      </c>
    </row>
    <row r="5187" spans="1:4" x14ac:dyDescent="0.25">
      <c r="A5187" t="s">
        <v>10928</v>
      </c>
      <c r="B5187" t="s">
        <v>10929</v>
      </c>
      <c r="C5187" s="106">
        <v>44.63</v>
      </c>
      <c r="D5187">
        <v>56</v>
      </c>
    </row>
    <row r="5188" spans="1:4" x14ac:dyDescent="0.25">
      <c r="A5188" t="s">
        <v>10930</v>
      </c>
      <c r="B5188" t="s">
        <v>10931</v>
      </c>
      <c r="C5188" s="106">
        <v>82.31</v>
      </c>
      <c r="D5188">
        <v>102</v>
      </c>
    </row>
    <row r="5189" spans="1:4" x14ac:dyDescent="0.25">
      <c r="A5189" t="s">
        <v>10932</v>
      </c>
      <c r="B5189" t="s">
        <v>10933</v>
      </c>
      <c r="C5189" s="106">
        <v>49.02</v>
      </c>
      <c r="D5189">
        <v>60</v>
      </c>
    </row>
    <row r="5190" spans="1:4" x14ac:dyDescent="0.25">
      <c r="A5190" t="s">
        <v>10934</v>
      </c>
      <c r="B5190" t="s">
        <v>10935</v>
      </c>
      <c r="C5190" s="106">
        <v>34.44</v>
      </c>
      <c r="D5190">
        <v>210</v>
      </c>
    </row>
    <row r="5191" spans="1:4" x14ac:dyDescent="0.25">
      <c r="A5191" t="s">
        <v>10936</v>
      </c>
      <c r="B5191" t="s">
        <v>10937</v>
      </c>
      <c r="C5191" s="106">
        <v>23.75</v>
      </c>
      <c r="D5191">
        <v>87</v>
      </c>
    </row>
    <row r="5192" spans="1:4" x14ac:dyDescent="0.25">
      <c r="A5192" t="s">
        <v>10938</v>
      </c>
      <c r="B5192" t="s">
        <v>10939</v>
      </c>
      <c r="C5192" s="106">
        <v>69.7</v>
      </c>
      <c r="D5192">
        <v>72</v>
      </c>
    </row>
    <row r="5193" spans="1:4" x14ac:dyDescent="0.25">
      <c r="A5193" t="s">
        <v>10940</v>
      </c>
      <c r="B5193" t="s">
        <v>10941</v>
      </c>
      <c r="C5193" s="106">
        <v>105.8</v>
      </c>
      <c r="D5193">
        <v>50</v>
      </c>
    </row>
    <row r="5194" spans="1:4" x14ac:dyDescent="0.25">
      <c r="A5194" t="s">
        <v>10942</v>
      </c>
      <c r="B5194" t="s">
        <v>10943</v>
      </c>
      <c r="C5194" s="106">
        <v>0</v>
      </c>
      <c r="D5194">
        <v>0</v>
      </c>
    </row>
    <row r="5195" spans="1:4" x14ac:dyDescent="0.25">
      <c r="A5195" t="s">
        <v>10944</v>
      </c>
      <c r="B5195" t="s">
        <v>10945</v>
      </c>
      <c r="C5195" s="106">
        <v>21.87</v>
      </c>
      <c r="D5195">
        <v>44</v>
      </c>
    </row>
    <row r="5196" spans="1:4" x14ac:dyDescent="0.25">
      <c r="A5196" t="s">
        <v>10946</v>
      </c>
      <c r="B5196" t="s">
        <v>10947</v>
      </c>
      <c r="C5196" s="106">
        <v>268.10000000000002</v>
      </c>
      <c r="D5196">
        <v>127</v>
      </c>
    </row>
    <row r="5197" spans="1:4" x14ac:dyDescent="0.25">
      <c r="A5197" t="s">
        <v>10948</v>
      </c>
      <c r="B5197" t="s">
        <v>10949</v>
      </c>
      <c r="C5197" s="106">
        <v>82.16</v>
      </c>
      <c r="D5197">
        <v>52</v>
      </c>
    </row>
    <row r="5198" spans="1:4" x14ac:dyDescent="0.25">
      <c r="A5198" t="s">
        <v>10950</v>
      </c>
      <c r="B5198" t="s">
        <v>10951</v>
      </c>
      <c r="C5198" s="106">
        <v>23.45</v>
      </c>
      <c r="D5198">
        <v>18</v>
      </c>
    </row>
    <row r="5199" spans="1:4" x14ac:dyDescent="0.25">
      <c r="A5199" t="s">
        <v>10952</v>
      </c>
      <c r="B5199" t="s">
        <v>10953</v>
      </c>
      <c r="C5199" s="106">
        <v>40.75</v>
      </c>
      <c r="D5199">
        <v>10</v>
      </c>
    </row>
    <row r="5200" spans="1:4" x14ac:dyDescent="0.25">
      <c r="A5200" t="s">
        <v>10954</v>
      </c>
      <c r="B5200" t="s">
        <v>10955</v>
      </c>
      <c r="C5200" s="106">
        <v>34.299999999999997</v>
      </c>
      <c r="D5200">
        <v>10</v>
      </c>
    </row>
    <row r="5201" spans="1:4" x14ac:dyDescent="0.25">
      <c r="A5201" t="s">
        <v>10956</v>
      </c>
      <c r="B5201" t="s">
        <v>10957</v>
      </c>
      <c r="C5201" s="106">
        <v>93.2</v>
      </c>
      <c r="D5201">
        <v>25</v>
      </c>
    </row>
    <row r="5202" spans="1:4" x14ac:dyDescent="0.25">
      <c r="A5202" t="s">
        <v>10958</v>
      </c>
      <c r="B5202" t="s">
        <v>10959</v>
      </c>
      <c r="C5202" s="106">
        <v>75.040000000000006</v>
      </c>
      <c r="D5202">
        <v>20</v>
      </c>
    </row>
    <row r="5203" spans="1:4" x14ac:dyDescent="0.25">
      <c r="A5203" t="s">
        <v>10960</v>
      </c>
      <c r="B5203" t="s">
        <v>10961</v>
      </c>
      <c r="C5203" s="106">
        <v>304.72000000000003</v>
      </c>
      <c r="D5203">
        <v>52</v>
      </c>
    </row>
    <row r="5204" spans="1:4" x14ac:dyDescent="0.25">
      <c r="A5204" t="s">
        <v>10962</v>
      </c>
      <c r="B5204" t="s">
        <v>10963</v>
      </c>
      <c r="C5204" s="106">
        <v>28.52</v>
      </c>
      <c r="D5204">
        <v>3</v>
      </c>
    </row>
    <row r="5205" spans="1:4" x14ac:dyDescent="0.25">
      <c r="A5205" t="s">
        <v>10964</v>
      </c>
      <c r="B5205" t="s">
        <v>10965</v>
      </c>
      <c r="C5205" s="106">
        <v>72.099999999999994</v>
      </c>
      <c r="D5205">
        <v>5</v>
      </c>
    </row>
    <row r="5206" spans="1:4" x14ac:dyDescent="0.25">
      <c r="A5206" t="s">
        <v>10966</v>
      </c>
      <c r="B5206" t="s">
        <v>10967</v>
      </c>
      <c r="C5206" s="106">
        <v>19.62</v>
      </c>
      <c r="D5206">
        <v>4</v>
      </c>
    </row>
    <row r="5207" spans="1:4" x14ac:dyDescent="0.25">
      <c r="A5207" t="s">
        <v>10968</v>
      </c>
      <c r="B5207" t="s">
        <v>10969</v>
      </c>
      <c r="C5207" s="106">
        <v>25.95</v>
      </c>
      <c r="D5207">
        <v>27</v>
      </c>
    </row>
    <row r="5208" spans="1:4" x14ac:dyDescent="0.25">
      <c r="A5208" t="s">
        <v>10970</v>
      </c>
      <c r="B5208" t="s">
        <v>10971</v>
      </c>
      <c r="C5208" s="106">
        <v>39.799999999999997</v>
      </c>
      <c r="D5208">
        <v>20</v>
      </c>
    </row>
    <row r="5209" spans="1:4" x14ac:dyDescent="0.25">
      <c r="A5209" t="s">
        <v>10972</v>
      </c>
      <c r="B5209" t="s">
        <v>10973</v>
      </c>
      <c r="C5209" s="106">
        <v>9.34</v>
      </c>
      <c r="D5209">
        <v>2</v>
      </c>
    </row>
    <row r="5210" spans="1:4" x14ac:dyDescent="0.25">
      <c r="A5210" t="s">
        <v>10974</v>
      </c>
      <c r="B5210" t="s">
        <v>10975</v>
      </c>
      <c r="C5210" s="106">
        <v>17.690000000000001</v>
      </c>
      <c r="D5210">
        <v>2</v>
      </c>
    </row>
    <row r="5211" spans="1:4" x14ac:dyDescent="0.25">
      <c r="A5211" t="s">
        <v>10976</v>
      </c>
      <c r="B5211" t="s">
        <v>10977</v>
      </c>
      <c r="C5211" s="106">
        <v>4.03</v>
      </c>
      <c r="D5211">
        <v>12</v>
      </c>
    </row>
    <row r="5212" spans="1:4" x14ac:dyDescent="0.25">
      <c r="A5212" t="s">
        <v>10978</v>
      </c>
      <c r="B5212" t="s">
        <v>10979</v>
      </c>
      <c r="C5212" s="106">
        <v>26.49</v>
      </c>
      <c r="D5212">
        <v>77</v>
      </c>
    </row>
    <row r="5213" spans="1:4" x14ac:dyDescent="0.25">
      <c r="A5213" t="s">
        <v>10980</v>
      </c>
      <c r="B5213" t="s">
        <v>10981</v>
      </c>
      <c r="C5213" s="106">
        <v>25.13</v>
      </c>
      <c r="D5213">
        <v>59</v>
      </c>
    </row>
    <row r="5214" spans="1:4" x14ac:dyDescent="0.25">
      <c r="A5214" t="s">
        <v>10982</v>
      </c>
      <c r="B5214" t="s">
        <v>10983</v>
      </c>
      <c r="C5214" s="106">
        <v>37.14</v>
      </c>
      <c r="D5214">
        <v>60</v>
      </c>
    </row>
    <row r="5215" spans="1:4" x14ac:dyDescent="0.25">
      <c r="A5215" t="s">
        <v>10984</v>
      </c>
      <c r="B5215" t="s">
        <v>10985</v>
      </c>
      <c r="C5215" s="106">
        <v>3.36</v>
      </c>
      <c r="D5215">
        <v>30</v>
      </c>
    </row>
    <row r="5216" spans="1:4" x14ac:dyDescent="0.25">
      <c r="A5216" t="s">
        <v>10986</v>
      </c>
      <c r="B5216" t="s">
        <v>10987</v>
      </c>
      <c r="C5216" s="106">
        <v>18.899999999999999</v>
      </c>
      <c r="D5216">
        <v>108</v>
      </c>
    </row>
    <row r="5217" spans="1:4" x14ac:dyDescent="0.25">
      <c r="A5217" t="s">
        <v>10988</v>
      </c>
      <c r="B5217" t="s">
        <v>10989</v>
      </c>
      <c r="C5217" s="106">
        <v>4.04</v>
      </c>
      <c r="D5217">
        <v>10</v>
      </c>
    </row>
    <row r="5218" spans="1:4" x14ac:dyDescent="0.25">
      <c r="A5218" t="s">
        <v>10990</v>
      </c>
      <c r="B5218" t="s">
        <v>10991</v>
      </c>
      <c r="C5218" s="106">
        <v>33.79</v>
      </c>
      <c r="D5218">
        <v>12</v>
      </c>
    </row>
    <row r="5219" spans="1:4" x14ac:dyDescent="0.25">
      <c r="A5219" t="s">
        <v>10992</v>
      </c>
      <c r="B5219" t="s">
        <v>10993</v>
      </c>
      <c r="C5219" s="106">
        <v>6.98</v>
      </c>
      <c r="D5219">
        <v>5</v>
      </c>
    </row>
    <row r="5220" spans="1:4" x14ac:dyDescent="0.25">
      <c r="A5220" t="s">
        <v>10994</v>
      </c>
      <c r="B5220" t="s">
        <v>10907</v>
      </c>
      <c r="C5220" s="106">
        <v>6.97</v>
      </c>
      <c r="D5220">
        <v>5</v>
      </c>
    </row>
    <row r="5221" spans="1:4" x14ac:dyDescent="0.25">
      <c r="A5221" t="s">
        <v>10995</v>
      </c>
      <c r="B5221" t="s">
        <v>10996</v>
      </c>
      <c r="C5221" s="106">
        <v>188</v>
      </c>
      <c r="D5221">
        <v>100</v>
      </c>
    </row>
    <row r="5222" spans="1:4" x14ac:dyDescent="0.25">
      <c r="A5222" t="s">
        <v>10997</v>
      </c>
      <c r="B5222" t="s">
        <v>10998</v>
      </c>
      <c r="C5222" s="106">
        <v>2.2799999999999998</v>
      </c>
      <c r="D5222">
        <v>1</v>
      </c>
    </row>
    <row r="5223" spans="1:4" x14ac:dyDescent="0.25">
      <c r="A5223" t="s">
        <v>10999</v>
      </c>
      <c r="B5223" t="s">
        <v>11000</v>
      </c>
      <c r="C5223" s="106">
        <v>84.32</v>
      </c>
      <c r="D5223">
        <v>40</v>
      </c>
    </row>
    <row r="5224" spans="1:4" x14ac:dyDescent="0.25">
      <c r="A5224" t="s">
        <v>11001</v>
      </c>
      <c r="B5224" t="s">
        <v>11002</v>
      </c>
      <c r="C5224" s="106">
        <v>628.86</v>
      </c>
      <c r="D5224">
        <v>30</v>
      </c>
    </row>
    <row r="5225" spans="1:4" x14ac:dyDescent="0.25">
      <c r="A5225" t="s">
        <v>11003</v>
      </c>
      <c r="B5225" t="s">
        <v>11004</v>
      </c>
      <c r="C5225" s="106">
        <v>446.4</v>
      </c>
      <c r="D5225">
        <v>90</v>
      </c>
    </row>
    <row r="5226" spans="1:4" x14ac:dyDescent="0.25">
      <c r="A5226" t="s">
        <v>11005</v>
      </c>
      <c r="B5226" t="s">
        <v>11006</v>
      </c>
      <c r="C5226" s="106">
        <v>628.86</v>
      </c>
      <c r="D5226">
        <v>30</v>
      </c>
    </row>
    <row r="5227" spans="1:4" x14ac:dyDescent="0.25">
      <c r="A5227" t="s">
        <v>11007</v>
      </c>
      <c r="B5227" t="s">
        <v>11008</v>
      </c>
      <c r="C5227" s="106">
        <v>15.26</v>
      </c>
      <c r="D5227">
        <v>10</v>
      </c>
    </row>
    <row r="5228" spans="1:4" x14ac:dyDescent="0.25">
      <c r="A5228" t="s">
        <v>11009</v>
      </c>
      <c r="B5228" t="s">
        <v>11010</v>
      </c>
      <c r="C5228" s="106">
        <v>134.75</v>
      </c>
      <c r="D5228">
        <v>35</v>
      </c>
    </row>
    <row r="5229" spans="1:4" x14ac:dyDescent="0.25">
      <c r="A5229" t="s">
        <v>11011</v>
      </c>
      <c r="B5229" t="s">
        <v>11012</v>
      </c>
      <c r="C5229" s="106">
        <v>97.1</v>
      </c>
      <c r="D5229">
        <v>2</v>
      </c>
    </row>
    <row r="5230" spans="1:4" x14ac:dyDescent="0.25">
      <c r="A5230" t="s">
        <v>11013</v>
      </c>
      <c r="B5230" t="s">
        <v>11014</v>
      </c>
      <c r="C5230" s="106">
        <v>0</v>
      </c>
      <c r="D5230">
        <v>0</v>
      </c>
    </row>
    <row r="5231" spans="1:4" x14ac:dyDescent="0.25">
      <c r="A5231" t="s">
        <v>11015</v>
      </c>
      <c r="B5231" t="s">
        <v>11016</v>
      </c>
      <c r="C5231" s="106">
        <v>91.14</v>
      </c>
      <c r="D5231">
        <v>6</v>
      </c>
    </row>
    <row r="5232" spans="1:4" x14ac:dyDescent="0.25">
      <c r="A5232" t="s">
        <v>11017</v>
      </c>
      <c r="B5232" t="s">
        <v>11018</v>
      </c>
      <c r="C5232" s="106">
        <v>0</v>
      </c>
      <c r="D5232">
        <v>0</v>
      </c>
    </row>
    <row r="5233" spans="1:4" x14ac:dyDescent="0.25">
      <c r="A5233" t="s">
        <v>11019</v>
      </c>
      <c r="B5233" t="s">
        <v>11020</v>
      </c>
      <c r="C5233" s="106">
        <v>274.7</v>
      </c>
      <c r="D5233">
        <v>8</v>
      </c>
    </row>
    <row r="5234" spans="1:4" x14ac:dyDescent="0.25">
      <c r="A5234" t="s">
        <v>11021</v>
      </c>
      <c r="B5234" t="s">
        <v>11022</v>
      </c>
      <c r="C5234" s="106">
        <v>541.36</v>
      </c>
      <c r="D5234">
        <v>2</v>
      </c>
    </row>
    <row r="5235" spans="1:4" x14ac:dyDescent="0.25">
      <c r="A5235" t="s">
        <v>11023</v>
      </c>
      <c r="B5235" t="s">
        <v>11024</v>
      </c>
      <c r="C5235" s="106">
        <v>45.9</v>
      </c>
      <c r="D5235">
        <v>5</v>
      </c>
    </row>
    <row r="5236" spans="1:4" x14ac:dyDescent="0.25">
      <c r="A5236" t="s">
        <v>11025</v>
      </c>
      <c r="B5236" t="s">
        <v>11026</v>
      </c>
      <c r="C5236" s="106">
        <v>206.77</v>
      </c>
      <c r="D5236">
        <v>10</v>
      </c>
    </row>
    <row r="5237" spans="1:4" x14ac:dyDescent="0.25">
      <c r="A5237" t="s">
        <v>11027</v>
      </c>
      <c r="B5237" t="s">
        <v>11028</v>
      </c>
      <c r="C5237" s="106">
        <v>91.1</v>
      </c>
      <c r="D5237">
        <v>6</v>
      </c>
    </row>
    <row r="5238" spans="1:4" x14ac:dyDescent="0.25">
      <c r="A5238" t="s">
        <v>11029</v>
      </c>
      <c r="B5238" t="s">
        <v>11030</v>
      </c>
      <c r="C5238" s="106">
        <v>0</v>
      </c>
      <c r="D5238">
        <v>0</v>
      </c>
    </row>
    <row r="5239" spans="1:4" x14ac:dyDescent="0.25">
      <c r="A5239" t="s">
        <v>11031</v>
      </c>
      <c r="B5239" t="s">
        <v>11032</v>
      </c>
      <c r="C5239" s="106">
        <v>2536.7399999999998</v>
      </c>
      <c r="D5239">
        <v>2</v>
      </c>
    </row>
    <row r="5240" spans="1:4" x14ac:dyDescent="0.25">
      <c r="A5240" t="s">
        <v>11033</v>
      </c>
      <c r="B5240" t="s">
        <v>11034</v>
      </c>
      <c r="C5240" s="106">
        <v>14.32</v>
      </c>
      <c r="D5240">
        <v>9</v>
      </c>
    </row>
    <row r="5241" spans="1:4" x14ac:dyDescent="0.25">
      <c r="A5241" t="s">
        <v>11035</v>
      </c>
      <c r="B5241" t="s">
        <v>11036</v>
      </c>
      <c r="C5241" s="106">
        <v>177.91</v>
      </c>
      <c r="D5241">
        <v>14</v>
      </c>
    </row>
    <row r="5242" spans="1:4" x14ac:dyDescent="0.25">
      <c r="A5242" t="s">
        <v>11037</v>
      </c>
      <c r="B5242" t="s">
        <v>11038</v>
      </c>
      <c r="C5242" s="106">
        <v>83.64</v>
      </c>
      <c r="D5242">
        <v>11</v>
      </c>
    </row>
    <row r="5243" spans="1:4" x14ac:dyDescent="0.25">
      <c r="A5243" t="s">
        <v>11039</v>
      </c>
      <c r="B5243" t="s">
        <v>11040</v>
      </c>
      <c r="C5243" s="106">
        <v>148.36000000000001</v>
      </c>
      <c r="D5243">
        <v>39</v>
      </c>
    </row>
    <row r="5244" spans="1:4" x14ac:dyDescent="0.25">
      <c r="A5244" t="s">
        <v>11041</v>
      </c>
      <c r="B5244" t="s">
        <v>11042</v>
      </c>
      <c r="C5244" s="106">
        <v>46.06</v>
      </c>
      <c r="D5244">
        <v>2</v>
      </c>
    </row>
    <row r="5245" spans="1:4" x14ac:dyDescent="0.25">
      <c r="A5245" t="s">
        <v>11043</v>
      </c>
      <c r="B5245" t="s">
        <v>11044</v>
      </c>
      <c r="C5245" s="106">
        <v>70.150000000000006</v>
      </c>
      <c r="D5245">
        <v>2</v>
      </c>
    </row>
    <row r="5246" spans="1:4" x14ac:dyDescent="0.25">
      <c r="A5246" t="s">
        <v>11045</v>
      </c>
      <c r="B5246" t="s">
        <v>11046</v>
      </c>
      <c r="C5246" s="106">
        <v>81.95</v>
      </c>
      <c r="D5246">
        <v>16</v>
      </c>
    </row>
    <row r="5247" spans="1:4" x14ac:dyDescent="0.25">
      <c r="A5247" t="s">
        <v>11047</v>
      </c>
      <c r="B5247" t="s">
        <v>11048</v>
      </c>
      <c r="C5247" s="106">
        <v>22.79</v>
      </c>
      <c r="D5247">
        <v>2</v>
      </c>
    </row>
    <row r="5248" spans="1:4" x14ac:dyDescent="0.25">
      <c r="A5248" t="s">
        <v>11049</v>
      </c>
      <c r="B5248" t="s">
        <v>11050</v>
      </c>
      <c r="C5248" s="106">
        <v>13.22</v>
      </c>
      <c r="D5248">
        <v>4</v>
      </c>
    </row>
    <row r="5249" spans="1:4" x14ac:dyDescent="0.25">
      <c r="A5249" t="s">
        <v>11051</v>
      </c>
      <c r="B5249" t="s">
        <v>11052</v>
      </c>
      <c r="C5249" s="106">
        <v>89.48</v>
      </c>
      <c r="D5249">
        <v>2</v>
      </c>
    </row>
    <row r="5250" spans="1:4" x14ac:dyDescent="0.25">
      <c r="A5250" t="s">
        <v>11053</v>
      </c>
      <c r="B5250" t="s">
        <v>11054</v>
      </c>
      <c r="C5250" s="106">
        <v>34.33</v>
      </c>
      <c r="D5250">
        <v>1</v>
      </c>
    </row>
    <row r="5251" spans="1:4" x14ac:dyDescent="0.25">
      <c r="A5251" t="s">
        <v>11055</v>
      </c>
      <c r="B5251" t="s">
        <v>11056</v>
      </c>
      <c r="C5251" s="106">
        <v>279.22000000000003</v>
      </c>
      <c r="D5251">
        <v>4</v>
      </c>
    </row>
    <row r="5252" spans="1:4" x14ac:dyDescent="0.25">
      <c r="A5252" t="s">
        <v>11057</v>
      </c>
      <c r="B5252" t="s">
        <v>11058</v>
      </c>
      <c r="C5252" s="106">
        <v>449.32</v>
      </c>
      <c r="D5252">
        <v>47</v>
      </c>
    </row>
    <row r="5253" spans="1:4" x14ac:dyDescent="0.25">
      <c r="A5253" t="s">
        <v>11059</v>
      </c>
      <c r="B5253" t="s">
        <v>11060</v>
      </c>
      <c r="C5253" s="106">
        <v>1863.47</v>
      </c>
      <c r="D5253">
        <v>13</v>
      </c>
    </row>
    <row r="5254" spans="1:4" x14ac:dyDescent="0.25">
      <c r="A5254" t="s">
        <v>11061</v>
      </c>
      <c r="B5254" t="s">
        <v>11062</v>
      </c>
      <c r="C5254" s="106">
        <v>629.07000000000005</v>
      </c>
      <c r="D5254">
        <v>5</v>
      </c>
    </row>
    <row r="5255" spans="1:4" x14ac:dyDescent="0.25">
      <c r="A5255" t="s">
        <v>11063</v>
      </c>
      <c r="B5255" t="s">
        <v>11064</v>
      </c>
      <c r="C5255" s="106">
        <v>428.86</v>
      </c>
      <c r="D5255">
        <v>2</v>
      </c>
    </row>
    <row r="5256" spans="1:4" x14ac:dyDescent="0.25">
      <c r="A5256" t="s">
        <v>11065</v>
      </c>
      <c r="B5256" t="s">
        <v>11032</v>
      </c>
      <c r="C5256" s="106">
        <v>1889.9</v>
      </c>
      <c r="D5256">
        <v>2</v>
      </c>
    </row>
    <row r="5257" spans="1:4" x14ac:dyDescent="0.25">
      <c r="A5257" t="s">
        <v>11066</v>
      </c>
      <c r="B5257" t="s">
        <v>11067</v>
      </c>
      <c r="C5257" s="106">
        <v>905.63</v>
      </c>
      <c r="D5257">
        <v>5</v>
      </c>
    </row>
    <row r="5258" spans="1:4" x14ac:dyDescent="0.25">
      <c r="A5258" t="s">
        <v>11068</v>
      </c>
      <c r="B5258" t="s">
        <v>11069</v>
      </c>
      <c r="C5258" s="106">
        <v>128.97999999999999</v>
      </c>
      <c r="D5258">
        <v>10</v>
      </c>
    </row>
    <row r="5259" spans="1:4" x14ac:dyDescent="0.25">
      <c r="A5259" t="s">
        <v>11070</v>
      </c>
      <c r="B5259" t="s">
        <v>11071</v>
      </c>
      <c r="C5259" s="106">
        <v>75.53</v>
      </c>
      <c r="D5259">
        <v>9</v>
      </c>
    </row>
    <row r="5260" spans="1:4" x14ac:dyDescent="0.25">
      <c r="A5260" t="s">
        <v>11072</v>
      </c>
      <c r="B5260" t="s">
        <v>11073</v>
      </c>
      <c r="C5260" s="106">
        <v>1133.07</v>
      </c>
      <c r="D5260">
        <v>3</v>
      </c>
    </row>
    <row r="5261" spans="1:4" x14ac:dyDescent="0.25">
      <c r="A5261" t="s">
        <v>11074</v>
      </c>
      <c r="B5261" t="s">
        <v>11075</v>
      </c>
      <c r="C5261" s="106">
        <v>147.08000000000001</v>
      </c>
      <c r="D5261">
        <v>2</v>
      </c>
    </row>
    <row r="5262" spans="1:4" x14ac:dyDescent="0.25">
      <c r="A5262" t="s">
        <v>11076</v>
      </c>
      <c r="B5262" t="s">
        <v>11077</v>
      </c>
      <c r="C5262" s="106">
        <v>60.45</v>
      </c>
      <c r="D5262">
        <v>3</v>
      </c>
    </row>
    <row r="5263" spans="1:4" x14ac:dyDescent="0.25">
      <c r="A5263" t="s">
        <v>11078</v>
      </c>
      <c r="B5263" t="s">
        <v>11079</v>
      </c>
      <c r="C5263" s="106">
        <v>123.5</v>
      </c>
      <c r="D5263">
        <v>10</v>
      </c>
    </row>
    <row r="5264" spans="1:4" x14ac:dyDescent="0.25">
      <c r="A5264" t="s">
        <v>11080</v>
      </c>
      <c r="B5264" t="s">
        <v>11081</v>
      </c>
      <c r="C5264" s="106">
        <v>21.05</v>
      </c>
      <c r="D5264">
        <v>3</v>
      </c>
    </row>
    <row r="5265" spans="1:4" x14ac:dyDescent="0.25">
      <c r="A5265" t="s">
        <v>11082</v>
      </c>
      <c r="B5265" t="s">
        <v>11083</v>
      </c>
      <c r="C5265" s="106">
        <v>27.93</v>
      </c>
      <c r="D5265">
        <v>3</v>
      </c>
    </row>
    <row r="5266" spans="1:4" x14ac:dyDescent="0.25">
      <c r="A5266" t="s">
        <v>11084</v>
      </c>
      <c r="B5266" t="s">
        <v>11085</v>
      </c>
      <c r="C5266" s="106">
        <v>149.63999999999999</v>
      </c>
      <c r="D5266">
        <v>12</v>
      </c>
    </row>
    <row r="5267" spans="1:4" x14ac:dyDescent="0.25">
      <c r="A5267" t="s">
        <v>11086</v>
      </c>
      <c r="B5267" t="s">
        <v>11087</v>
      </c>
      <c r="C5267" s="106">
        <v>880.6</v>
      </c>
      <c r="D5267">
        <v>2</v>
      </c>
    </row>
    <row r="5268" spans="1:4" x14ac:dyDescent="0.25">
      <c r="A5268" t="s">
        <v>11088</v>
      </c>
      <c r="B5268" t="s">
        <v>11089</v>
      </c>
      <c r="C5268" s="106">
        <v>935</v>
      </c>
      <c r="D5268">
        <v>11</v>
      </c>
    </row>
    <row r="5269" spans="1:4" x14ac:dyDescent="0.25">
      <c r="A5269" t="s">
        <v>11090</v>
      </c>
      <c r="B5269" t="s">
        <v>11091</v>
      </c>
      <c r="C5269" s="106">
        <v>901.39</v>
      </c>
      <c r="D5269">
        <v>8</v>
      </c>
    </row>
    <row r="5270" spans="1:4" x14ac:dyDescent="0.25">
      <c r="A5270" t="s">
        <v>11092</v>
      </c>
      <c r="B5270" t="s">
        <v>11093</v>
      </c>
      <c r="C5270" s="106">
        <v>426.59</v>
      </c>
      <c r="D5270">
        <v>2</v>
      </c>
    </row>
    <row r="5271" spans="1:4" x14ac:dyDescent="0.25">
      <c r="A5271" t="s">
        <v>11094</v>
      </c>
      <c r="B5271" t="s">
        <v>11095</v>
      </c>
      <c r="C5271" s="106">
        <v>27.34</v>
      </c>
      <c r="D5271">
        <v>4</v>
      </c>
    </row>
    <row r="5272" spans="1:4" x14ac:dyDescent="0.25">
      <c r="A5272" t="s">
        <v>11096</v>
      </c>
      <c r="B5272" t="s">
        <v>11097</v>
      </c>
      <c r="C5272" s="106">
        <v>16.190000000000001</v>
      </c>
      <c r="D5272">
        <v>1</v>
      </c>
    </row>
    <row r="5273" spans="1:4" x14ac:dyDescent="0.25">
      <c r="A5273" t="s">
        <v>11098</v>
      </c>
      <c r="B5273" t="s">
        <v>11099</v>
      </c>
      <c r="C5273" s="106">
        <v>37.78</v>
      </c>
      <c r="D5273">
        <v>2</v>
      </c>
    </row>
    <row r="5274" spans="1:4" x14ac:dyDescent="0.25">
      <c r="A5274" t="s">
        <v>11100</v>
      </c>
      <c r="B5274" t="s">
        <v>11101</v>
      </c>
      <c r="C5274" s="106">
        <v>2.81</v>
      </c>
      <c r="D5274">
        <v>1</v>
      </c>
    </row>
    <row r="5275" spans="1:4" x14ac:dyDescent="0.25">
      <c r="A5275" t="s">
        <v>11102</v>
      </c>
      <c r="B5275" t="s">
        <v>11103</v>
      </c>
      <c r="C5275" s="106">
        <v>168.86</v>
      </c>
      <c r="D5275">
        <v>2</v>
      </c>
    </row>
    <row r="5276" spans="1:4" x14ac:dyDescent="0.25">
      <c r="A5276" t="s">
        <v>11104</v>
      </c>
      <c r="B5276" t="s">
        <v>10849</v>
      </c>
      <c r="C5276" s="106">
        <v>0</v>
      </c>
      <c r="D5276">
        <v>0</v>
      </c>
    </row>
    <row r="5277" spans="1:4" x14ac:dyDescent="0.25">
      <c r="A5277" t="s">
        <v>11105</v>
      </c>
      <c r="B5277" t="s">
        <v>11106</v>
      </c>
      <c r="C5277" s="106">
        <v>62.07</v>
      </c>
      <c r="D5277">
        <v>4</v>
      </c>
    </row>
    <row r="5278" spans="1:4" x14ac:dyDescent="0.25">
      <c r="A5278" t="s">
        <v>11107</v>
      </c>
      <c r="B5278" t="s">
        <v>11108</v>
      </c>
      <c r="C5278" s="106">
        <v>93.08</v>
      </c>
      <c r="D5278">
        <v>8</v>
      </c>
    </row>
    <row r="5279" spans="1:4" x14ac:dyDescent="0.25">
      <c r="A5279" t="s">
        <v>11109</v>
      </c>
      <c r="B5279" t="s">
        <v>11110</v>
      </c>
      <c r="C5279" s="106">
        <v>60.43</v>
      </c>
      <c r="D5279">
        <v>1</v>
      </c>
    </row>
    <row r="5280" spans="1:4" x14ac:dyDescent="0.25">
      <c r="A5280" t="s">
        <v>11111</v>
      </c>
      <c r="B5280" t="s">
        <v>11112</v>
      </c>
      <c r="C5280" s="106">
        <v>430.91</v>
      </c>
      <c r="D5280">
        <v>7</v>
      </c>
    </row>
    <row r="5281" spans="1:4" x14ac:dyDescent="0.25">
      <c r="A5281" t="s">
        <v>11113</v>
      </c>
      <c r="B5281" t="s">
        <v>11114</v>
      </c>
      <c r="C5281" s="106">
        <v>320.52999999999997</v>
      </c>
      <c r="D5281">
        <v>2</v>
      </c>
    </row>
    <row r="5282" spans="1:4" x14ac:dyDescent="0.25">
      <c r="A5282" t="s">
        <v>11115</v>
      </c>
      <c r="B5282" t="s">
        <v>11116</v>
      </c>
      <c r="C5282" s="106">
        <v>1004.44</v>
      </c>
      <c r="D5282">
        <v>4</v>
      </c>
    </row>
    <row r="5283" spans="1:4" x14ac:dyDescent="0.25">
      <c r="A5283" t="s">
        <v>11117</v>
      </c>
      <c r="B5283" t="s">
        <v>11118</v>
      </c>
      <c r="C5283" s="106">
        <v>312.61</v>
      </c>
      <c r="D5283">
        <v>10</v>
      </c>
    </row>
    <row r="5284" spans="1:4" x14ac:dyDescent="0.25">
      <c r="A5284" t="s">
        <v>11119</v>
      </c>
      <c r="B5284" t="s">
        <v>11120</v>
      </c>
      <c r="C5284" s="106">
        <v>0</v>
      </c>
      <c r="D5284">
        <v>0</v>
      </c>
    </row>
    <row r="5285" spans="1:4" x14ac:dyDescent="0.25">
      <c r="A5285" t="s">
        <v>11121</v>
      </c>
      <c r="B5285" t="s">
        <v>11122</v>
      </c>
      <c r="C5285" s="106">
        <v>0</v>
      </c>
      <c r="D5285">
        <v>0</v>
      </c>
    </row>
    <row r="5286" spans="1:4" x14ac:dyDescent="0.25">
      <c r="A5286" t="s">
        <v>11123</v>
      </c>
      <c r="B5286" t="s">
        <v>11124</v>
      </c>
      <c r="C5286" s="106">
        <v>500</v>
      </c>
      <c r="D5286">
        <v>1</v>
      </c>
    </row>
    <row r="5287" spans="1:4" x14ac:dyDescent="0.25">
      <c r="A5287" t="s">
        <v>11125</v>
      </c>
      <c r="B5287" t="s">
        <v>11126</v>
      </c>
      <c r="C5287" s="106">
        <v>137.16</v>
      </c>
      <c r="D5287">
        <v>90</v>
      </c>
    </row>
    <row r="5288" spans="1:4" x14ac:dyDescent="0.25">
      <c r="A5288" t="s">
        <v>11127</v>
      </c>
      <c r="B5288" t="s">
        <v>11128</v>
      </c>
      <c r="C5288" s="106">
        <v>120.84</v>
      </c>
      <c r="D5288">
        <v>142</v>
      </c>
    </row>
    <row r="5289" spans="1:4" x14ac:dyDescent="0.25">
      <c r="A5289" t="s">
        <v>11129</v>
      </c>
      <c r="B5289" t="s">
        <v>11130</v>
      </c>
      <c r="C5289" s="106">
        <v>28.02</v>
      </c>
      <c r="D5289">
        <v>33</v>
      </c>
    </row>
    <row r="5290" spans="1:4" x14ac:dyDescent="0.25">
      <c r="A5290" t="s">
        <v>11131</v>
      </c>
      <c r="B5290" t="s">
        <v>11132</v>
      </c>
      <c r="C5290" s="106">
        <v>15.03</v>
      </c>
      <c r="D5290">
        <v>15</v>
      </c>
    </row>
    <row r="5291" spans="1:4" x14ac:dyDescent="0.25">
      <c r="A5291" t="s">
        <v>11133</v>
      </c>
      <c r="B5291" t="s">
        <v>11134</v>
      </c>
      <c r="C5291" s="106">
        <v>31.54</v>
      </c>
      <c r="D5291">
        <v>17</v>
      </c>
    </row>
    <row r="5292" spans="1:4" x14ac:dyDescent="0.25">
      <c r="A5292" t="s">
        <v>11135</v>
      </c>
      <c r="B5292" t="s">
        <v>11136</v>
      </c>
      <c r="C5292" s="106">
        <v>200.21</v>
      </c>
      <c r="D5292">
        <v>9</v>
      </c>
    </row>
    <row r="5293" spans="1:4" x14ac:dyDescent="0.25">
      <c r="A5293" t="s">
        <v>11137</v>
      </c>
      <c r="B5293" t="s">
        <v>11138</v>
      </c>
      <c r="C5293" s="106">
        <v>79.39</v>
      </c>
      <c r="D5293">
        <v>8</v>
      </c>
    </row>
    <row r="5294" spans="1:4" x14ac:dyDescent="0.25">
      <c r="A5294" t="s">
        <v>11139</v>
      </c>
      <c r="B5294" t="s">
        <v>11140</v>
      </c>
      <c r="C5294" s="106">
        <v>129.72999999999999</v>
      </c>
      <c r="D5294">
        <v>32</v>
      </c>
    </row>
    <row r="5295" spans="1:4" x14ac:dyDescent="0.25">
      <c r="A5295" t="s">
        <v>11141</v>
      </c>
      <c r="B5295" t="s">
        <v>11142</v>
      </c>
      <c r="C5295" s="106">
        <v>311.76</v>
      </c>
      <c r="D5295">
        <v>60</v>
      </c>
    </row>
    <row r="5296" spans="1:4" x14ac:dyDescent="0.25">
      <c r="A5296" t="s">
        <v>11143</v>
      </c>
      <c r="B5296" t="s">
        <v>11144</v>
      </c>
      <c r="C5296" s="106">
        <v>155.22999999999999</v>
      </c>
      <c r="D5296">
        <v>22</v>
      </c>
    </row>
    <row r="5297" spans="1:4" x14ac:dyDescent="0.25">
      <c r="A5297" t="s">
        <v>11145</v>
      </c>
      <c r="B5297" t="s">
        <v>11146</v>
      </c>
      <c r="C5297" s="106">
        <v>370</v>
      </c>
      <c r="D5297">
        <v>10000</v>
      </c>
    </row>
    <row r="5298" spans="1:4" x14ac:dyDescent="0.25">
      <c r="A5298" t="s">
        <v>11147</v>
      </c>
      <c r="B5298" t="s">
        <v>11148</v>
      </c>
      <c r="C5298" s="106">
        <v>2312.4</v>
      </c>
      <c r="D5298">
        <v>12300</v>
      </c>
    </row>
    <row r="5299" spans="1:4" x14ac:dyDescent="0.25">
      <c r="A5299" t="s">
        <v>11149</v>
      </c>
      <c r="B5299" t="s">
        <v>11150</v>
      </c>
      <c r="C5299" s="106">
        <v>58.5</v>
      </c>
      <c r="D5299">
        <v>1500</v>
      </c>
    </row>
    <row r="5300" spans="1:4" x14ac:dyDescent="0.25">
      <c r="A5300" t="s">
        <v>11151</v>
      </c>
      <c r="B5300" t="s">
        <v>11152</v>
      </c>
      <c r="C5300" s="106">
        <v>260.05</v>
      </c>
      <c r="D5300">
        <v>350</v>
      </c>
    </row>
    <row r="5301" spans="1:4" x14ac:dyDescent="0.25">
      <c r="A5301" t="s">
        <v>11153</v>
      </c>
      <c r="B5301" t="s">
        <v>11154</v>
      </c>
      <c r="C5301" s="106">
        <v>55.95</v>
      </c>
      <c r="D5301">
        <v>101</v>
      </c>
    </row>
    <row r="5302" spans="1:4" x14ac:dyDescent="0.25">
      <c r="A5302" t="s">
        <v>11155</v>
      </c>
      <c r="B5302" t="s">
        <v>11156</v>
      </c>
      <c r="C5302" s="106">
        <v>134.24</v>
      </c>
      <c r="D5302">
        <v>99</v>
      </c>
    </row>
    <row r="5303" spans="1:4" x14ac:dyDescent="0.25">
      <c r="A5303" t="s">
        <v>11157</v>
      </c>
      <c r="B5303" t="s">
        <v>11158</v>
      </c>
      <c r="C5303" s="106">
        <v>221.84</v>
      </c>
      <c r="D5303">
        <v>76</v>
      </c>
    </row>
    <row r="5304" spans="1:4" x14ac:dyDescent="0.25">
      <c r="A5304" t="s">
        <v>11159</v>
      </c>
      <c r="B5304" t="s">
        <v>11160</v>
      </c>
      <c r="C5304" s="106">
        <v>118.62</v>
      </c>
      <c r="D5304">
        <v>467</v>
      </c>
    </row>
    <row r="5305" spans="1:4" x14ac:dyDescent="0.25">
      <c r="A5305" t="s">
        <v>11161</v>
      </c>
      <c r="B5305" t="s">
        <v>11162</v>
      </c>
      <c r="C5305" s="106">
        <v>18.600000000000001</v>
      </c>
      <c r="D5305">
        <v>100</v>
      </c>
    </row>
    <row r="5306" spans="1:4" x14ac:dyDescent="0.25">
      <c r="A5306" t="s">
        <v>11163</v>
      </c>
      <c r="B5306" t="s">
        <v>11164</v>
      </c>
      <c r="C5306" s="106">
        <v>120.5</v>
      </c>
      <c r="D5306">
        <v>500</v>
      </c>
    </row>
    <row r="5307" spans="1:4" x14ac:dyDescent="0.25">
      <c r="A5307" t="s">
        <v>11165</v>
      </c>
      <c r="B5307" t="s">
        <v>11166</v>
      </c>
      <c r="C5307" s="106">
        <v>56</v>
      </c>
      <c r="D5307">
        <v>400</v>
      </c>
    </row>
    <row r="5308" spans="1:4" x14ac:dyDescent="0.25">
      <c r="A5308" t="s">
        <v>11167</v>
      </c>
      <c r="B5308" t="s">
        <v>11168</v>
      </c>
      <c r="C5308" s="106">
        <v>205.77</v>
      </c>
      <c r="D5308">
        <v>34</v>
      </c>
    </row>
    <row r="5309" spans="1:4" x14ac:dyDescent="0.25">
      <c r="A5309" t="s">
        <v>11169</v>
      </c>
      <c r="B5309" t="s">
        <v>11170</v>
      </c>
      <c r="C5309" s="106">
        <v>9.6999999999999993</v>
      </c>
      <c r="D5309">
        <v>50</v>
      </c>
    </row>
    <row r="5310" spans="1:4" x14ac:dyDescent="0.25">
      <c r="A5310" t="s">
        <v>11171</v>
      </c>
      <c r="B5310" t="s">
        <v>11172</v>
      </c>
      <c r="C5310" s="106">
        <v>63.6</v>
      </c>
      <c r="D5310">
        <v>600</v>
      </c>
    </row>
    <row r="5311" spans="1:4" x14ac:dyDescent="0.25">
      <c r="A5311" t="s">
        <v>11173</v>
      </c>
      <c r="B5311" t="s">
        <v>11174</v>
      </c>
      <c r="C5311" s="106">
        <v>124.8</v>
      </c>
      <c r="D5311">
        <v>4</v>
      </c>
    </row>
    <row r="5312" spans="1:4" x14ac:dyDescent="0.25">
      <c r="A5312" t="s">
        <v>11175</v>
      </c>
      <c r="B5312" t="s">
        <v>11176</v>
      </c>
      <c r="C5312" s="106">
        <v>265.79000000000002</v>
      </c>
      <c r="D5312">
        <v>7</v>
      </c>
    </row>
    <row r="5313" spans="1:4" x14ac:dyDescent="0.25">
      <c r="A5313" t="s">
        <v>11177</v>
      </c>
      <c r="B5313" t="s">
        <v>11178</v>
      </c>
      <c r="C5313" s="106">
        <v>3844.35</v>
      </c>
      <c r="D5313">
        <v>450</v>
      </c>
    </row>
    <row r="5314" spans="1:4" x14ac:dyDescent="0.25">
      <c r="A5314" t="s">
        <v>11179</v>
      </c>
      <c r="B5314" t="s">
        <v>11180</v>
      </c>
      <c r="C5314" s="106">
        <v>0</v>
      </c>
      <c r="D5314">
        <v>0</v>
      </c>
    </row>
    <row r="5315" spans="1:4" x14ac:dyDescent="0.25">
      <c r="A5315" t="s">
        <v>11181</v>
      </c>
      <c r="B5315" t="s">
        <v>11182</v>
      </c>
      <c r="C5315" s="106">
        <v>668.51</v>
      </c>
      <c r="D5315">
        <v>4</v>
      </c>
    </row>
    <row r="5316" spans="1:4" x14ac:dyDescent="0.25">
      <c r="A5316" t="s">
        <v>11183</v>
      </c>
      <c r="B5316" t="s">
        <v>11184</v>
      </c>
      <c r="C5316" s="106">
        <v>18.23</v>
      </c>
      <c r="D5316">
        <v>3</v>
      </c>
    </row>
    <row r="5317" spans="1:4" x14ac:dyDescent="0.25">
      <c r="A5317" t="s">
        <v>11185</v>
      </c>
      <c r="B5317" t="s">
        <v>11186</v>
      </c>
      <c r="C5317" s="106">
        <v>0</v>
      </c>
      <c r="D5317">
        <v>0</v>
      </c>
    </row>
    <row r="5318" spans="1:4" x14ac:dyDescent="0.25">
      <c r="A5318" t="s">
        <v>11187</v>
      </c>
      <c r="B5318" t="s">
        <v>11188</v>
      </c>
      <c r="C5318" s="106">
        <v>128.02000000000001</v>
      </c>
      <c r="D5318">
        <v>10</v>
      </c>
    </row>
    <row r="5319" spans="1:4" x14ac:dyDescent="0.25">
      <c r="A5319" t="s">
        <v>11189</v>
      </c>
      <c r="B5319" t="s">
        <v>11190</v>
      </c>
      <c r="C5319" s="106">
        <v>26.92</v>
      </c>
      <c r="D5319">
        <v>2</v>
      </c>
    </row>
    <row r="5320" spans="1:4" x14ac:dyDescent="0.25">
      <c r="A5320" t="s">
        <v>11191</v>
      </c>
      <c r="B5320" t="s">
        <v>11192</v>
      </c>
      <c r="C5320" s="106">
        <v>0.49</v>
      </c>
      <c r="D5320">
        <v>0</v>
      </c>
    </row>
    <row r="5321" spans="1:4" x14ac:dyDescent="0.25">
      <c r="A5321" t="s">
        <v>11193</v>
      </c>
      <c r="B5321" t="s">
        <v>11194</v>
      </c>
      <c r="C5321" s="106">
        <v>163.93</v>
      </c>
      <c r="D5321">
        <v>6</v>
      </c>
    </row>
    <row r="5322" spans="1:4" x14ac:dyDescent="0.25">
      <c r="A5322" t="s">
        <v>11195</v>
      </c>
      <c r="B5322" t="s">
        <v>11196</v>
      </c>
      <c r="C5322" s="106">
        <v>486.03</v>
      </c>
      <c r="D5322">
        <v>2</v>
      </c>
    </row>
    <row r="5323" spans="1:4" x14ac:dyDescent="0.25">
      <c r="A5323" t="s">
        <v>11197</v>
      </c>
      <c r="B5323" t="s">
        <v>11198</v>
      </c>
      <c r="C5323" s="106">
        <v>24.78</v>
      </c>
      <c r="D5323">
        <v>2</v>
      </c>
    </row>
    <row r="5324" spans="1:4" x14ac:dyDescent="0.25">
      <c r="A5324" t="s">
        <v>11199</v>
      </c>
      <c r="B5324" t="s">
        <v>11200</v>
      </c>
      <c r="C5324" s="106">
        <v>29.58</v>
      </c>
      <c r="D5324">
        <v>2</v>
      </c>
    </row>
    <row r="5325" spans="1:4" x14ac:dyDescent="0.25">
      <c r="A5325" t="s">
        <v>11201</v>
      </c>
      <c r="B5325" t="s">
        <v>11202</v>
      </c>
      <c r="C5325" s="106">
        <v>1547.16</v>
      </c>
      <c r="D5325">
        <v>12</v>
      </c>
    </row>
    <row r="5326" spans="1:4" x14ac:dyDescent="0.25">
      <c r="A5326" t="s">
        <v>11203</v>
      </c>
      <c r="B5326" t="s">
        <v>11202</v>
      </c>
      <c r="C5326" s="106">
        <v>983.35</v>
      </c>
      <c r="D5326">
        <v>5</v>
      </c>
    </row>
    <row r="5327" spans="1:4" x14ac:dyDescent="0.25">
      <c r="A5327" t="s">
        <v>11204</v>
      </c>
      <c r="B5327" t="s">
        <v>11205</v>
      </c>
      <c r="C5327" s="106">
        <v>1547.68</v>
      </c>
      <c r="D5327">
        <v>2</v>
      </c>
    </row>
    <row r="5328" spans="1:4" x14ac:dyDescent="0.25">
      <c r="A5328" t="s">
        <v>11206</v>
      </c>
      <c r="B5328" t="s">
        <v>11207</v>
      </c>
      <c r="C5328" s="106">
        <v>13.2</v>
      </c>
      <c r="D5328">
        <v>8</v>
      </c>
    </row>
    <row r="5329" spans="1:4" x14ac:dyDescent="0.25">
      <c r="A5329" t="s">
        <v>11208</v>
      </c>
      <c r="B5329" t="s">
        <v>11209</v>
      </c>
      <c r="C5329" s="106">
        <v>30374.75</v>
      </c>
      <c r="D5329">
        <v>25</v>
      </c>
    </row>
    <row r="5330" spans="1:4" x14ac:dyDescent="0.25">
      <c r="A5330" t="s">
        <v>11210</v>
      </c>
      <c r="B5330" t="s">
        <v>11211</v>
      </c>
      <c r="C5330" s="106">
        <v>11.34</v>
      </c>
      <c r="D5330">
        <v>1</v>
      </c>
    </row>
    <row r="5331" spans="1:4" x14ac:dyDescent="0.25">
      <c r="A5331" t="s">
        <v>11212</v>
      </c>
      <c r="B5331" t="s">
        <v>11213</v>
      </c>
      <c r="C5331" s="106">
        <v>77.63</v>
      </c>
      <c r="D5331">
        <v>11</v>
      </c>
    </row>
    <row r="5332" spans="1:4" x14ac:dyDescent="0.25">
      <c r="A5332" t="s">
        <v>11214</v>
      </c>
      <c r="B5332" t="s">
        <v>11215</v>
      </c>
      <c r="C5332" s="106">
        <v>832</v>
      </c>
      <c r="D5332">
        <v>3</v>
      </c>
    </row>
    <row r="5333" spans="1:4" x14ac:dyDescent="0.25">
      <c r="A5333" t="s">
        <v>11216</v>
      </c>
      <c r="B5333" t="s">
        <v>11217</v>
      </c>
      <c r="C5333" s="106">
        <v>2946.69</v>
      </c>
      <c r="D5333">
        <v>9</v>
      </c>
    </row>
    <row r="5334" spans="1:4" x14ac:dyDescent="0.25">
      <c r="A5334" t="s">
        <v>11218</v>
      </c>
      <c r="B5334" t="s">
        <v>11219</v>
      </c>
      <c r="C5334" s="106">
        <v>599.76</v>
      </c>
      <c r="D5334">
        <v>4</v>
      </c>
    </row>
    <row r="5335" spans="1:4" x14ac:dyDescent="0.25">
      <c r="A5335" t="s">
        <v>11220</v>
      </c>
      <c r="B5335" t="s">
        <v>11221</v>
      </c>
      <c r="C5335" s="106">
        <v>336.96</v>
      </c>
      <c r="D5335">
        <v>72</v>
      </c>
    </row>
    <row r="5336" spans="1:4" x14ac:dyDescent="0.25">
      <c r="A5336" t="s">
        <v>11222</v>
      </c>
      <c r="B5336" t="s">
        <v>11223</v>
      </c>
      <c r="C5336" s="106">
        <v>4015</v>
      </c>
      <c r="D5336">
        <v>2</v>
      </c>
    </row>
    <row r="5337" spans="1:4" x14ac:dyDescent="0.25">
      <c r="A5337" t="s">
        <v>11224</v>
      </c>
      <c r="B5337" t="s">
        <v>11225</v>
      </c>
      <c r="C5337" s="106">
        <v>185.3</v>
      </c>
      <c r="D5337">
        <v>10</v>
      </c>
    </row>
    <row r="5338" spans="1:4" x14ac:dyDescent="0.25">
      <c r="A5338" t="s">
        <v>11226</v>
      </c>
      <c r="B5338" t="s">
        <v>11227</v>
      </c>
      <c r="C5338" s="106">
        <v>1572.27</v>
      </c>
      <c r="D5338">
        <v>4</v>
      </c>
    </row>
    <row r="5339" spans="1:4" x14ac:dyDescent="0.25">
      <c r="A5339" t="s">
        <v>11228</v>
      </c>
      <c r="B5339" t="s">
        <v>11229</v>
      </c>
      <c r="C5339" s="106">
        <v>115.86</v>
      </c>
      <c r="D5339">
        <v>6</v>
      </c>
    </row>
    <row r="5340" spans="1:4" x14ac:dyDescent="0.25">
      <c r="A5340" t="s">
        <v>11230</v>
      </c>
      <c r="B5340" t="s">
        <v>11231</v>
      </c>
      <c r="C5340" s="106">
        <v>5549</v>
      </c>
      <c r="D5340">
        <v>5</v>
      </c>
    </row>
    <row r="5341" spans="1:4" x14ac:dyDescent="0.25">
      <c r="A5341" t="s">
        <v>11232</v>
      </c>
      <c r="B5341" t="s">
        <v>11233</v>
      </c>
      <c r="C5341" s="106">
        <v>54</v>
      </c>
      <c r="D5341">
        <v>0</v>
      </c>
    </row>
    <row r="5342" spans="1:4" x14ac:dyDescent="0.25">
      <c r="A5342" t="s">
        <v>11234</v>
      </c>
      <c r="B5342" t="s">
        <v>11235</v>
      </c>
      <c r="C5342" s="106">
        <v>962</v>
      </c>
      <c r="D5342">
        <v>12</v>
      </c>
    </row>
    <row r="5343" spans="1:4" x14ac:dyDescent="0.25">
      <c r="A5343" t="s">
        <v>11236</v>
      </c>
      <c r="B5343" t="s">
        <v>11237</v>
      </c>
      <c r="C5343" s="106">
        <v>9907</v>
      </c>
      <c r="D5343">
        <v>12</v>
      </c>
    </row>
    <row r="5344" spans="1:4" x14ac:dyDescent="0.25">
      <c r="A5344" t="s">
        <v>11238</v>
      </c>
      <c r="B5344" t="s">
        <v>11239</v>
      </c>
      <c r="C5344" s="106">
        <v>1363.44</v>
      </c>
      <c r="D5344">
        <v>12</v>
      </c>
    </row>
    <row r="5345" spans="1:4" x14ac:dyDescent="0.25">
      <c r="A5345" t="s">
        <v>11240</v>
      </c>
      <c r="B5345" t="s">
        <v>11241</v>
      </c>
      <c r="C5345" s="106">
        <v>4954.1400000000003</v>
      </c>
      <c r="D5345">
        <v>4</v>
      </c>
    </row>
    <row r="5346" spans="1:4" x14ac:dyDescent="0.25">
      <c r="A5346" t="s">
        <v>11242</v>
      </c>
      <c r="B5346" t="s">
        <v>11243</v>
      </c>
      <c r="C5346" s="106">
        <v>68.11</v>
      </c>
      <c r="D5346">
        <v>10</v>
      </c>
    </row>
    <row r="5347" spans="1:4" x14ac:dyDescent="0.25">
      <c r="A5347" t="s">
        <v>11244</v>
      </c>
      <c r="B5347" t="s">
        <v>11245</v>
      </c>
      <c r="C5347" s="106">
        <v>0</v>
      </c>
      <c r="D5347">
        <v>0</v>
      </c>
    </row>
    <row r="5348" spans="1:4" x14ac:dyDescent="0.25">
      <c r="A5348" t="s">
        <v>11246</v>
      </c>
      <c r="B5348" t="s">
        <v>11247</v>
      </c>
      <c r="C5348" s="106">
        <v>3369.04</v>
      </c>
      <c r="D5348">
        <v>8</v>
      </c>
    </row>
    <row r="5349" spans="1:4" x14ac:dyDescent="0.25">
      <c r="A5349" t="s">
        <v>11248</v>
      </c>
      <c r="B5349" t="s">
        <v>11249</v>
      </c>
      <c r="C5349" s="106">
        <v>477.36</v>
      </c>
      <c r="D5349">
        <v>12</v>
      </c>
    </row>
    <row r="5350" spans="1:4" x14ac:dyDescent="0.25">
      <c r="A5350" t="s">
        <v>11250</v>
      </c>
      <c r="B5350" t="s">
        <v>11249</v>
      </c>
      <c r="C5350" s="106">
        <v>1063.77</v>
      </c>
      <c r="D5350">
        <v>0</v>
      </c>
    </row>
    <row r="5351" spans="1:4" x14ac:dyDescent="0.25">
      <c r="A5351" t="s">
        <v>11251</v>
      </c>
      <c r="B5351" t="s">
        <v>11247</v>
      </c>
      <c r="C5351" s="106">
        <v>0</v>
      </c>
      <c r="D5351">
        <v>0</v>
      </c>
    </row>
    <row r="5352" spans="1:4" x14ac:dyDescent="0.25">
      <c r="A5352" t="s">
        <v>11252</v>
      </c>
      <c r="B5352" t="s">
        <v>11253</v>
      </c>
      <c r="C5352" s="106">
        <v>15846.66</v>
      </c>
      <c r="D5352">
        <v>21</v>
      </c>
    </row>
    <row r="5353" spans="1:4" x14ac:dyDescent="0.25">
      <c r="A5353" t="s">
        <v>11254</v>
      </c>
      <c r="B5353" t="s">
        <v>11255</v>
      </c>
      <c r="C5353" s="106">
        <v>1168.45</v>
      </c>
      <c r="D5353">
        <v>1</v>
      </c>
    </row>
    <row r="5354" spans="1:4" x14ac:dyDescent="0.25">
      <c r="A5354" t="s">
        <v>11256</v>
      </c>
      <c r="B5354" t="s">
        <v>11257</v>
      </c>
      <c r="C5354" s="106">
        <v>0</v>
      </c>
      <c r="D5354">
        <v>0</v>
      </c>
    </row>
    <row r="5355" spans="1:4" x14ac:dyDescent="0.25">
      <c r="A5355" t="s">
        <v>11258</v>
      </c>
      <c r="B5355" t="s">
        <v>11259</v>
      </c>
      <c r="C5355" s="106">
        <v>0</v>
      </c>
      <c r="D5355">
        <v>0</v>
      </c>
    </row>
    <row r="5356" spans="1:4" x14ac:dyDescent="0.25">
      <c r="A5356" t="s">
        <v>11260</v>
      </c>
      <c r="B5356" t="s">
        <v>11261</v>
      </c>
      <c r="C5356" s="106">
        <v>144</v>
      </c>
      <c r="D5356">
        <v>2</v>
      </c>
    </row>
    <row r="5357" spans="1:4" x14ac:dyDescent="0.25">
      <c r="A5357" t="s">
        <v>11262</v>
      </c>
      <c r="B5357" t="s">
        <v>11261</v>
      </c>
      <c r="C5357" s="106">
        <v>123</v>
      </c>
      <c r="D5357">
        <v>3</v>
      </c>
    </row>
    <row r="5358" spans="1:4" x14ac:dyDescent="0.25">
      <c r="A5358" t="s">
        <v>11263</v>
      </c>
      <c r="B5358" t="s">
        <v>11264</v>
      </c>
      <c r="C5358" s="106">
        <v>432</v>
      </c>
      <c r="D5358">
        <v>9</v>
      </c>
    </row>
    <row r="5359" spans="1:4" x14ac:dyDescent="0.25">
      <c r="A5359" t="s">
        <v>11265</v>
      </c>
      <c r="B5359" t="s">
        <v>11266</v>
      </c>
      <c r="C5359" s="106">
        <v>16572.45</v>
      </c>
      <c r="D5359">
        <v>4</v>
      </c>
    </row>
    <row r="5360" spans="1:4" x14ac:dyDescent="0.25">
      <c r="A5360" t="s">
        <v>11267</v>
      </c>
      <c r="B5360" t="s">
        <v>11268</v>
      </c>
      <c r="C5360" s="106">
        <v>24.84</v>
      </c>
      <c r="D5360">
        <v>4</v>
      </c>
    </row>
    <row r="5361" spans="1:4" x14ac:dyDescent="0.25">
      <c r="A5361" t="s">
        <v>11269</v>
      </c>
      <c r="B5361" t="s">
        <v>11270</v>
      </c>
      <c r="C5361" s="106">
        <v>54.77</v>
      </c>
      <c r="D5361">
        <v>6</v>
      </c>
    </row>
    <row r="5362" spans="1:4" x14ac:dyDescent="0.25">
      <c r="A5362" t="s">
        <v>11271</v>
      </c>
      <c r="B5362" t="s">
        <v>11272</v>
      </c>
      <c r="C5362" s="106">
        <v>93</v>
      </c>
      <c r="D5362">
        <v>100</v>
      </c>
    </row>
    <row r="5363" spans="1:4" x14ac:dyDescent="0.25">
      <c r="A5363" t="s">
        <v>11273</v>
      </c>
      <c r="B5363" t="s">
        <v>11274</v>
      </c>
      <c r="C5363" s="106">
        <v>44.1</v>
      </c>
      <c r="D5363">
        <v>50</v>
      </c>
    </row>
    <row r="5364" spans="1:4" x14ac:dyDescent="0.25">
      <c r="A5364" t="s">
        <v>11275</v>
      </c>
      <c r="B5364" t="s">
        <v>11276</v>
      </c>
      <c r="C5364" s="106">
        <v>346.5</v>
      </c>
      <c r="D5364">
        <v>1500</v>
      </c>
    </row>
    <row r="5365" spans="1:4" x14ac:dyDescent="0.25">
      <c r="A5365" t="s">
        <v>11277</v>
      </c>
      <c r="B5365" t="s">
        <v>11278</v>
      </c>
      <c r="C5365" s="106">
        <v>1492.51</v>
      </c>
      <c r="D5365">
        <v>11</v>
      </c>
    </row>
    <row r="5366" spans="1:4" x14ac:dyDescent="0.25">
      <c r="A5366" t="s">
        <v>11279</v>
      </c>
      <c r="B5366" t="s">
        <v>11280</v>
      </c>
      <c r="C5366" s="106">
        <v>73.180000000000007</v>
      </c>
      <c r="D5366">
        <v>32</v>
      </c>
    </row>
    <row r="5367" spans="1:4" x14ac:dyDescent="0.25">
      <c r="A5367" t="s">
        <v>11281</v>
      </c>
      <c r="B5367" t="s">
        <v>11282</v>
      </c>
      <c r="C5367" s="106">
        <v>11.7</v>
      </c>
      <c r="D5367">
        <v>100</v>
      </c>
    </row>
    <row r="5368" spans="1:4" x14ac:dyDescent="0.25">
      <c r="A5368" t="s">
        <v>11283</v>
      </c>
      <c r="B5368" t="s">
        <v>11284</v>
      </c>
      <c r="C5368" s="106">
        <v>4001.71</v>
      </c>
      <c r="D5368">
        <v>5</v>
      </c>
    </row>
    <row r="5369" spans="1:4" x14ac:dyDescent="0.25">
      <c r="A5369" t="s">
        <v>11285</v>
      </c>
      <c r="B5369" t="s">
        <v>11286</v>
      </c>
      <c r="C5369" s="106">
        <v>832.5</v>
      </c>
      <c r="D5369">
        <v>3</v>
      </c>
    </row>
    <row r="5370" spans="1:4" x14ac:dyDescent="0.25">
      <c r="A5370" t="s">
        <v>11287</v>
      </c>
      <c r="B5370" t="s">
        <v>11288</v>
      </c>
      <c r="C5370" s="106">
        <v>60.53</v>
      </c>
      <c r="D5370">
        <v>16</v>
      </c>
    </row>
    <row r="5371" spans="1:4" x14ac:dyDescent="0.25">
      <c r="A5371" t="s">
        <v>11289</v>
      </c>
      <c r="B5371" t="s">
        <v>11290</v>
      </c>
      <c r="C5371" s="106">
        <v>25.6</v>
      </c>
      <c r="D5371">
        <v>100</v>
      </c>
    </row>
    <row r="5372" spans="1:4" x14ac:dyDescent="0.25">
      <c r="A5372" t="s">
        <v>11291</v>
      </c>
      <c r="B5372" t="s">
        <v>11292</v>
      </c>
      <c r="C5372" s="106">
        <v>25.5</v>
      </c>
      <c r="D5372">
        <v>150</v>
      </c>
    </row>
    <row r="5373" spans="1:4" x14ac:dyDescent="0.25">
      <c r="A5373" t="s">
        <v>11293</v>
      </c>
      <c r="B5373" t="s">
        <v>11294</v>
      </c>
      <c r="C5373" s="106">
        <v>29.29</v>
      </c>
      <c r="D5373">
        <v>10</v>
      </c>
    </row>
    <row r="5374" spans="1:4" x14ac:dyDescent="0.25">
      <c r="A5374" t="s">
        <v>11295</v>
      </c>
      <c r="B5374" t="s">
        <v>11296</v>
      </c>
      <c r="C5374" s="106">
        <v>154.55000000000001</v>
      </c>
      <c r="D5374">
        <v>18</v>
      </c>
    </row>
    <row r="5375" spans="1:4" x14ac:dyDescent="0.25">
      <c r="A5375" t="s">
        <v>11297</v>
      </c>
      <c r="B5375" t="s">
        <v>11298</v>
      </c>
      <c r="C5375" s="106">
        <v>23</v>
      </c>
      <c r="D5375">
        <v>200</v>
      </c>
    </row>
    <row r="5376" spans="1:4" x14ac:dyDescent="0.25">
      <c r="A5376" t="s">
        <v>11299</v>
      </c>
      <c r="B5376" t="s">
        <v>11300</v>
      </c>
      <c r="C5376" s="106">
        <v>25.05</v>
      </c>
      <c r="D5376">
        <v>150</v>
      </c>
    </row>
    <row r="5377" spans="1:4" x14ac:dyDescent="0.25">
      <c r="A5377" t="s">
        <v>11301</v>
      </c>
      <c r="B5377" t="s">
        <v>11302</v>
      </c>
      <c r="C5377" s="106">
        <v>26.1</v>
      </c>
      <c r="D5377">
        <v>50</v>
      </c>
    </row>
    <row r="5378" spans="1:4" x14ac:dyDescent="0.25">
      <c r="A5378" t="s">
        <v>11303</v>
      </c>
      <c r="B5378" t="s">
        <v>11304</v>
      </c>
      <c r="C5378" s="106">
        <v>60.42</v>
      </c>
      <c r="D5378">
        <v>60</v>
      </c>
    </row>
    <row r="5379" spans="1:4" x14ac:dyDescent="0.25">
      <c r="A5379" t="s">
        <v>11305</v>
      </c>
      <c r="B5379" t="s">
        <v>11306</v>
      </c>
      <c r="C5379" s="106">
        <v>255</v>
      </c>
      <c r="D5379">
        <v>1000</v>
      </c>
    </row>
    <row r="5380" spans="1:4" x14ac:dyDescent="0.25">
      <c r="A5380" t="s">
        <v>11307</v>
      </c>
      <c r="B5380" t="s">
        <v>11306</v>
      </c>
      <c r="C5380" s="106">
        <v>13.1</v>
      </c>
      <c r="D5380">
        <v>100</v>
      </c>
    </row>
    <row r="5381" spans="1:4" x14ac:dyDescent="0.25">
      <c r="A5381" t="s">
        <v>11308</v>
      </c>
      <c r="B5381" t="s">
        <v>2091</v>
      </c>
      <c r="C5381" s="106">
        <v>24</v>
      </c>
      <c r="D5381">
        <v>100</v>
      </c>
    </row>
    <row r="5382" spans="1:4" x14ac:dyDescent="0.25">
      <c r="A5382" t="s">
        <v>11309</v>
      </c>
      <c r="B5382" t="s">
        <v>2091</v>
      </c>
      <c r="C5382" s="106">
        <v>26.43</v>
      </c>
      <c r="D5382">
        <v>99</v>
      </c>
    </row>
    <row r="5383" spans="1:4" x14ac:dyDescent="0.25">
      <c r="A5383" t="s">
        <v>11310</v>
      </c>
      <c r="B5383" t="s">
        <v>2091</v>
      </c>
      <c r="C5383" s="106">
        <v>56.1</v>
      </c>
      <c r="D5383">
        <v>300</v>
      </c>
    </row>
    <row r="5384" spans="1:4" x14ac:dyDescent="0.25">
      <c r="A5384" t="s">
        <v>11311</v>
      </c>
      <c r="B5384" t="s">
        <v>2093</v>
      </c>
      <c r="C5384" s="106">
        <v>41.9</v>
      </c>
      <c r="D5384">
        <v>100</v>
      </c>
    </row>
    <row r="5385" spans="1:4" x14ac:dyDescent="0.25">
      <c r="A5385" t="s">
        <v>11312</v>
      </c>
      <c r="B5385" t="s">
        <v>11306</v>
      </c>
      <c r="C5385" s="106">
        <v>23.9</v>
      </c>
      <c r="D5385">
        <v>100</v>
      </c>
    </row>
    <row r="5386" spans="1:4" x14ac:dyDescent="0.25">
      <c r="A5386" t="s">
        <v>11313</v>
      </c>
      <c r="B5386" t="s">
        <v>11306</v>
      </c>
      <c r="C5386" s="106">
        <v>42.9</v>
      </c>
      <c r="D5386">
        <v>300</v>
      </c>
    </row>
    <row r="5387" spans="1:4" x14ac:dyDescent="0.25">
      <c r="A5387" t="s">
        <v>11314</v>
      </c>
      <c r="B5387" t="s">
        <v>11315</v>
      </c>
      <c r="C5387" s="106">
        <v>349.24</v>
      </c>
      <c r="D5387">
        <v>37</v>
      </c>
    </row>
    <row r="5388" spans="1:4" x14ac:dyDescent="0.25">
      <c r="A5388" t="s">
        <v>11316</v>
      </c>
      <c r="B5388" t="s">
        <v>11317</v>
      </c>
      <c r="C5388" s="106">
        <v>54.95</v>
      </c>
      <c r="D5388">
        <v>6</v>
      </c>
    </row>
    <row r="5389" spans="1:4" x14ac:dyDescent="0.25">
      <c r="A5389" t="s">
        <v>11318</v>
      </c>
      <c r="B5389" t="s">
        <v>11319</v>
      </c>
      <c r="C5389" s="106">
        <v>318</v>
      </c>
      <c r="D5389">
        <v>50</v>
      </c>
    </row>
    <row r="5390" spans="1:4" x14ac:dyDescent="0.25">
      <c r="A5390" t="s">
        <v>11320</v>
      </c>
      <c r="B5390" t="s">
        <v>11321</v>
      </c>
      <c r="C5390" s="106">
        <v>0</v>
      </c>
      <c r="D5390">
        <v>0</v>
      </c>
    </row>
    <row r="5391" spans="1:4" x14ac:dyDescent="0.25">
      <c r="A5391" t="s">
        <v>11322</v>
      </c>
      <c r="B5391" t="s">
        <v>11323</v>
      </c>
      <c r="C5391" s="106">
        <v>46.26</v>
      </c>
      <c r="D5391">
        <v>6</v>
      </c>
    </row>
    <row r="5392" spans="1:4" x14ac:dyDescent="0.25">
      <c r="A5392" t="s">
        <v>11324</v>
      </c>
      <c r="B5392" t="s">
        <v>11325</v>
      </c>
      <c r="C5392" s="106">
        <v>0</v>
      </c>
      <c r="D5392">
        <v>0</v>
      </c>
    </row>
    <row r="5393" spans="1:4" x14ac:dyDescent="0.25">
      <c r="A5393" t="s">
        <v>11326</v>
      </c>
      <c r="B5393" t="s">
        <v>11327</v>
      </c>
      <c r="C5393" s="106">
        <v>0</v>
      </c>
      <c r="D5393">
        <v>0</v>
      </c>
    </row>
    <row r="5394" spans="1:4" x14ac:dyDescent="0.25">
      <c r="A5394" t="s">
        <v>11328</v>
      </c>
      <c r="B5394" t="s">
        <v>11280</v>
      </c>
      <c r="C5394" s="106">
        <v>184.11</v>
      </c>
      <c r="D5394">
        <v>14</v>
      </c>
    </row>
    <row r="5395" spans="1:4" x14ac:dyDescent="0.25">
      <c r="A5395" t="s">
        <v>11329</v>
      </c>
      <c r="B5395" t="s">
        <v>11330</v>
      </c>
      <c r="C5395" s="106">
        <v>124.94</v>
      </c>
      <c r="D5395">
        <v>4</v>
      </c>
    </row>
    <row r="5396" spans="1:4" x14ac:dyDescent="0.25">
      <c r="A5396" t="s">
        <v>11331</v>
      </c>
      <c r="B5396" t="s">
        <v>10827</v>
      </c>
      <c r="C5396" s="106">
        <v>2337.4</v>
      </c>
      <c r="D5396">
        <v>580</v>
      </c>
    </row>
    <row r="5397" spans="1:4" x14ac:dyDescent="0.25">
      <c r="A5397" t="s">
        <v>11332</v>
      </c>
      <c r="B5397" t="s">
        <v>11333</v>
      </c>
      <c r="C5397" s="106">
        <v>143.66</v>
      </c>
      <c r="D5397">
        <v>2</v>
      </c>
    </row>
    <row r="5398" spans="1:4" x14ac:dyDescent="0.25">
      <c r="A5398" t="s">
        <v>11334</v>
      </c>
      <c r="B5398" t="s">
        <v>11335</v>
      </c>
      <c r="C5398" s="106">
        <v>141.62</v>
      </c>
      <c r="D5398">
        <v>4</v>
      </c>
    </row>
    <row r="5399" spans="1:4" x14ac:dyDescent="0.25">
      <c r="A5399" t="s">
        <v>11336</v>
      </c>
      <c r="B5399" t="s">
        <v>11337</v>
      </c>
      <c r="C5399" s="106">
        <v>110.56</v>
      </c>
      <c r="D5399">
        <v>4</v>
      </c>
    </row>
    <row r="5400" spans="1:4" x14ac:dyDescent="0.25">
      <c r="A5400" t="s">
        <v>11338</v>
      </c>
      <c r="B5400" t="s">
        <v>11339</v>
      </c>
      <c r="C5400" s="106">
        <v>72.81</v>
      </c>
      <c r="D5400">
        <v>2</v>
      </c>
    </row>
    <row r="5401" spans="1:4" x14ac:dyDescent="0.25">
      <c r="A5401" t="s">
        <v>11340</v>
      </c>
      <c r="B5401" t="s">
        <v>11341</v>
      </c>
      <c r="C5401" s="106">
        <v>8</v>
      </c>
      <c r="D5401">
        <v>100</v>
      </c>
    </row>
    <row r="5402" spans="1:4" x14ac:dyDescent="0.25">
      <c r="A5402" t="s">
        <v>11342</v>
      </c>
      <c r="B5402" t="s">
        <v>11343</v>
      </c>
      <c r="C5402" s="106">
        <v>174.87</v>
      </c>
      <c r="D5402">
        <v>18</v>
      </c>
    </row>
    <row r="5403" spans="1:4" x14ac:dyDescent="0.25">
      <c r="A5403" t="s">
        <v>11344</v>
      </c>
      <c r="B5403" t="s">
        <v>11345</v>
      </c>
      <c r="C5403" s="106">
        <v>253.77</v>
      </c>
      <c r="D5403">
        <v>13</v>
      </c>
    </row>
    <row r="5404" spans="1:4" x14ac:dyDescent="0.25">
      <c r="A5404" t="s">
        <v>11346</v>
      </c>
      <c r="B5404" t="s">
        <v>11347</v>
      </c>
      <c r="C5404" s="106">
        <v>117.48</v>
      </c>
      <c r="D5404">
        <v>4</v>
      </c>
    </row>
    <row r="5405" spans="1:4" x14ac:dyDescent="0.25">
      <c r="A5405" t="s">
        <v>11348</v>
      </c>
      <c r="B5405" t="s">
        <v>11349</v>
      </c>
      <c r="C5405" s="106">
        <v>253.6</v>
      </c>
      <c r="D5405">
        <v>4</v>
      </c>
    </row>
    <row r="5406" spans="1:4" x14ac:dyDescent="0.25">
      <c r="A5406" t="s">
        <v>11350</v>
      </c>
      <c r="B5406" t="s">
        <v>11351</v>
      </c>
      <c r="C5406" s="106">
        <v>46.9</v>
      </c>
      <c r="D5406">
        <v>3</v>
      </c>
    </row>
    <row r="5407" spans="1:4" x14ac:dyDescent="0.25">
      <c r="A5407" t="s">
        <v>11352</v>
      </c>
      <c r="B5407" t="s">
        <v>11353</v>
      </c>
      <c r="C5407" s="106">
        <v>125.26</v>
      </c>
      <c r="D5407">
        <v>6</v>
      </c>
    </row>
    <row r="5408" spans="1:4" x14ac:dyDescent="0.25">
      <c r="A5408" t="s">
        <v>11354</v>
      </c>
      <c r="B5408" t="s">
        <v>11355</v>
      </c>
      <c r="C5408" s="106">
        <v>697.75</v>
      </c>
      <c r="D5408">
        <v>5</v>
      </c>
    </row>
    <row r="5409" spans="1:4" x14ac:dyDescent="0.25">
      <c r="A5409" t="s">
        <v>11356</v>
      </c>
      <c r="B5409" t="s">
        <v>11357</v>
      </c>
      <c r="C5409" s="106">
        <v>1436.45</v>
      </c>
      <c r="D5409">
        <v>2</v>
      </c>
    </row>
    <row r="5410" spans="1:4" x14ac:dyDescent="0.25">
      <c r="A5410" t="s">
        <v>11358</v>
      </c>
      <c r="B5410" t="s">
        <v>11359</v>
      </c>
      <c r="C5410" s="106">
        <v>76.75</v>
      </c>
      <c r="D5410">
        <v>50</v>
      </c>
    </row>
    <row r="5411" spans="1:4" x14ac:dyDescent="0.25">
      <c r="A5411" t="s">
        <v>11360</v>
      </c>
      <c r="B5411" t="s">
        <v>11361</v>
      </c>
      <c r="C5411" s="106">
        <v>1211.02</v>
      </c>
      <c r="D5411">
        <v>2</v>
      </c>
    </row>
    <row r="5412" spans="1:4" x14ac:dyDescent="0.25">
      <c r="A5412" t="s">
        <v>11362</v>
      </c>
      <c r="B5412" t="s">
        <v>11363</v>
      </c>
      <c r="C5412" s="106">
        <v>87.88</v>
      </c>
      <c r="D5412">
        <v>7</v>
      </c>
    </row>
    <row r="5413" spans="1:4" x14ac:dyDescent="0.25">
      <c r="A5413" t="s">
        <v>11364</v>
      </c>
      <c r="B5413" t="s">
        <v>11365</v>
      </c>
      <c r="C5413" s="106">
        <v>248.7</v>
      </c>
      <c r="D5413">
        <v>2</v>
      </c>
    </row>
    <row r="5414" spans="1:4" x14ac:dyDescent="0.25">
      <c r="A5414" t="s">
        <v>11366</v>
      </c>
      <c r="B5414" t="s">
        <v>11367</v>
      </c>
      <c r="C5414" s="106">
        <v>78.510000000000005</v>
      </c>
      <c r="D5414">
        <v>3</v>
      </c>
    </row>
    <row r="5415" spans="1:4" x14ac:dyDescent="0.25">
      <c r="A5415" t="s">
        <v>11368</v>
      </c>
      <c r="B5415" t="s">
        <v>11369</v>
      </c>
      <c r="C5415" s="106">
        <v>20.71</v>
      </c>
      <c r="D5415">
        <v>1</v>
      </c>
    </row>
    <row r="5416" spans="1:4" x14ac:dyDescent="0.25">
      <c r="A5416" t="s">
        <v>11370</v>
      </c>
      <c r="B5416" t="s">
        <v>11371</v>
      </c>
      <c r="C5416" s="106">
        <v>54.22</v>
      </c>
      <c r="D5416">
        <v>1</v>
      </c>
    </row>
    <row r="5417" spans="1:4" x14ac:dyDescent="0.25">
      <c r="A5417" t="s">
        <v>11372</v>
      </c>
      <c r="B5417" t="s">
        <v>11373</v>
      </c>
      <c r="C5417" s="106">
        <v>219.3</v>
      </c>
      <c r="D5417">
        <v>10</v>
      </c>
    </row>
    <row r="5418" spans="1:4" x14ac:dyDescent="0.25">
      <c r="A5418" t="s">
        <v>11374</v>
      </c>
      <c r="B5418" t="s">
        <v>11375</v>
      </c>
      <c r="C5418" s="106">
        <v>20</v>
      </c>
      <c r="D5418">
        <v>8</v>
      </c>
    </row>
    <row r="5419" spans="1:4" x14ac:dyDescent="0.25">
      <c r="A5419" t="s">
        <v>11376</v>
      </c>
      <c r="B5419" t="s">
        <v>11377</v>
      </c>
      <c r="C5419" s="106">
        <v>220.52</v>
      </c>
      <c r="D5419">
        <v>4</v>
      </c>
    </row>
    <row r="5420" spans="1:4" x14ac:dyDescent="0.25">
      <c r="A5420" t="s">
        <v>11378</v>
      </c>
      <c r="B5420" t="s">
        <v>11079</v>
      </c>
      <c r="C5420" s="106">
        <v>108</v>
      </c>
      <c r="D5420">
        <v>1000</v>
      </c>
    </row>
    <row r="5421" spans="1:4" x14ac:dyDescent="0.25">
      <c r="A5421" t="s">
        <v>11379</v>
      </c>
      <c r="B5421" t="s">
        <v>11079</v>
      </c>
      <c r="C5421" s="106">
        <v>92.4</v>
      </c>
      <c r="D5421">
        <v>600</v>
      </c>
    </row>
    <row r="5422" spans="1:4" x14ac:dyDescent="0.25">
      <c r="A5422" t="s">
        <v>11380</v>
      </c>
      <c r="B5422" t="s">
        <v>11079</v>
      </c>
      <c r="C5422" s="106">
        <v>326.25</v>
      </c>
      <c r="D5422">
        <v>750</v>
      </c>
    </row>
    <row r="5423" spans="1:4" x14ac:dyDescent="0.25">
      <c r="A5423" t="s">
        <v>11381</v>
      </c>
      <c r="B5423" t="s">
        <v>11382</v>
      </c>
      <c r="C5423" s="106">
        <v>80</v>
      </c>
      <c r="D5423">
        <v>20</v>
      </c>
    </row>
    <row r="5424" spans="1:4" x14ac:dyDescent="0.25">
      <c r="A5424" t="s">
        <v>11383</v>
      </c>
      <c r="B5424" t="s">
        <v>11384</v>
      </c>
      <c r="C5424" s="106">
        <v>53.55</v>
      </c>
      <c r="D5424">
        <v>50</v>
      </c>
    </row>
    <row r="5425" spans="1:4" x14ac:dyDescent="0.25">
      <c r="A5425" t="s">
        <v>11385</v>
      </c>
      <c r="B5425" t="s">
        <v>11386</v>
      </c>
      <c r="C5425" s="106">
        <v>3179.8</v>
      </c>
      <c r="D5425">
        <v>2</v>
      </c>
    </row>
    <row r="5426" spans="1:4" x14ac:dyDescent="0.25">
      <c r="A5426" t="s">
        <v>11387</v>
      </c>
      <c r="B5426" t="s">
        <v>11388</v>
      </c>
      <c r="C5426" s="106">
        <v>21.22</v>
      </c>
      <c r="D5426">
        <v>1</v>
      </c>
    </row>
    <row r="5427" spans="1:4" x14ac:dyDescent="0.25">
      <c r="A5427" t="s">
        <v>11389</v>
      </c>
      <c r="B5427" t="s">
        <v>11390</v>
      </c>
      <c r="C5427" s="106">
        <v>28.28</v>
      </c>
      <c r="D5427">
        <v>1</v>
      </c>
    </row>
    <row r="5428" spans="1:4" x14ac:dyDescent="0.25">
      <c r="A5428" t="s">
        <v>11391</v>
      </c>
      <c r="B5428" t="s">
        <v>11392</v>
      </c>
      <c r="C5428" s="106">
        <v>137.1</v>
      </c>
      <c r="D5428">
        <v>6</v>
      </c>
    </row>
    <row r="5429" spans="1:4" x14ac:dyDescent="0.25">
      <c r="A5429" t="s">
        <v>11393</v>
      </c>
      <c r="B5429" t="s">
        <v>11394</v>
      </c>
      <c r="C5429" s="106">
        <v>570.9</v>
      </c>
      <c r="D5429">
        <v>10</v>
      </c>
    </row>
    <row r="5430" spans="1:4" x14ac:dyDescent="0.25">
      <c r="A5430" t="s">
        <v>11395</v>
      </c>
      <c r="B5430" t="s">
        <v>11396</v>
      </c>
      <c r="C5430" s="106">
        <v>834.57</v>
      </c>
      <c r="D5430">
        <v>1</v>
      </c>
    </row>
    <row r="5431" spans="1:4" x14ac:dyDescent="0.25">
      <c r="A5431" t="s">
        <v>11397</v>
      </c>
      <c r="B5431" t="s">
        <v>11398</v>
      </c>
      <c r="C5431" s="106">
        <v>2393.9899999999998</v>
      </c>
      <c r="D5431">
        <v>2</v>
      </c>
    </row>
    <row r="5432" spans="1:4" x14ac:dyDescent="0.25">
      <c r="A5432" t="s">
        <v>11399</v>
      </c>
      <c r="B5432" t="s">
        <v>11400</v>
      </c>
      <c r="C5432" s="106">
        <v>129.72</v>
      </c>
      <c r="D5432">
        <v>6</v>
      </c>
    </row>
    <row r="5433" spans="1:4" x14ac:dyDescent="0.25">
      <c r="A5433" t="s">
        <v>11401</v>
      </c>
      <c r="B5433" t="s">
        <v>11402</v>
      </c>
      <c r="C5433" s="106">
        <v>1251</v>
      </c>
      <c r="D5433">
        <v>18</v>
      </c>
    </row>
    <row r="5434" spans="1:4" x14ac:dyDescent="0.25">
      <c r="A5434" t="s">
        <v>11403</v>
      </c>
      <c r="B5434" t="s">
        <v>11404</v>
      </c>
      <c r="C5434" s="106">
        <v>427.92</v>
      </c>
      <c r="D5434">
        <v>23</v>
      </c>
    </row>
    <row r="5435" spans="1:4" x14ac:dyDescent="0.25">
      <c r="A5435" t="s">
        <v>11405</v>
      </c>
      <c r="B5435" t="s">
        <v>11406</v>
      </c>
      <c r="C5435" s="106">
        <v>25.32</v>
      </c>
      <c r="D5435">
        <v>4</v>
      </c>
    </row>
    <row r="5436" spans="1:4" x14ac:dyDescent="0.25">
      <c r="A5436" t="s">
        <v>11407</v>
      </c>
      <c r="B5436" t="s">
        <v>11408</v>
      </c>
      <c r="C5436" s="106">
        <v>112.66</v>
      </c>
      <c r="D5436">
        <v>2</v>
      </c>
    </row>
    <row r="5437" spans="1:4" x14ac:dyDescent="0.25">
      <c r="A5437" t="s">
        <v>11409</v>
      </c>
      <c r="B5437" t="s">
        <v>11410</v>
      </c>
      <c r="C5437" s="106">
        <v>533.99</v>
      </c>
      <c r="D5437">
        <v>13</v>
      </c>
    </row>
    <row r="5438" spans="1:4" x14ac:dyDescent="0.25">
      <c r="A5438" t="s">
        <v>11411</v>
      </c>
      <c r="B5438" t="s">
        <v>11412</v>
      </c>
      <c r="C5438" s="106">
        <v>6058.88</v>
      </c>
      <c r="D5438">
        <v>80</v>
      </c>
    </row>
    <row r="5439" spans="1:4" x14ac:dyDescent="0.25">
      <c r="A5439" t="s">
        <v>11413</v>
      </c>
      <c r="B5439" t="s">
        <v>11414</v>
      </c>
      <c r="C5439" s="106">
        <v>364.53</v>
      </c>
      <c r="D5439">
        <v>35</v>
      </c>
    </row>
    <row r="5440" spans="1:4" x14ac:dyDescent="0.25">
      <c r="A5440" t="s">
        <v>11415</v>
      </c>
      <c r="B5440" t="s">
        <v>11416</v>
      </c>
      <c r="C5440" s="106">
        <v>1738.01</v>
      </c>
      <c r="D5440">
        <v>68</v>
      </c>
    </row>
    <row r="5441" spans="1:4" x14ac:dyDescent="0.25">
      <c r="A5441" t="s">
        <v>11417</v>
      </c>
      <c r="B5441" t="s">
        <v>11418</v>
      </c>
      <c r="C5441" s="106">
        <v>22.1</v>
      </c>
      <c r="D5441">
        <v>2</v>
      </c>
    </row>
    <row r="5442" spans="1:4" x14ac:dyDescent="0.25">
      <c r="A5442" t="s">
        <v>11419</v>
      </c>
      <c r="B5442" t="s">
        <v>11420</v>
      </c>
      <c r="C5442" s="106">
        <v>1676.72</v>
      </c>
      <c r="D5442">
        <v>42</v>
      </c>
    </row>
    <row r="5443" spans="1:4" x14ac:dyDescent="0.25">
      <c r="A5443" t="s">
        <v>11421</v>
      </c>
      <c r="B5443" t="s">
        <v>11422</v>
      </c>
      <c r="C5443" s="106">
        <v>5738.15</v>
      </c>
      <c r="D5443">
        <v>67</v>
      </c>
    </row>
    <row r="5444" spans="1:4" x14ac:dyDescent="0.25">
      <c r="A5444" t="s">
        <v>11423</v>
      </c>
      <c r="B5444" t="s">
        <v>11424</v>
      </c>
      <c r="C5444" s="106">
        <v>203.49</v>
      </c>
      <c r="D5444">
        <v>2</v>
      </c>
    </row>
    <row r="5445" spans="1:4" x14ac:dyDescent="0.25">
      <c r="A5445" t="s">
        <v>11425</v>
      </c>
      <c r="B5445" t="s">
        <v>11426</v>
      </c>
      <c r="C5445" s="106">
        <v>0</v>
      </c>
      <c r="D5445">
        <v>0</v>
      </c>
    </row>
    <row r="5446" spans="1:4" x14ac:dyDescent="0.25">
      <c r="A5446" t="s">
        <v>11427</v>
      </c>
      <c r="B5446" t="s">
        <v>10865</v>
      </c>
      <c r="C5446" s="106">
        <v>0</v>
      </c>
      <c r="D5446">
        <v>0</v>
      </c>
    </row>
    <row r="5447" spans="1:4" x14ac:dyDescent="0.25">
      <c r="A5447" t="s">
        <v>11428</v>
      </c>
      <c r="B5447" t="s">
        <v>11429</v>
      </c>
      <c r="C5447" s="106">
        <v>162.80000000000001</v>
      </c>
      <c r="D5447">
        <v>200</v>
      </c>
    </row>
    <row r="5448" spans="1:4" x14ac:dyDescent="0.25">
      <c r="A5448" t="s">
        <v>11430</v>
      </c>
      <c r="B5448" t="s">
        <v>11431</v>
      </c>
      <c r="C5448" s="106">
        <v>109.85</v>
      </c>
      <c r="D5448">
        <v>10</v>
      </c>
    </row>
    <row r="5449" spans="1:4" x14ac:dyDescent="0.25">
      <c r="A5449" t="s">
        <v>11432</v>
      </c>
      <c r="B5449" t="s">
        <v>3439</v>
      </c>
      <c r="C5449" s="106">
        <v>0</v>
      </c>
      <c r="D5449">
        <v>0</v>
      </c>
    </row>
    <row r="5450" spans="1:4" x14ac:dyDescent="0.25">
      <c r="A5450" t="s">
        <v>11433</v>
      </c>
      <c r="B5450" t="s">
        <v>11434</v>
      </c>
      <c r="C5450" s="106">
        <v>0</v>
      </c>
      <c r="D5450">
        <v>0</v>
      </c>
    </row>
    <row r="5451" spans="1:4" x14ac:dyDescent="0.25">
      <c r="A5451" t="s">
        <v>11435</v>
      </c>
      <c r="B5451" t="s">
        <v>11436</v>
      </c>
      <c r="C5451" s="106">
        <v>3.26</v>
      </c>
      <c r="D5451">
        <v>1</v>
      </c>
    </row>
    <row r="5452" spans="1:4" x14ac:dyDescent="0.25">
      <c r="A5452" t="s">
        <v>11437</v>
      </c>
      <c r="B5452" t="s">
        <v>11438</v>
      </c>
      <c r="C5452" s="106">
        <v>967.21</v>
      </c>
      <c r="D5452">
        <v>2</v>
      </c>
    </row>
    <row r="5453" spans="1:4" x14ac:dyDescent="0.25">
      <c r="A5453" t="s">
        <v>11439</v>
      </c>
      <c r="B5453" t="s">
        <v>11440</v>
      </c>
      <c r="C5453" s="106">
        <v>330.04</v>
      </c>
      <c r="D5453">
        <v>3</v>
      </c>
    </row>
    <row r="5454" spans="1:4" x14ac:dyDescent="0.25">
      <c r="A5454" t="s">
        <v>11441</v>
      </c>
      <c r="B5454" t="s">
        <v>11442</v>
      </c>
      <c r="C5454" s="106">
        <v>3048.37</v>
      </c>
      <c r="D5454">
        <v>1</v>
      </c>
    </row>
    <row r="5455" spans="1:4" x14ac:dyDescent="0.25">
      <c r="A5455" t="s">
        <v>11443</v>
      </c>
      <c r="B5455" t="s">
        <v>11444</v>
      </c>
      <c r="C5455" s="106">
        <v>1125.94</v>
      </c>
      <c r="D5455">
        <v>1</v>
      </c>
    </row>
    <row r="5456" spans="1:4" x14ac:dyDescent="0.25">
      <c r="A5456" t="s">
        <v>11445</v>
      </c>
      <c r="B5456" t="s">
        <v>11446</v>
      </c>
      <c r="C5456" s="106">
        <v>2633.88</v>
      </c>
      <c r="D5456">
        <v>1</v>
      </c>
    </row>
    <row r="5457" spans="1:4" x14ac:dyDescent="0.25">
      <c r="A5457" t="s">
        <v>11447</v>
      </c>
      <c r="B5457" t="s">
        <v>11448</v>
      </c>
      <c r="C5457" s="106">
        <v>193.16</v>
      </c>
      <c r="D5457">
        <v>1</v>
      </c>
    </row>
    <row r="5458" spans="1:4" x14ac:dyDescent="0.25">
      <c r="A5458" t="s">
        <v>11449</v>
      </c>
      <c r="B5458" t="s">
        <v>11450</v>
      </c>
      <c r="C5458" s="106">
        <v>5.65</v>
      </c>
      <c r="D5458">
        <v>4</v>
      </c>
    </row>
    <row r="5459" spans="1:4" x14ac:dyDescent="0.25">
      <c r="A5459" t="s">
        <v>11451</v>
      </c>
      <c r="B5459" t="s">
        <v>11452</v>
      </c>
      <c r="C5459" s="106">
        <v>520.41999999999996</v>
      </c>
      <c r="D5459">
        <v>1</v>
      </c>
    </row>
    <row r="5460" spans="1:4" x14ac:dyDescent="0.25">
      <c r="A5460" t="s">
        <v>11453</v>
      </c>
      <c r="B5460" t="s">
        <v>11454</v>
      </c>
      <c r="C5460" s="106">
        <v>0</v>
      </c>
      <c r="D5460">
        <v>0</v>
      </c>
    </row>
    <row r="5461" spans="1:4" x14ac:dyDescent="0.25">
      <c r="A5461" t="s">
        <v>11455</v>
      </c>
      <c r="B5461" t="s">
        <v>11456</v>
      </c>
      <c r="C5461" s="106">
        <v>9828.08</v>
      </c>
      <c r="D5461">
        <v>1</v>
      </c>
    </row>
    <row r="5462" spans="1:4" x14ac:dyDescent="0.25">
      <c r="A5462" t="s">
        <v>11457</v>
      </c>
      <c r="B5462" t="s">
        <v>11458</v>
      </c>
      <c r="C5462" s="106">
        <v>552.14</v>
      </c>
      <c r="D5462">
        <v>1</v>
      </c>
    </row>
    <row r="5463" spans="1:4" x14ac:dyDescent="0.25">
      <c r="A5463" t="s">
        <v>11459</v>
      </c>
      <c r="B5463" t="s">
        <v>11460</v>
      </c>
      <c r="C5463" s="106">
        <v>153.75</v>
      </c>
      <c r="D5463">
        <v>1</v>
      </c>
    </row>
    <row r="5464" spans="1:4" x14ac:dyDescent="0.25">
      <c r="A5464" t="s">
        <v>11461</v>
      </c>
      <c r="B5464" t="s">
        <v>11462</v>
      </c>
      <c r="C5464" s="106">
        <v>342.99</v>
      </c>
      <c r="D5464">
        <v>1</v>
      </c>
    </row>
    <row r="5465" spans="1:4" x14ac:dyDescent="0.25">
      <c r="A5465" t="s">
        <v>11463</v>
      </c>
      <c r="B5465" t="s">
        <v>11464</v>
      </c>
      <c r="C5465" s="106">
        <v>172.24</v>
      </c>
      <c r="D5465">
        <v>1</v>
      </c>
    </row>
    <row r="5466" spans="1:4" x14ac:dyDescent="0.25">
      <c r="A5466" t="s">
        <v>11465</v>
      </c>
      <c r="B5466" t="s">
        <v>11466</v>
      </c>
      <c r="C5466" s="106">
        <v>277.02999999999997</v>
      </c>
      <c r="D5466">
        <v>1</v>
      </c>
    </row>
    <row r="5467" spans="1:4" x14ac:dyDescent="0.25">
      <c r="A5467" t="s">
        <v>11467</v>
      </c>
      <c r="B5467" t="s">
        <v>11468</v>
      </c>
      <c r="C5467" s="106">
        <v>912</v>
      </c>
      <c r="D5467">
        <v>1</v>
      </c>
    </row>
    <row r="5468" spans="1:4" x14ac:dyDescent="0.25">
      <c r="A5468" t="s">
        <v>11469</v>
      </c>
      <c r="B5468" t="s">
        <v>11470</v>
      </c>
      <c r="C5468" s="106">
        <v>18.41</v>
      </c>
      <c r="D5468">
        <v>2</v>
      </c>
    </row>
    <row r="5469" spans="1:4" x14ac:dyDescent="0.25">
      <c r="A5469" t="s">
        <v>11471</v>
      </c>
      <c r="B5469" t="s">
        <v>11472</v>
      </c>
      <c r="C5469" s="106">
        <v>0</v>
      </c>
      <c r="D5469">
        <v>0</v>
      </c>
    </row>
    <row r="5470" spans="1:4" x14ac:dyDescent="0.25">
      <c r="A5470" t="s">
        <v>11473</v>
      </c>
      <c r="B5470" t="s">
        <v>11474</v>
      </c>
      <c r="C5470" s="106">
        <v>46.28</v>
      </c>
      <c r="D5470">
        <v>6</v>
      </c>
    </row>
    <row r="5471" spans="1:4" x14ac:dyDescent="0.25">
      <c r="A5471" t="s">
        <v>11475</v>
      </c>
      <c r="B5471" t="s">
        <v>11476</v>
      </c>
      <c r="C5471" s="106">
        <v>136.83000000000001</v>
      </c>
      <c r="D5471">
        <v>8</v>
      </c>
    </row>
    <row r="5472" spans="1:4" x14ac:dyDescent="0.25">
      <c r="A5472" t="s">
        <v>11477</v>
      </c>
      <c r="B5472" t="s">
        <v>11478</v>
      </c>
      <c r="C5472" s="106">
        <v>41.42</v>
      </c>
      <c r="D5472">
        <v>15</v>
      </c>
    </row>
    <row r="5473" spans="1:4" x14ac:dyDescent="0.25">
      <c r="A5473" t="s">
        <v>11479</v>
      </c>
      <c r="B5473" t="s">
        <v>11480</v>
      </c>
      <c r="C5473" s="106">
        <v>28.74</v>
      </c>
      <c r="D5473">
        <v>64</v>
      </c>
    </row>
    <row r="5474" spans="1:4" x14ac:dyDescent="0.25">
      <c r="A5474" t="s">
        <v>11481</v>
      </c>
      <c r="B5474" t="s">
        <v>11482</v>
      </c>
      <c r="C5474" s="106">
        <v>116.95</v>
      </c>
      <c r="D5474">
        <v>13</v>
      </c>
    </row>
    <row r="5475" spans="1:4" x14ac:dyDescent="0.25">
      <c r="A5475" t="s">
        <v>11483</v>
      </c>
      <c r="B5475" t="s">
        <v>11484</v>
      </c>
      <c r="C5475" s="106">
        <v>210.5</v>
      </c>
      <c r="D5475">
        <v>12</v>
      </c>
    </row>
    <row r="5476" spans="1:4" x14ac:dyDescent="0.25">
      <c r="A5476" t="s">
        <v>11485</v>
      </c>
      <c r="B5476" t="s">
        <v>11486</v>
      </c>
      <c r="C5476" s="106">
        <v>0</v>
      </c>
      <c r="D5476">
        <v>0</v>
      </c>
    </row>
    <row r="5477" spans="1:4" x14ac:dyDescent="0.25">
      <c r="A5477" t="s">
        <v>11487</v>
      </c>
      <c r="B5477" t="s">
        <v>11488</v>
      </c>
      <c r="C5477" s="106">
        <v>84.44</v>
      </c>
      <c r="D5477">
        <v>3</v>
      </c>
    </row>
    <row r="5478" spans="1:4" x14ac:dyDescent="0.25">
      <c r="A5478" t="s">
        <v>11489</v>
      </c>
      <c r="B5478" t="s">
        <v>11490</v>
      </c>
      <c r="C5478" s="106">
        <v>0</v>
      </c>
      <c r="D5478">
        <v>0</v>
      </c>
    </row>
    <row r="5479" spans="1:4" x14ac:dyDescent="0.25">
      <c r="A5479" t="s">
        <v>11491</v>
      </c>
      <c r="B5479" t="s">
        <v>11492</v>
      </c>
      <c r="C5479" s="106">
        <v>0</v>
      </c>
      <c r="D5479">
        <v>0</v>
      </c>
    </row>
    <row r="5480" spans="1:4" x14ac:dyDescent="0.25">
      <c r="A5480" t="s">
        <v>11493</v>
      </c>
      <c r="B5480" t="s">
        <v>11494</v>
      </c>
      <c r="C5480" s="106">
        <v>0</v>
      </c>
      <c r="D5480">
        <v>0</v>
      </c>
    </row>
    <row r="5481" spans="1:4" x14ac:dyDescent="0.25">
      <c r="A5481" t="s">
        <v>11495</v>
      </c>
      <c r="B5481" t="s">
        <v>11496</v>
      </c>
      <c r="C5481" s="106">
        <v>-0.23</v>
      </c>
      <c r="D5481">
        <v>0</v>
      </c>
    </row>
    <row r="5482" spans="1:4" x14ac:dyDescent="0.25">
      <c r="A5482" t="s">
        <v>11497</v>
      </c>
      <c r="B5482" t="s">
        <v>11498</v>
      </c>
      <c r="C5482" s="106">
        <v>196.27</v>
      </c>
      <c r="D5482">
        <v>14</v>
      </c>
    </row>
    <row r="5483" spans="1:4" x14ac:dyDescent="0.25">
      <c r="A5483" t="s">
        <v>11499</v>
      </c>
      <c r="B5483" t="s">
        <v>11498</v>
      </c>
      <c r="C5483" s="106">
        <v>170.93</v>
      </c>
      <c r="D5483">
        <v>10</v>
      </c>
    </row>
    <row r="5484" spans="1:4" x14ac:dyDescent="0.25">
      <c r="A5484" t="s">
        <v>11500</v>
      </c>
      <c r="B5484" t="s">
        <v>11501</v>
      </c>
      <c r="C5484" s="106">
        <v>-69.400000000000006</v>
      </c>
      <c r="D5484">
        <v>0</v>
      </c>
    </row>
    <row r="5485" spans="1:4" x14ac:dyDescent="0.25">
      <c r="A5485" t="s">
        <v>11502</v>
      </c>
      <c r="B5485" t="s">
        <v>11503</v>
      </c>
      <c r="C5485" s="106">
        <v>192.9</v>
      </c>
      <c r="D5485">
        <v>150</v>
      </c>
    </row>
    <row r="5486" spans="1:4" x14ac:dyDescent="0.25">
      <c r="A5486" t="s">
        <v>11504</v>
      </c>
      <c r="B5486" t="s">
        <v>11505</v>
      </c>
      <c r="C5486" s="106">
        <v>320.10000000000002</v>
      </c>
      <c r="D5486">
        <v>7</v>
      </c>
    </row>
    <row r="5487" spans="1:4" x14ac:dyDescent="0.25">
      <c r="A5487" t="s">
        <v>11506</v>
      </c>
      <c r="B5487" t="s">
        <v>11507</v>
      </c>
      <c r="C5487" s="106">
        <v>0</v>
      </c>
      <c r="D5487">
        <v>0</v>
      </c>
    </row>
    <row r="5488" spans="1:4" x14ac:dyDescent="0.25">
      <c r="A5488" t="s">
        <v>11508</v>
      </c>
      <c r="B5488" t="s">
        <v>11509</v>
      </c>
      <c r="C5488" s="106">
        <v>87.92</v>
      </c>
      <c r="D5488">
        <v>560</v>
      </c>
    </row>
    <row r="5489" spans="1:4" x14ac:dyDescent="0.25">
      <c r="A5489" t="s">
        <v>11510</v>
      </c>
      <c r="B5489" t="s">
        <v>11511</v>
      </c>
      <c r="C5489" s="106">
        <v>254.8</v>
      </c>
      <c r="D5489">
        <v>2</v>
      </c>
    </row>
    <row r="5490" spans="1:4" x14ac:dyDescent="0.25">
      <c r="A5490" t="s">
        <v>11512</v>
      </c>
      <c r="B5490" t="s">
        <v>11513</v>
      </c>
      <c r="C5490" s="106">
        <v>0</v>
      </c>
      <c r="D5490">
        <v>0</v>
      </c>
    </row>
    <row r="5491" spans="1:4" x14ac:dyDescent="0.25">
      <c r="A5491" t="s">
        <v>11514</v>
      </c>
      <c r="B5491" t="s">
        <v>11515</v>
      </c>
      <c r="C5491" s="106">
        <v>0</v>
      </c>
      <c r="D5491">
        <v>0</v>
      </c>
    </row>
    <row r="5492" spans="1:4" x14ac:dyDescent="0.25">
      <c r="A5492" t="s">
        <v>11516</v>
      </c>
      <c r="B5492" t="s">
        <v>11517</v>
      </c>
      <c r="C5492" s="106">
        <v>0</v>
      </c>
      <c r="D5492">
        <v>0</v>
      </c>
    </row>
    <row r="5493" spans="1:4" x14ac:dyDescent="0.25">
      <c r="A5493" t="s">
        <v>11518</v>
      </c>
      <c r="B5493" t="s">
        <v>11519</v>
      </c>
      <c r="C5493" s="106">
        <v>0</v>
      </c>
      <c r="D5493">
        <v>0</v>
      </c>
    </row>
    <row r="5494" spans="1:4" x14ac:dyDescent="0.25">
      <c r="A5494" t="s">
        <v>11520</v>
      </c>
      <c r="B5494" t="s">
        <v>11521</v>
      </c>
      <c r="C5494" s="106">
        <v>0</v>
      </c>
      <c r="D5494">
        <v>0</v>
      </c>
    </row>
    <row r="5495" spans="1:4" x14ac:dyDescent="0.25">
      <c r="A5495" t="s">
        <v>11522</v>
      </c>
      <c r="B5495" t="s">
        <v>11523</v>
      </c>
      <c r="C5495" s="106">
        <v>0</v>
      </c>
      <c r="D5495">
        <v>0</v>
      </c>
    </row>
    <row r="5496" spans="1:4" x14ac:dyDescent="0.25">
      <c r="A5496" t="s">
        <v>11524</v>
      </c>
      <c r="B5496" t="s">
        <v>11525</v>
      </c>
      <c r="C5496" s="106">
        <v>0</v>
      </c>
      <c r="D5496">
        <v>0</v>
      </c>
    </row>
    <row r="5497" spans="1:4" x14ac:dyDescent="0.25">
      <c r="A5497" t="s">
        <v>11526</v>
      </c>
      <c r="B5497" t="s">
        <v>11527</v>
      </c>
      <c r="C5497" s="106">
        <v>0</v>
      </c>
      <c r="D5497">
        <v>0</v>
      </c>
    </row>
    <row r="5498" spans="1:4" x14ac:dyDescent="0.25">
      <c r="A5498" t="s">
        <v>11528</v>
      </c>
      <c r="B5498" t="s">
        <v>11529</v>
      </c>
      <c r="C5498" s="106">
        <v>0</v>
      </c>
      <c r="D5498">
        <v>0</v>
      </c>
    </row>
    <row r="5499" spans="1:4" x14ac:dyDescent="0.25">
      <c r="A5499" t="s">
        <v>11530</v>
      </c>
      <c r="B5499" t="s">
        <v>11531</v>
      </c>
      <c r="C5499" s="106">
        <v>0</v>
      </c>
      <c r="D5499">
        <v>0</v>
      </c>
    </row>
    <row r="5500" spans="1:4" x14ac:dyDescent="0.25">
      <c r="A5500" t="s">
        <v>11532</v>
      </c>
      <c r="B5500" t="s">
        <v>11533</v>
      </c>
      <c r="C5500" s="106">
        <v>0</v>
      </c>
      <c r="D5500">
        <v>0</v>
      </c>
    </row>
    <row r="5501" spans="1:4" x14ac:dyDescent="0.25">
      <c r="A5501" t="s">
        <v>11534</v>
      </c>
      <c r="B5501" t="s">
        <v>11535</v>
      </c>
      <c r="C5501" s="106">
        <v>0</v>
      </c>
      <c r="D5501">
        <v>0</v>
      </c>
    </row>
    <row r="5502" spans="1:4" x14ac:dyDescent="0.25">
      <c r="A5502" t="s">
        <v>11536</v>
      </c>
      <c r="B5502" t="s">
        <v>11537</v>
      </c>
      <c r="C5502" s="106">
        <v>0</v>
      </c>
      <c r="D5502">
        <v>0</v>
      </c>
    </row>
    <row r="5503" spans="1:4" x14ac:dyDescent="0.25">
      <c r="A5503" t="s">
        <v>11538</v>
      </c>
      <c r="B5503" t="s">
        <v>11539</v>
      </c>
      <c r="C5503" s="106">
        <v>0</v>
      </c>
      <c r="D5503">
        <v>0</v>
      </c>
    </row>
    <row r="5504" spans="1:4" x14ac:dyDescent="0.25">
      <c r="A5504" t="s">
        <v>11540</v>
      </c>
      <c r="B5504" t="s">
        <v>11541</v>
      </c>
      <c r="C5504" s="106">
        <v>0</v>
      </c>
      <c r="D5504">
        <v>0</v>
      </c>
    </row>
    <row r="5505" spans="1:4" x14ac:dyDescent="0.25">
      <c r="A5505" t="s">
        <v>11542</v>
      </c>
      <c r="B5505" t="s">
        <v>11543</v>
      </c>
      <c r="C5505" s="106">
        <v>0</v>
      </c>
      <c r="D5505">
        <v>0</v>
      </c>
    </row>
    <row r="5506" spans="1:4" x14ac:dyDescent="0.25">
      <c r="A5506" t="s">
        <v>11544</v>
      </c>
      <c r="B5506" t="s">
        <v>11545</v>
      </c>
      <c r="C5506" s="106">
        <v>0</v>
      </c>
      <c r="D5506">
        <v>0</v>
      </c>
    </row>
    <row r="5507" spans="1:4" x14ac:dyDescent="0.25">
      <c r="A5507" t="s">
        <v>11546</v>
      </c>
      <c r="B5507" t="s">
        <v>11547</v>
      </c>
      <c r="C5507" s="106">
        <v>0</v>
      </c>
      <c r="D5507">
        <v>0</v>
      </c>
    </row>
    <row r="5508" spans="1:4" x14ac:dyDescent="0.25">
      <c r="A5508" t="s">
        <v>11548</v>
      </c>
      <c r="B5508" t="s">
        <v>11549</v>
      </c>
      <c r="C5508" s="106">
        <v>76.38</v>
      </c>
      <c r="D5508">
        <v>3</v>
      </c>
    </row>
    <row r="5509" spans="1:4" x14ac:dyDescent="0.25">
      <c r="A5509" t="s">
        <v>11550</v>
      </c>
      <c r="B5509" t="s">
        <v>11551</v>
      </c>
      <c r="C5509" s="106">
        <v>0</v>
      </c>
      <c r="D5509">
        <v>0</v>
      </c>
    </row>
    <row r="5510" spans="1:4" x14ac:dyDescent="0.25">
      <c r="A5510" t="s">
        <v>11552</v>
      </c>
      <c r="B5510" t="s">
        <v>11553</v>
      </c>
      <c r="C5510" s="106">
        <v>0</v>
      </c>
      <c r="D5510">
        <v>0</v>
      </c>
    </row>
    <row r="5511" spans="1:4" x14ac:dyDescent="0.25">
      <c r="A5511" t="s">
        <v>11554</v>
      </c>
      <c r="B5511" t="s">
        <v>11555</v>
      </c>
      <c r="C5511" s="106">
        <v>0</v>
      </c>
      <c r="D5511">
        <v>0</v>
      </c>
    </row>
    <row r="5512" spans="1:4" x14ac:dyDescent="0.25">
      <c r="A5512" t="s">
        <v>11556</v>
      </c>
      <c r="B5512" t="s">
        <v>11557</v>
      </c>
      <c r="C5512" s="106">
        <v>67.239999999999995</v>
      </c>
      <c r="D5512">
        <v>5</v>
      </c>
    </row>
    <row r="5513" spans="1:4" x14ac:dyDescent="0.25">
      <c r="A5513" t="s">
        <v>11558</v>
      </c>
      <c r="B5513" t="s">
        <v>11559</v>
      </c>
      <c r="C5513" s="106">
        <v>198.31</v>
      </c>
      <c r="D5513">
        <v>4</v>
      </c>
    </row>
    <row r="5514" spans="1:4" x14ac:dyDescent="0.25">
      <c r="A5514" t="s">
        <v>11560</v>
      </c>
      <c r="B5514" t="s">
        <v>11561</v>
      </c>
      <c r="C5514" s="106">
        <v>8367.9500000000007</v>
      </c>
      <c r="D5514">
        <v>31</v>
      </c>
    </row>
    <row r="5515" spans="1:4" x14ac:dyDescent="0.25">
      <c r="A5515" t="s">
        <v>11562</v>
      </c>
      <c r="B5515" t="s">
        <v>11563</v>
      </c>
      <c r="C5515" s="106">
        <v>0</v>
      </c>
      <c r="D5515">
        <v>0</v>
      </c>
    </row>
    <row r="5516" spans="1:4" x14ac:dyDescent="0.25">
      <c r="A5516" t="s">
        <v>11564</v>
      </c>
      <c r="B5516" t="s">
        <v>11565</v>
      </c>
      <c r="C5516" s="106">
        <v>7770.67</v>
      </c>
      <c r="D5516">
        <v>29</v>
      </c>
    </row>
    <row r="5517" spans="1:4" x14ac:dyDescent="0.25">
      <c r="A5517" t="s">
        <v>11566</v>
      </c>
      <c r="B5517" t="s">
        <v>11565</v>
      </c>
      <c r="C5517" s="106">
        <v>7276.05</v>
      </c>
      <c r="D5517">
        <v>30</v>
      </c>
    </row>
    <row r="5518" spans="1:4" x14ac:dyDescent="0.25">
      <c r="A5518" t="s">
        <v>11567</v>
      </c>
      <c r="B5518" t="s">
        <v>11568</v>
      </c>
      <c r="C5518" s="106">
        <v>60.72</v>
      </c>
      <c r="D5518">
        <v>14</v>
      </c>
    </row>
    <row r="5519" spans="1:4" x14ac:dyDescent="0.25">
      <c r="A5519" t="s">
        <v>11569</v>
      </c>
      <c r="B5519" t="s">
        <v>11570</v>
      </c>
      <c r="C5519" s="106">
        <v>2.59</v>
      </c>
      <c r="D5519">
        <v>3</v>
      </c>
    </row>
    <row r="5520" spans="1:4" x14ac:dyDescent="0.25">
      <c r="A5520" t="s">
        <v>11571</v>
      </c>
      <c r="B5520" t="s">
        <v>11572</v>
      </c>
      <c r="C5520" s="106">
        <v>4.83</v>
      </c>
      <c r="D5520">
        <v>15</v>
      </c>
    </row>
    <row r="5521" spans="1:4" x14ac:dyDescent="0.25">
      <c r="A5521" t="s">
        <v>11573</v>
      </c>
      <c r="B5521" t="s">
        <v>11574</v>
      </c>
      <c r="C5521" s="106">
        <v>321.54000000000002</v>
      </c>
      <c r="D5521">
        <v>4</v>
      </c>
    </row>
    <row r="5522" spans="1:4" x14ac:dyDescent="0.25">
      <c r="A5522" t="s">
        <v>11575</v>
      </c>
      <c r="B5522" t="s">
        <v>11576</v>
      </c>
      <c r="C5522" s="106">
        <v>144.55000000000001</v>
      </c>
      <c r="D5522">
        <v>6</v>
      </c>
    </row>
    <row r="5523" spans="1:4" x14ac:dyDescent="0.25">
      <c r="A5523" t="s">
        <v>11577</v>
      </c>
      <c r="B5523" t="s">
        <v>11578</v>
      </c>
      <c r="C5523" s="106">
        <v>480.06</v>
      </c>
      <c r="D5523">
        <v>180</v>
      </c>
    </row>
    <row r="5524" spans="1:4" x14ac:dyDescent="0.25">
      <c r="A5524" t="s">
        <v>11579</v>
      </c>
      <c r="B5524" t="s">
        <v>11580</v>
      </c>
      <c r="C5524" s="106">
        <v>2247.16</v>
      </c>
      <c r="D5524">
        <v>40</v>
      </c>
    </row>
    <row r="5525" spans="1:4" x14ac:dyDescent="0.25">
      <c r="A5525" t="s">
        <v>11581</v>
      </c>
      <c r="B5525" t="s">
        <v>11582</v>
      </c>
      <c r="C5525" s="106">
        <v>-73.45</v>
      </c>
      <c r="D5525">
        <v>0</v>
      </c>
    </row>
    <row r="5526" spans="1:4" x14ac:dyDescent="0.25">
      <c r="A5526" t="s">
        <v>11583</v>
      </c>
      <c r="B5526" t="s">
        <v>11584</v>
      </c>
      <c r="C5526" s="106">
        <v>233.2</v>
      </c>
      <c r="D5526">
        <v>5</v>
      </c>
    </row>
    <row r="5527" spans="1:4" x14ac:dyDescent="0.25">
      <c r="A5527" t="s">
        <v>11585</v>
      </c>
      <c r="B5527" t="s">
        <v>11586</v>
      </c>
      <c r="C5527" s="106">
        <v>76.5</v>
      </c>
      <c r="D5527">
        <v>1500</v>
      </c>
    </row>
    <row r="5528" spans="1:4" x14ac:dyDescent="0.25">
      <c r="A5528" t="s">
        <v>11587</v>
      </c>
      <c r="B5528" t="s">
        <v>11588</v>
      </c>
      <c r="C5528" s="106">
        <v>12.02</v>
      </c>
      <c r="D5528">
        <v>10</v>
      </c>
    </row>
    <row r="5529" spans="1:4" x14ac:dyDescent="0.25">
      <c r="A5529" t="s">
        <v>11589</v>
      </c>
      <c r="B5529" t="s">
        <v>11590</v>
      </c>
      <c r="C5529" s="106">
        <v>0</v>
      </c>
      <c r="D5529">
        <v>0</v>
      </c>
    </row>
    <row r="5530" spans="1:4" x14ac:dyDescent="0.25">
      <c r="A5530" t="s">
        <v>11591</v>
      </c>
      <c r="B5530" t="s">
        <v>11592</v>
      </c>
      <c r="C5530" s="106">
        <v>257.38</v>
      </c>
      <c r="D5530">
        <v>1775</v>
      </c>
    </row>
    <row r="5531" spans="1:4" x14ac:dyDescent="0.25">
      <c r="A5531" t="s">
        <v>11593</v>
      </c>
      <c r="B5531" t="s">
        <v>11594</v>
      </c>
      <c r="C5531" s="106">
        <v>0</v>
      </c>
      <c r="D5531">
        <v>0</v>
      </c>
    </row>
    <row r="5532" spans="1:4" x14ac:dyDescent="0.25">
      <c r="A5532" t="s">
        <v>11595</v>
      </c>
      <c r="B5532" t="s">
        <v>11596</v>
      </c>
      <c r="C5532" s="106">
        <v>0</v>
      </c>
      <c r="D5532">
        <v>0</v>
      </c>
    </row>
    <row r="5533" spans="1:4" x14ac:dyDescent="0.25">
      <c r="A5533" t="s">
        <v>11597</v>
      </c>
      <c r="B5533" t="s">
        <v>11598</v>
      </c>
      <c r="C5533" s="106">
        <v>632.59</v>
      </c>
      <c r="D5533">
        <v>5</v>
      </c>
    </row>
    <row r="5534" spans="1:4" x14ac:dyDescent="0.25">
      <c r="A5534" t="s">
        <v>11599</v>
      </c>
      <c r="B5534" t="s">
        <v>11600</v>
      </c>
      <c r="C5534" s="106">
        <v>1100.75</v>
      </c>
      <c r="D5534">
        <v>1850</v>
      </c>
    </row>
    <row r="5535" spans="1:4" x14ac:dyDescent="0.25">
      <c r="A5535" t="s">
        <v>11601</v>
      </c>
      <c r="B5535" t="s">
        <v>11602</v>
      </c>
      <c r="C5535" s="106">
        <v>146.32</v>
      </c>
      <c r="D5535">
        <v>149</v>
      </c>
    </row>
    <row r="5536" spans="1:4" x14ac:dyDescent="0.25">
      <c r="A5536" t="s">
        <v>11603</v>
      </c>
      <c r="B5536" t="s">
        <v>11604</v>
      </c>
      <c r="C5536" s="106">
        <v>43.16</v>
      </c>
      <c r="D5536">
        <v>63</v>
      </c>
    </row>
    <row r="5537" spans="1:4" x14ac:dyDescent="0.25">
      <c r="A5537" t="s">
        <v>11605</v>
      </c>
      <c r="B5537" t="s">
        <v>11606</v>
      </c>
      <c r="C5537" s="106">
        <v>85.27</v>
      </c>
      <c r="D5537">
        <v>4</v>
      </c>
    </row>
    <row r="5538" spans="1:4" x14ac:dyDescent="0.25">
      <c r="A5538" t="s">
        <v>11607</v>
      </c>
      <c r="B5538" t="s">
        <v>11608</v>
      </c>
      <c r="C5538" s="106">
        <v>35.11</v>
      </c>
      <c r="D5538">
        <v>6</v>
      </c>
    </row>
    <row r="5539" spans="1:4" x14ac:dyDescent="0.25">
      <c r="A5539" t="s">
        <v>11609</v>
      </c>
      <c r="B5539" t="s">
        <v>11610</v>
      </c>
      <c r="C5539" s="106">
        <v>62.9</v>
      </c>
      <c r="D5539">
        <v>3</v>
      </c>
    </row>
    <row r="5540" spans="1:4" x14ac:dyDescent="0.25">
      <c r="A5540" t="s">
        <v>11611</v>
      </c>
      <c r="B5540" t="s">
        <v>11612</v>
      </c>
      <c r="C5540" s="106">
        <v>258.23</v>
      </c>
      <c r="D5540">
        <v>4</v>
      </c>
    </row>
    <row r="5541" spans="1:4" x14ac:dyDescent="0.25">
      <c r="A5541" t="s">
        <v>11613</v>
      </c>
      <c r="B5541" t="s">
        <v>11614</v>
      </c>
      <c r="C5541" s="106">
        <v>0.65</v>
      </c>
      <c r="D5541">
        <v>0</v>
      </c>
    </row>
    <row r="5542" spans="1:4" x14ac:dyDescent="0.25">
      <c r="A5542" t="s">
        <v>11615</v>
      </c>
      <c r="B5542" t="s">
        <v>11616</v>
      </c>
      <c r="C5542" s="106">
        <v>0</v>
      </c>
      <c r="D5542">
        <v>0</v>
      </c>
    </row>
    <row r="5543" spans="1:4" x14ac:dyDescent="0.25">
      <c r="A5543" t="s">
        <v>11617</v>
      </c>
      <c r="B5543" t="s">
        <v>11618</v>
      </c>
      <c r="C5543" s="106">
        <v>498.56</v>
      </c>
      <c r="D5543">
        <v>5</v>
      </c>
    </row>
    <row r="5544" spans="1:4" x14ac:dyDescent="0.25">
      <c r="A5544" t="s">
        <v>11619</v>
      </c>
      <c r="B5544" t="s">
        <v>11620</v>
      </c>
      <c r="C5544" s="106">
        <v>920.31</v>
      </c>
      <c r="D5544">
        <v>8</v>
      </c>
    </row>
    <row r="5545" spans="1:4" x14ac:dyDescent="0.25">
      <c r="A5545" t="s">
        <v>11621</v>
      </c>
      <c r="B5545" t="s">
        <v>11622</v>
      </c>
      <c r="C5545" s="106">
        <v>446.23</v>
      </c>
      <c r="D5545">
        <v>2</v>
      </c>
    </row>
    <row r="5546" spans="1:4" x14ac:dyDescent="0.25">
      <c r="A5546" t="s">
        <v>11623</v>
      </c>
      <c r="B5546" t="s">
        <v>11624</v>
      </c>
      <c r="C5546" s="106">
        <v>653.96</v>
      </c>
      <c r="D5546">
        <v>20</v>
      </c>
    </row>
    <row r="5547" spans="1:4" x14ac:dyDescent="0.25">
      <c r="A5547" t="s">
        <v>11625</v>
      </c>
      <c r="B5547" t="s">
        <v>11626</v>
      </c>
      <c r="C5547" s="106">
        <v>227.51</v>
      </c>
      <c r="D5547">
        <v>7</v>
      </c>
    </row>
    <row r="5548" spans="1:4" x14ac:dyDescent="0.25">
      <c r="A5548" t="s">
        <v>11627</v>
      </c>
      <c r="B5548" t="s">
        <v>11628</v>
      </c>
      <c r="C5548" s="106">
        <v>-979.83</v>
      </c>
      <c r="D5548">
        <v>25</v>
      </c>
    </row>
    <row r="5549" spans="1:4" x14ac:dyDescent="0.25">
      <c r="A5549" t="s">
        <v>11629</v>
      </c>
      <c r="B5549" t="s">
        <v>11630</v>
      </c>
      <c r="C5549" s="106">
        <v>116.15</v>
      </c>
      <c r="D5549">
        <v>4</v>
      </c>
    </row>
    <row r="5550" spans="1:4" x14ac:dyDescent="0.25">
      <c r="A5550" t="s">
        <v>11631</v>
      </c>
      <c r="B5550" t="s">
        <v>11632</v>
      </c>
      <c r="C5550" s="106">
        <v>227.16</v>
      </c>
      <c r="D5550">
        <v>24</v>
      </c>
    </row>
    <row r="5551" spans="1:4" x14ac:dyDescent="0.25">
      <c r="A5551" t="s">
        <v>11633</v>
      </c>
      <c r="B5551" t="s">
        <v>11634</v>
      </c>
      <c r="C5551" s="106">
        <v>56.68</v>
      </c>
      <c r="D5551">
        <v>4</v>
      </c>
    </row>
    <row r="5552" spans="1:4" x14ac:dyDescent="0.25">
      <c r="A5552" t="s">
        <v>11635</v>
      </c>
      <c r="B5552" t="s">
        <v>11634</v>
      </c>
      <c r="C5552" s="106">
        <v>140.11000000000001</v>
      </c>
      <c r="D5552">
        <v>7</v>
      </c>
    </row>
    <row r="5553" spans="1:4" x14ac:dyDescent="0.25">
      <c r="A5553" t="s">
        <v>11636</v>
      </c>
      <c r="B5553" t="s">
        <v>11637</v>
      </c>
      <c r="C5553" s="106">
        <v>205.33</v>
      </c>
      <c r="D5553">
        <v>6</v>
      </c>
    </row>
    <row r="5554" spans="1:4" x14ac:dyDescent="0.25">
      <c r="A5554" t="s">
        <v>11638</v>
      </c>
      <c r="B5554" t="s">
        <v>11639</v>
      </c>
      <c r="C5554" s="106">
        <v>13.25</v>
      </c>
      <c r="D5554">
        <v>2</v>
      </c>
    </row>
    <row r="5555" spans="1:4" x14ac:dyDescent="0.25">
      <c r="A5555" t="s">
        <v>11640</v>
      </c>
      <c r="B5555" t="s">
        <v>11641</v>
      </c>
      <c r="C5555" s="106">
        <v>53.51</v>
      </c>
      <c r="D5555">
        <v>12</v>
      </c>
    </row>
    <row r="5556" spans="1:4" x14ac:dyDescent="0.25">
      <c r="A5556" t="s">
        <v>11642</v>
      </c>
      <c r="B5556" t="s">
        <v>11643</v>
      </c>
      <c r="C5556" s="106">
        <v>23.18</v>
      </c>
      <c r="D5556">
        <v>75</v>
      </c>
    </row>
    <row r="5557" spans="1:4" x14ac:dyDescent="0.25">
      <c r="A5557" t="s">
        <v>11644</v>
      </c>
      <c r="B5557" t="s">
        <v>11645</v>
      </c>
      <c r="C5557" s="106">
        <v>19.25</v>
      </c>
      <c r="D5557">
        <v>48</v>
      </c>
    </row>
    <row r="5558" spans="1:4" x14ac:dyDescent="0.25">
      <c r="A5558" t="s">
        <v>11646</v>
      </c>
      <c r="B5558" t="s">
        <v>11647</v>
      </c>
      <c r="C5558" s="106">
        <v>0</v>
      </c>
      <c r="D5558">
        <v>0</v>
      </c>
    </row>
    <row r="5559" spans="1:4" x14ac:dyDescent="0.25">
      <c r="A5559" t="s">
        <v>11648</v>
      </c>
      <c r="B5559" t="s">
        <v>11649</v>
      </c>
      <c r="C5559" s="106">
        <v>19.57</v>
      </c>
      <c r="D5559">
        <v>14</v>
      </c>
    </row>
    <row r="5560" spans="1:4" x14ac:dyDescent="0.25">
      <c r="A5560" t="s">
        <v>11650</v>
      </c>
      <c r="B5560" t="s">
        <v>11651</v>
      </c>
      <c r="C5560" s="106">
        <v>31.6</v>
      </c>
      <c r="D5560">
        <v>100</v>
      </c>
    </row>
    <row r="5561" spans="1:4" x14ac:dyDescent="0.25">
      <c r="A5561" t="s">
        <v>11652</v>
      </c>
      <c r="B5561" t="s">
        <v>11653</v>
      </c>
      <c r="C5561" s="106">
        <v>0</v>
      </c>
      <c r="D5561">
        <v>0</v>
      </c>
    </row>
    <row r="5562" spans="1:4" x14ac:dyDescent="0.25">
      <c r="A5562" t="s">
        <v>11654</v>
      </c>
      <c r="B5562" t="s">
        <v>11649</v>
      </c>
      <c r="C5562" s="106">
        <v>1.98</v>
      </c>
      <c r="D5562">
        <v>2</v>
      </c>
    </row>
    <row r="5563" spans="1:4" x14ac:dyDescent="0.25">
      <c r="A5563" t="s">
        <v>11655</v>
      </c>
      <c r="B5563" t="s">
        <v>11656</v>
      </c>
      <c r="C5563" s="106">
        <v>0</v>
      </c>
      <c r="D5563">
        <v>0</v>
      </c>
    </row>
    <row r="5564" spans="1:4" x14ac:dyDescent="0.25">
      <c r="A5564" t="s">
        <v>11657</v>
      </c>
      <c r="B5564" t="s">
        <v>11658</v>
      </c>
      <c r="C5564" s="106">
        <v>4.5999999999999996</v>
      </c>
      <c r="D5564">
        <v>22</v>
      </c>
    </row>
    <row r="5565" spans="1:4" x14ac:dyDescent="0.25">
      <c r="A5565" t="s">
        <v>11659</v>
      </c>
      <c r="B5565" t="s">
        <v>11649</v>
      </c>
      <c r="C5565" s="106">
        <v>3.06</v>
      </c>
      <c r="D5565">
        <v>3</v>
      </c>
    </row>
    <row r="5566" spans="1:4" x14ac:dyDescent="0.25">
      <c r="A5566" t="s">
        <v>11660</v>
      </c>
      <c r="B5566" t="s">
        <v>11661</v>
      </c>
      <c r="C5566" s="106">
        <v>13.58</v>
      </c>
      <c r="D5566">
        <v>5</v>
      </c>
    </row>
    <row r="5567" spans="1:4" x14ac:dyDescent="0.25">
      <c r="A5567" t="s">
        <v>11662</v>
      </c>
      <c r="B5567" t="s">
        <v>11663</v>
      </c>
      <c r="C5567" s="106">
        <v>0</v>
      </c>
      <c r="D5567">
        <v>0</v>
      </c>
    </row>
    <row r="5568" spans="1:4" x14ac:dyDescent="0.25">
      <c r="A5568" t="s">
        <v>11664</v>
      </c>
      <c r="B5568" t="s">
        <v>11665</v>
      </c>
      <c r="C5568" s="106">
        <v>0</v>
      </c>
      <c r="D5568">
        <v>0</v>
      </c>
    </row>
    <row r="5569" spans="1:4" x14ac:dyDescent="0.25">
      <c r="A5569" t="s">
        <v>11666</v>
      </c>
      <c r="B5569" t="s">
        <v>11667</v>
      </c>
      <c r="C5569" s="106">
        <v>57.17</v>
      </c>
      <c r="D5569">
        <v>19</v>
      </c>
    </row>
    <row r="5570" spans="1:4" x14ac:dyDescent="0.25">
      <c r="A5570" t="s">
        <v>11668</v>
      </c>
      <c r="B5570" t="s">
        <v>11649</v>
      </c>
      <c r="C5570" s="106">
        <v>1.94</v>
      </c>
      <c r="D5570">
        <v>2</v>
      </c>
    </row>
    <row r="5571" spans="1:4" x14ac:dyDescent="0.25">
      <c r="A5571" t="s">
        <v>11669</v>
      </c>
      <c r="B5571" t="s">
        <v>11649</v>
      </c>
      <c r="C5571" s="106">
        <v>1.95</v>
      </c>
      <c r="D5571">
        <v>2</v>
      </c>
    </row>
    <row r="5572" spans="1:4" x14ac:dyDescent="0.25">
      <c r="A5572" t="s">
        <v>11670</v>
      </c>
      <c r="B5572" t="s">
        <v>11671</v>
      </c>
      <c r="C5572" s="106">
        <v>-1772.38</v>
      </c>
      <c r="D5572">
        <v>28</v>
      </c>
    </row>
    <row r="5573" spans="1:4" x14ac:dyDescent="0.25">
      <c r="A5573" t="s">
        <v>11672</v>
      </c>
      <c r="B5573" t="s">
        <v>11673</v>
      </c>
      <c r="C5573" s="106">
        <v>0</v>
      </c>
      <c r="D5573">
        <v>0</v>
      </c>
    </row>
    <row r="5574" spans="1:4" x14ac:dyDescent="0.25">
      <c r="A5574" t="s">
        <v>11674</v>
      </c>
      <c r="B5574" t="s">
        <v>11675</v>
      </c>
      <c r="C5574" s="106">
        <v>234.15</v>
      </c>
      <c r="D5574">
        <v>25</v>
      </c>
    </row>
    <row r="5575" spans="1:4" x14ac:dyDescent="0.25">
      <c r="A5575" t="s">
        <v>11676</v>
      </c>
      <c r="B5575" t="s">
        <v>11677</v>
      </c>
      <c r="C5575" s="106">
        <v>0</v>
      </c>
      <c r="D5575">
        <v>0</v>
      </c>
    </row>
    <row r="5576" spans="1:4" x14ac:dyDescent="0.25">
      <c r="A5576" t="s">
        <v>11678</v>
      </c>
      <c r="B5576" t="s">
        <v>11679</v>
      </c>
      <c r="C5576" s="106">
        <v>24.44</v>
      </c>
      <c r="D5576">
        <v>1</v>
      </c>
    </row>
    <row r="5577" spans="1:4" x14ac:dyDescent="0.25">
      <c r="A5577" t="s">
        <v>11680</v>
      </c>
      <c r="B5577" t="s">
        <v>11681</v>
      </c>
      <c r="C5577" s="106">
        <v>56.84</v>
      </c>
      <c r="D5577">
        <v>10</v>
      </c>
    </row>
    <row r="5578" spans="1:4" x14ac:dyDescent="0.25">
      <c r="A5578" t="s">
        <v>11682</v>
      </c>
      <c r="B5578" t="s">
        <v>11683</v>
      </c>
      <c r="C5578" s="106">
        <v>46.63</v>
      </c>
      <c r="D5578">
        <v>6</v>
      </c>
    </row>
    <row r="5579" spans="1:4" x14ac:dyDescent="0.25">
      <c r="A5579" t="s">
        <v>11684</v>
      </c>
      <c r="B5579" t="s">
        <v>11685</v>
      </c>
      <c r="C5579" s="106">
        <v>0</v>
      </c>
      <c r="D5579">
        <v>0</v>
      </c>
    </row>
    <row r="5580" spans="1:4" x14ac:dyDescent="0.25">
      <c r="A5580" t="s">
        <v>11686</v>
      </c>
      <c r="B5580" t="s">
        <v>11685</v>
      </c>
      <c r="C5580" s="106">
        <v>0</v>
      </c>
      <c r="D5580">
        <v>0</v>
      </c>
    </row>
    <row r="5581" spans="1:4" x14ac:dyDescent="0.25">
      <c r="A5581" t="s">
        <v>11687</v>
      </c>
      <c r="B5581" t="s">
        <v>11688</v>
      </c>
      <c r="C5581" s="106">
        <v>37.56</v>
      </c>
      <c r="D5581">
        <v>3</v>
      </c>
    </row>
    <row r="5582" spans="1:4" x14ac:dyDescent="0.25">
      <c r="A5582" t="s">
        <v>11689</v>
      </c>
      <c r="B5582" t="s">
        <v>11690</v>
      </c>
      <c r="C5582" s="106">
        <v>46.28</v>
      </c>
      <c r="D5582">
        <v>5</v>
      </c>
    </row>
    <row r="5583" spans="1:4" x14ac:dyDescent="0.25">
      <c r="A5583" t="s">
        <v>11691</v>
      </c>
      <c r="B5583" t="s">
        <v>11692</v>
      </c>
      <c r="C5583" s="106">
        <v>128.86000000000001</v>
      </c>
      <c r="D5583">
        <v>7</v>
      </c>
    </row>
    <row r="5584" spans="1:4" x14ac:dyDescent="0.25">
      <c r="A5584" t="s">
        <v>11693</v>
      </c>
      <c r="B5584" t="s">
        <v>11694</v>
      </c>
      <c r="C5584" s="106">
        <v>78.760000000000005</v>
      </c>
      <c r="D5584">
        <v>4</v>
      </c>
    </row>
    <row r="5585" spans="1:4" x14ac:dyDescent="0.25">
      <c r="A5585" t="s">
        <v>11695</v>
      </c>
      <c r="B5585" t="s">
        <v>11696</v>
      </c>
      <c r="C5585" s="106">
        <v>69.28</v>
      </c>
      <c r="D5585">
        <v>2</v>
      </c>
    </row>
    <row r="5586" spans="1:4" x14ac:dyDescent="0.25">
      <c r="A5586" t="s">
        <v>11697</v>
      </c>
      <c r="B5586" t="s">
        <v>11694</v>
      </c>
      <c r="C5586" s="106">
        <v>0</v>
      </c>
      <c r="D5586">
        <v>0</v>
      </c>
    </row>
    <row r="5587" spans="1:4" x14ac:dyDescent="0.25">
      <c r="A5587" t="s">
        <v>11698</v>
      </c>
      <c r="B5587" t="s">
        <v>11699</v>
      </c>
      <c r="C5587" s="106">
        <v>14.64</v>
      </c>
      <c r="D5587">
        <v>3</v>
      </c>
    </row>
    <row r="5588" spans="1:4" x14ac:dyDescent="0.25">
      <c r="A5588" t="s">
        <v>11700</v>
      </c>
      <c r="B5588" t="s">
        <v>11701</v>
      </c>
      <c r="C5588" s="106">
        <v>1283.6600000000001</v>
      </c>
      <c r="D5588">
        <v>1060</v>
      </c>
    </row>
    <row r="5589" spans="1:4" x14ac:dyDescent="0.25">
      <c r="A5589" t="s">
        <v>11702</v>
      </c>
      <c r="B5589" t="s">
        <v>11703</v>
      </c>
      <c r="C5589" s="106">
        <v>77.510000000000005</v>
      </c>
      <c r="D5589">
        <v>8</v>
      </c>
    </row>
    <row r="5590" spans="1:4" x14ac:dyDescent="0.25">
      <c r="A5590" t="s">
        <v>11704</v>
      </c>
      <c r="B5590" t="s">
        <v>11705</v>
      </c>
      <c r="C5590" s="106">
        <v>0</v>
      </c>
      <c r="D5590">
        <v>0</v>
      </c>
    </row>
    <row r="5591" spans="1:4" x14ac:dyDescent="0.25">
      <c r="A5591" t="s">
        <v>11706</v>
      </c>
      <c r="B5591" t="s">
        <v>11707</v>
      </c>
      <c r="C5591" s="106">
        <v>0</v>
      </c>
      <c r="D5591">
        <v>0</v>
      </c>
    </row>
    <row r="5592" spans="1:4" x14ac:dyDescent="0.25">
      <c r="A5592" t="s">
        <v>11708</v>
      </c>
      <c r="B5592" t="s">
        <v>11709</v>
      </c>
      <c r="C5592" s="106">
        <v>77.900000000000006</v>
      </c>
      <c r="D5592">
        <v>2</v>
      </c>
    </row>
    <row r="5593" spans="1:4" x14ac:dyDescent="0.25">
      <c r="A5593" t="s">
        <v>11710</v>
      </c>
      <c r="B5593" t="s">
        <v>11711</v>
      </c>
      <c r="C5593" s="106">
        <v>0</v>
      </c>
      <c r="D5593">
        <v>0</v>
      </c>
    </row>
    <row r="5594" spans="1:4" x14ac:dyDescent="0.25">
      <c r="A5594" t="s">
        <v>11712</v>
      </c>
      <c r="B5594" t="s">
        <v>11713</v>
      </c>
      <c r="C5594" s="106">
        <v>22.82</v>
      </c>
      <c r="D5594">
        <v>7</v>
      </c>
    </row>
    <row r="5595" spans="1:4" x14ac:dyDescent="0.25">
      <c r="A5595" t="s">
        <v>11714</v>
      </c>
      <c r="B5595" t="s">
        <v>11715</v>
      </c>
      <c r="C5595" s="106">
        <v>9.9499999999999993</v>
      </c>
      <c r="D5595">
        <v>2</v>
      </c>
    </row>
    <row r="5596" spans="1:4" x14ac:dyDescent="0.25">
      <c r="A5596" t="s">
        <v>11716</v>
      </c>
      <c r="B5596" t="s">
        <v>11717</v>
      </c>
      <c r="C5596" s="106">
        <v>15.66</v>
      </c>
      <c r="D5596">
        <v>7</v>
      </c>
    </row>
    <row r="5597" spans="1:4" x14ac:dyDescent="0.25">
      <c r="A5597" t="s">
        <v>11718</v>
      </c>
      <c r="B5597" t="s">
        <v>11719</v>
      </c>
      <c r="C5597" s="106">
        <v>431.46</v>
      </c>
      <c r="D5597">
        <v>31</v>
      </c>
    </row>
    <row r="5598" spans="1:4" x14ac:dyDescent="0.25">
      <c r="A5598" t="s">
        <v>11720</v>
      </c>
      <c r="B5598" t="s">
        <v>11721</v>
      </c>
      <c r="C5598" s="106">
        <v>0</v>
      </c>
      <c r="D5598">
        <v>0</v>
      </c>
    </row>
    <row r="5599" spans="1:4" x14ac:dyDescent="0.25">
      <c r="A5599" t="s">
        <v>11722</v>
      </c>
      <c r="B5599" t="s">
        <v>11723</v>
      </c>
      <c r="C5599" s="106">
        <v>7.29</v>
      </c>
      <c r="D5599">
        <v>4</v>
      </c>
    </row>
    <row r="5600" spans="1:4" x14ac:dyDescent="0.25">
      <c r="A5600" t="s">
        <v>11724</v>
      </c>
      <c r="B5600" t="s">
        <v>11725</v>
      </c>
      <c r="C5600" s="106">
        <v>0</v>
      </c>
      <c r="D5600">
        <v>0</v>
      </c>
    </row>
    <row r="5601" spans="1:4" x14ac:dyDescent="0.25">
      <c r="A5601" t="s">
        <v>11726</v>
      </c>
      <c r="B5601" t="s">
        <v>11727</v>
      </c>
      <c r="C5601" s="106">
        <v>0</v>
      </c>
      <c r="D5601">
        <v>0</v>
      </c>
    </row>
    <row r="5602" spans="1:4" x14ac:dyDescent="0.25">
      <c r="A5602" t="s">
        <v>11728</v>
      </c>
      <c r="B5602" t="s">
        <v>11729</v>
      </c>
      <c r="C5602" s="106">
        <v>0</v>
      </c>
      <c r="D5602">
        <v>0</v>
      </c>
    </row>
    <row r="5603" spans="1:4" x14ac:dyDescent="0.25">
      <c r="A5603" t="s">
        <v>11730</v>
      </c>
      <c r="B5603" t="s">
        <v>11731</v>
      </c>
      <c r="C5603" s="106">
        <v>12.18</v>
      </c>
      <c r="D5603">
        <v>7</v>
      </c>
    </row>
    <row r="5604" spans="1:4" x14ac:dyDescent="0.25">
      <c r="A5604" t="s">
        <v>11732</v>
      </c>
      <c r="B5604" t="s">
        <v>11733</v>
      </c>
      <c r="C5604" s="106">
        <v>94.89</v>
      </c>
      <c r="D5604">
        <v>14</v>
      </c>
    </row>
    <row r="5605" spans="1:4" x14ac:dyDescent="0.25">
      <c r="A5605" t="s">
        <v>11734</v>
      </c>
      <c r="B5605" t="s">
        <v>11735</v>
      </c>
      <c r="C5605" s="106">
        <v>250.14</v>
      </c>
      <c r="D5605">
        <v>12</v>
      </c>
    </row>
    <row r="5606" spans="1:4" x14ac:dyDescent="0.25">
      <c r="A5606" t="s">
        <v>11736</v>
      </c>
      <c r="B5606" t="s">
        <v>11737</v>
      </c>
      <c r="C5606" s="106">
        <v>157.5</v>
      </c>
      <c r="D5606">
        <v>75</v>
      </c>
    </row>
    <row r="5607" spans="1:4" x14ac:dyDescent="0.25">
      <c r="A5607" t="s">
        <v>11738</v>
      </c>
      <c r="B5607" t="s">
        <v>11739</v>
      </c>
      <c r="C5607" s="106">
        <v>28.37</v>
      </c>
      <c r="D5607">
        <v>18</v>
      </c>
    </row>
    <row r="5608" spans="1:4" x14ac:dyDescent="0.25">
      <c r="A5608" t="s">
        <v>11740</v>
      </c>
      <c r="B5608" t="s">
        <v>11741</v>
      </c>
      <c r="C5608" s="106">
        <v>0</v>
      </c>
      <c r="D5608">
        <v>0</v>
      </c>
    </row>
    <row r="5609" spans="1:4" x14ac:dyDescent="0.25">
      <c r="A5609" t="s">
        <v>11742</v>
      </c>
      <c r="B5609" t="s">
        <v>11743</v>
      </c>
      <c r="C5609" s="106">
        <v>0</v>
      </c>
      <c r="D5609">
        <v>0</v>
      </c>
    </row>
    <row r="5610" spans="1:4" x14ac:dyDescent="0.25">
      <c r="A5610" t="s">
        <v>11744</v>
      </c>
      <c r="B5610" t="s">
        <v>11745</v>
      </c>
      <c r="C5610" s="106">
        <v>213.74</v>
      </c>
      <c r="D5610">
        <v>5</v>
      </c>
    </row>
    <row r="5611" spans="1:4" x14ac:dyDescent="0.25">
      <c r="A5611" t="s">
        <v>11746</v>
      </c>
      <c r="B5611" t="s">
        <v>11747</v>
      </c>
      <c r="C5611" s="106">
        <v>66.69</v>
      </c>
      <c r="D5611">
        <v>2</v>
      </c>
    </row>
    <row r="5612" spans="1:4" x14ac:dyDescent="0.25">
      <c r="A5612" t="s">
        <v>11748</v>
      </c>
      <c r="B5612" t="s">
        <v>11749</v>
      </c>
      <c r="C5612" s="106">
        <v>33.44</v>
      </c>
      <c r="D5612">
        <v>5</v>
      </c>
    </row>
    <row r="5613" spans="1:4" x14ac:dyDescent="0.25">
      <c r="A5613" t="s">
        <v>11750</v>
      </c>
      <c r="B5613" t="s">
        <v>11751</v>
      </c>
      <c r="C5613" s="106">
        <v>49.93</v>
      </c>
      <c r="D5613">
        <v>3</v>
      </c>
    </row>
    <row r="5614" spans="1:4" x14ac:dyDescent="0.25">
      <c r="A5614" t="s">
        <v>11752</v>
      </c>
      <c r="B5614" t="s">
        <v>11753</v>
      </c>
      <c r="C5614" s="106">
        <v>102.78</v>
      </c>
      <c r="D5614">
        <v>2</v>
      </c>
    </row>
    <row r="5615" spans="1:4" x14ac:dyDescent="0.25">
      <c r="A5615" t="s">
        <v>11754</v>
      </c>
      <c r="B5615" t="s">
        <v>11755</v>
      </c>
      <c r="C5615" s="106">
        <v>0</v>
      </c>
      <c r="D5615">
        <v>0</v>
      </c>
    </row>
    <row r="5616" spans="1:4" x14ac:dyDescent="0.25">
      <c r="A5616" t="s">
        <v>11756</v>
      </c>
      <c r="B5616" t="s">
        <v>11757</v>
      </c>
      <c r="C5616" s="106">
        <v>0</v>
      </c>
      <c r="D5616">
        <v>0</v>
      </c>
    </row>
    <row r="5617" spans="1:4" x14ac:dyDescent="0.25">
      <c r="A5617" t="s">
        <v>11758</v>
      </c>
      <c r="B5617" t="s">
        <v>11759</v>
      </c>
      <c r="C5617" s="106">
        <v>340.95</v>
      </c>
      <c r="D5617">
        <v>68</v>
      </c>
    </row>
    <row r="5618" spans="1:4" x14ac:dyDescent="0.25">
      <c r="A5618" t="s">
        <v>11760</v>
      </c>
      <c r="B5618" t="s">
        <v>11761</v>
      </c>
      <c r="C5618" s="106">
        <v>15.49</v>
      </c>
      <c r="D5618">
        <v>3</v>
      </c>
    </row>
    <row r="5619" spans="1:4" x14ac:dyDescent="0.25">
      <c r="A5619" t="s">
        <v>11762</v>
      </c>
      <c r="B5619" t="s">
        <v>11763</v>
      </c>
      <c r="C5619" s="106">
        <v>0</v>
      </c>
      <c r="D5619">
        <v>0</v>
      </c>
    </row>
    <row r="5620" spans="1:4" x14ac:dyDescent="0.25">
      <c r="A5620" t="s">
        <v>11764</v>
      </c>
      <c r="B5620" t="s">
        <v>11765</v>
      </c>
      <c r="C5620" s="106">
        <v>529.69000000000005</v>
      </c>
      <c r="D5620">
        <v>4</v>
      </c>
    </row>
    <row r="5621" spans="1:4" x14ac:dyDescent="0.25">
      <c r="A5621" t="s">
        <v>11766</v>
      </c>
      <c r="B5621" t="s">
        <v>11767</v>
      </c>
      <c r="C5621" s="106">
        <v>119.43</v>
      </c>
      <c r="D5621">
        <v>3</v>
      </c>
    </row>
    <row r="5622" spans="1:4" x14ac:dyDescent="0.25">
      <c r="A5622" t="s">
        <v>11768</v>
      </c>
      <c r="B5622" t="s">
        <v>11769</v>
      </c>
      <c r="C5622" s="106">
        <v>51.04</v>
      </c>
      <c r="D5622">
        <v>2</v>
      </c>
    </row>
    <row r="5623" spans="1:4" x14ac:dyDescent="0.25">
      <c r="A5623" t="s">
        <v>11770</v>
      </c>
      <c r="B5623" t="s">
        <v>11771</v>
      </c>
      <c r="C5623" s="106">
        <v>205.82</v>
      </c>
      <c r="D5623">
        <v>8</v>
      </c>
    </row>
    <row r="5624" spans="1:4" x14ac:dyDescent="0.25">
      <c r="A5624" t="s">
        <v>11772</v>
      </c>
      <c r="B5624" t="s">
        <v>11773</v>
      </c>
      <c r="C5624" s="106">
        <v>156.62</v>
      </c>
      <c r="D5624">
        <v>6</v>
      </c>
    </row>
    <row r="5625" spans="1:4" x14ac:dyDescent="0.25">
      <c r="A5625" t="s">
        <v>11774</v>
      </c>
      <c r="B5625" t="s">
        <v>11775</v>
      </c>
      <c r="C5625" s="106">
        <v>0</v>
      </c>
      <c r="D5625">
        <v>0</v>
      </c>
    </row>
    <row r="5626" spans="1:4" x14ac:dyDescent="0.25">
      <c r="A5626" t="s">
        <v>11776</v>
      </c>
      <c r="B5626" t="s">
        <v>11777</v>
      </c>
      <c r="C5626" s="106">
        <v>0</v>
      </c>
      <c r="D5626">
        <v>0</v>
      </c>
    </row>
    <row r="5627" spans="1:4" x14ac:dyDescent="0.25">
      <c r="A5627" t="s">
        <v>11778</v>
      </c>
      <c r="B5627" t="s">
        <v>11779</v>
      </c>
      <c r="C5627" s="106">
        <v>90.48</v>
      </c>
      <c r="D5627">
        <v>9</v>
      </c>
    </row>
    <row r="5628" spans="1:4" x14ac:dyDescent="0.25">
      <c r="A5628" t="s">
        <v>11780</v>
      </c>
      <c r="B5628" t="s">
        <v>11781</v>
      </c>
      <c r="C5628" s="106">
        <v>15.15</v>
      </c>
      <c r="D5628">
        <v>1</v>
      </c>
    </row>
    <row r="5629" spans="1:4" x14ac:dyDescent="0.25">
      <c r="A5629" t="s">
        <v>11782</v>
      </c>
      <c r="B5629" t="s">
        <v>11783</v>
      </c>
      <c r="C5629" s="106">
        <v>98.28</v>
      </c>
      <c r="D5629">
        <v>13</v>
      </c>
    </row>
    <row r="5630" spans="1:4" x14ac:dyDescent="0.25">
      <c r="A5630" t="s">
        <v>11784</v>
      </c>
      <c r="B5630" t="s">
        <v>11785</v>
      </c>
      <c r="C5630" s="106">
        <v>15.36</v>
      </c>
      <c r="D5630">
        <v>2</v>
      </c>
    </row>
    <row r="5631" spans="1:4" x14ac:dyDescent="0.25">
      <c r="A5631" t="s">
        <v>11786</v>
      </c>
      <c r="B5631" t="s">
        <v>11787</v>
      </c>
      <c r="C5631" s="106">
        <v>381.23</v>
      </c>
      <c r="D5631">
        <v>2</v>
      </c>
    </row>
    <row r="5632" spans="1:4" x14ac:dyDescent="0.25">
      <c r="A5632" t="s">
        <v>11788</v>
      </c>
      <c r="B5632" t="s">
        <v>11789</v>
      </c>
      <c r="C5632" s="106">
        <v>2.2200000000000002</v>
      </c>
      <c r="D5632">
        <v>3</v>
      </c>
    </row>
    <row r="5633" spans="1:4" x14ac:dyDescent="0.25">
      <c r="A5633" t="s">
        <v>11790</v>
      </c>
      <c r="B5633" t="s">
        <v>11791</v>
      </c>
      <c r="C5633" s="106">
        <v>0</v>
      </c>
      <c r="D5633">
        <v>0</v>
      </c>
    </row>
    <row r="5634" spans="1:4" x14ac:dyDescent="0.25">
      <c r="A5634" t="s">
        <v>11792</v>
      </c>
      <c r="B5634" t="s">
        <v>11793</v>
      </c>
      <c r="C5634" s="106">
        <v>217.18</v>
      </c>
      <c r="D5634">
        <v>5</v>
      </c>
    </row>
    <row r="5635" spans="1:4" x14ac:dyDescent="0.25">
      <c r="A5635" t="s">
        <v>11794</v>
      </c>
      <c r="B5635" t="s">
        <v>11795</v>
      </c>
      <c r="C5635" s="106">
        <v>352.75</v>
      </c>
      <c r="D5635">
        <v>3</v>
      </c>
    </row>
    <row r="5636" spans="1:4" x14ac:dyDescent="0.25">
      <c r="A5636" t="s">
        <v>11796</v>
      </c>
      <c r="B5636" t="s">
        <v>11797</v>
      </c>
      <c r="C5636" s="106">
        <v>298.83</v>
      </c>
      <c r="D5636">
        <v>2</v>
      </c>
    </row>
    <row r="5637" spans="1:4" x14ac:dyDescent="0.25">
      <c r="A5637" t="s">
        <v>11798</v>
      </c>
      <c r="B5637" t="s">
        <v>11799</v>
      </c>
      <c r="C5637" s="106">
        <v>343.92</v>
      </c>
      <c r="D5637">
        <v>2</v>
      </c>
    </row>
    <row r="5638" spans="1:4" x14ac:dyDescent="0.25">
      <c r="A5638" t="s">
        <v>11800</v>
      </c>
      <c r="B5638" t="s">
        <v>11801</v>
      </c>
      <c r="C5638" s="106">
        <v>15</v>
      </c>
      <c r="D5638">
        <v>12</v>
      </c>
    </row>
    <row r="5639" spans="1:4" x14ac:dyDescent="0.25">
      <c r="A5639" t="s">
        <v>11802</v>
      </c>
      <c r="B5639" t="s">
        <v>11803</v>
      </c>
      <c r="C5639" s="106">
        <v>183.93</v>
      </c>
      <c r="D5639">
        <v>5</v>
      </c>
    </row>
    <row r="5640" spans="1:4" x14ac:dyDescent="0.25">
      <c r="A5640" t="s">
        <v>11804</v>
      </c>
      <c r="B5640" t="s">
        <v>11805</v>
      </c>
      <c r="C5640" s="106">
        <v>411.32</v>
      </c>
      <c r="D5640">
        <v>3</v>
      </c>
    </row>
    <row r="5641" spans="1:4" x14ac:dyDescent="0.25">
      <c r="A5641" t="s">
        <v>11806</v>
      </c>
      <c r="B5641" t="s">
        <v>11807</v>
      </c>
      <c r="C5641" s="106">
        <v>0</v>
      </c>
      <c r="D5641">
        <v>0</v>
      </c>
    </row>
    <row r="5642" spans="1:4" x14ac:dyDescent="0.25">
      <c r="A5642" t="s">
        <v>11808</v>
      </c>
      <c r="B5642" t="s">
        <v>11809</v>
      </c>
      <c r="C5642" s="106">
        <v>58.9</v>
      </c>
      <c r="D5642">
        <v>100</v>
      </c>
    </row>
    <row r="5643" spans="1:4" x14ac:dyDescent="0.25">
      <c r="A5643" t="s">
        <v>11810</v>
      </c>
      <c r="B5643" t="s">
        <v>11811</v>
      </c>
      <c r="C5643" s="106">
        <v>547.91999999999996</v>
      </c>
      <c r="D5643">
        <v>10</v>
      </c>
    </row>
    <row r="5644" spans="1:4" x14ac:dyDescent="0.25">
      <c r="A5644" t="s">
        <v>11812</v>
      </c>
      <c r="B5644" t="s">
        <v>11813</v>
      </c>
      <c r="C5644" s="106">
        <v>293.2</v>
      </c>
      <c r="D5644">
        <v>9</v>
      </c>
    </row>
    <row r="5645" spans="1:4" x14ac:dyDescent="0.25">
      <c r="A5645" t="s">
        <v>11814</v>
      </c>
      <c r="B5645" t="s">
        <v>11815</v>
      </c>
      <c r="C5645" s="106">
        <v>164.7</v>
      </c>
      <c r="D5645">
        <v>100</v>
      </c>
    </row>
    <row r="5646" spans="1:4" x14ac:dyDescent="0.25">
      <c r="A5646" t="s">
        <v>11816</v>
      </c>
      <c r="B5646" t="s">
        <v>11817</v>
      </c>
      <c r="C5646" s="106">
        <v>290.14</v>
      </c>
      <c r="D5646">
        <v>199</v>
      </c>
    </row>
    <row r="5647" spans="1:4" x14ac:dyDescent="0.25">
      <c r="A5647" t="s">
        <v>11818</v>
      </c>
      <c r="B5647" t="s">
        <v>11819</v>
      </c>
      <c r="C5647" s="106">
        <v>524.17999999999995</v>
      </c>
      <c r="D5647">
        <v>3</v>
      </c>
    </row>
    <row r="5648" spans="1:4" x14ac:dyDescent="0.25">
      <c r="A5648" t="s">
        <v>11820</v>
      </c>
      <c r="B5648" t="s">
        <v>11821</v>
      </c>
      <c r="C5648" s="106">
        <v>73.66</v>
      </c>
      <c r="D5648">
        <v>33</v>
      </c>
    </row>
    <row r="5649" spans="1:4" x14ac:dyDescent="0.25">
      <c r="A5649" t="s">
        <v>11822</v>
      </c>
      <c r="B5649" t="s">
        <v>11823</v>
      </c>
      <c r="C5649" s="106">
        <v>463.64</v>
      </c>
      <c r="D5649">
        <v>692</v>
      </c>
    </row>
    <row r="5650" spans="1:4" x14ac:dyDescent="0.25">
      <c r="A5650" t="s">
        <v>11824</v>
      </c>
      <c r="B5650" t="s">
        <v>11825</v>
      </c>
      <c r="C5650" s="106">
        <v>166.65</v>
      </c>
      <c r="D5650">
        <v>1</v>
      </c>
    </row>
    <row r="5651" spans="1:4" x14ac:dyDescent="0.25">
      <c r="A5651" t="s">
        <v>11826</v>
      </c>
      <c r="B5651" t="s">
        <v>11827</v>
      </c>
      <c r="C5651" s="106">
        <v>15.26</v>
      </c>
      <c r="D5651">
        <v>0</v>
      </c>
    </row>
    <row r="5652" spans="1:4" x14ac:dyDescent="0.25">
      <c r="A5652" t="s">
        <v>11828</v>
      </c>
      <c r="B5652" t="s">
        <v>11829</v>
      </c>
      <c r="C5652" s="106">
        <v>107.52</v>
      </c>
      <c r="D5652">
        <v>37</v>
      </c>
    </row>
    <row r="5653" spans="1:4" x14ac:dyDescent="0.25">
      <c r="A5653" t="s">
        <v>11830</v>
      </c>
      <c r="B5653" t="s">
        <v>11831</v>
      </c>
      <c r="C5653" s="106">
        <v>84.18</v>
      </c>
      <c r="D5653">
        <v>33</v>
      </c>
    </row>
    <row r="5654" spans="1:4" x14ac:dyDescent="0.25">
      <c r="A5654" t="s">
        <v>11832</v>
      </c>
      <c r="B5654" t="s">
        <v>11833</v>
      </c>
      <c r="C5654" s="106">
        <v>1178.33</v>
      </c>
      <c r="D5654">
        <v>5</v>
      </c>
    </row>
    <row r="5655" spans="1:4" x14ac:dyDescent="0.25">
      <c r="A5655" t="s">
        <v>11834</v>
      </c>
      <c r="B5655" t="s">
        <v>11835</v>
      </c>
      <c r="C5655" s="106">
        <v>99.8</v>
      </c>
      <c r="D5655">
        <v>10</v>
      </c>
    </row>
    <row r="5656" spans="1:4" x14ac:dyDescent="0.25">
      <c r="A5656" t="s">
        <v>11836</v>
      </c>
      <c r="B5656" t="s">
        <v>11837</v>
      </c>
      <c r="C5656" s="106">
        <v>0</v>
      </c>
      <c r="D5656">
        <v>0</v>
      </c>
    </row>
    <row r="5657" spans="1:4" x14ac:dyDescent="0.25">
      <c r="A5657" t="s">
        <v>11838</v>
      </c>
      <c r="B5657" t="s">
        <v>11839</v>
      </c>
      <c r="C5657" s="106">
        <v>332.2</v>
      </c>
      <c r="D5657">
        <v>550</v>
      </c>
    </row>
    <row r="5658" spans="1:4" x14ac:dyDescent="0.25">
      <c r="A5658" t="s">
        <v>11840</v>
      </c>
      <c r="B5658" t="s">
        <v>11841</v>
      </c>
      <c r="C5658" s="106">
        <v>0</v>
      </c>
      <c r="D5658">
        <v>0</v>
      </c>
    </row>
    <row r="5659" spans="1:4" x14ac:dyDescent="0.25">
      <c r="A5659" t="s">
        <v>11842</v>
      </c>
      <c r="B5659" t="s">
        <v>11843</v>
      </c>
      <c r="C5659" s="106">
        <v>179.27</v>
      </c>
      <c r="D5659">
        <v>9</v>
      </c>
    </row>
    <row r="5660" spans="1:4" x14ac:dyDescent="0.25">
      <c r="A5660" t="s">
        <v>11844</v>
      </c>
      <c r="B5660" t="s">
        <v>11845</v>
      </c>
      <c r="C5660" s="106">
        <v>151.74</v>
      </c>
      <c r="D5660">
        <v>1</v>
      </c>
    </row>
    <row r="5661" spans="1:4" x14ac:dyDescent="0.25">
      <c r="A5661" t="s">
        <v>11846</v>
      </c>
      <c r="B5661" t="s">
        <v>11847</v>
      </c>
      <c r="C5661" s="106">
        <v>598.70000000000005</v>
      </c>
      <c r="D5661">
        <v>27</v>
      </c>
    </row>
    <row r="5662" spans="1:4" x14ac:dyDescent="0.25">
      <c r="A5662" t="s">
        <v>11848</v>
      </c>
      <c r="B5662" t="s">
        <v>11849</v>
      </c>
      <c r="C5662" s="106">
        <v>47.93</v>
      </c>
      <c r="D5662">
        <v>1</v>
      </c>
    </row>
    <row r="5663" spans="1:4" x14ac:dyDescent="0.25">
      <c r="A5663" t="s">
        <v>11850</v>
      </c>
      <c r="B5663" t="s">
        <v>11851</v>
      </c>
      <c r="C5663" s="106">
        <v>59.04</v>
      </c>
      <c r="D5663">
        <v>2</v>
      </c>
    </row>
    <row r="5664" spans="1:4" x14ac:dyDescent="0.25">
      <c r="A5664" t="s">
        <v>11852</v>
      </c>
      <c r="B5664" t="s">
        <v>10171</v>
      </c>
      <c r="C5664" s="106">
        <v>1807.11</v>
      </c>
      <c r="D5664">
        <v>4</v>
      </c>
    </row>
    <row r="5665" spans="1:4" x14ac:dyDescent="0.25">
      <c r="A5665" t="s">
        <v>11853</v>
      </c>
      <c r="B5665" t="s">
        <v>11854</v>
      </c>
      <c r="C5665" s="106">
        <v>0</v>
      </c>
      <c r="D5665">
        <v>2</v>
      </c>
    </row>
    <row r="5666" spans="1:4" x14ac:dyDescent="0.25">
      <c r="A5666" t="s">
        <v>11855</v>
      </c>
      <c r="B5666" t="s">
        <v>11856</v>
      </c>
      <c r="C5666" s="106">
        <v>0</v>
      </c>
      <c r="D5666">
        <v>0</v>
      </c>
    </row>
    <row r="5667" spans="1:4" x14ac:dyDescent="0.25">
      <c r="A5667" t="s">
        <v>11857</v>
      </c>
      <c r="B5667" t="s">
        <v>11858</v>
      </c>
      <c r="C5667" s="106">
        <v>0</v>
      </c>
      <c r="D5667">
        <v>0</v>
      </c>
    </row>
    <row r="5668" spans="1:4" x14ac:dyDescent="0.25">
      <c r="A5668" t="s">
        <v>11859</v>
      </c>
      <c r="B5668" t="s">
        <v>11860</v>
      </c>
      <c r="C5668" s="106">
        <v>0</v>
      </c>
      <c r="D5668">
        <v>0</v>
      </c>
    </row>
    <row r="5669" spans="1:4" x14ac:dyDescent="0.25">
      <c r="A5669" t="s">
        <v>11861</v>
      </c>
      <c r="B5669" t="s">
        <v>11862</v>
      </c>
      <c r="C5669" s="106">
        <v>0</v>
      </c>
      <c r="D5669">
        <v>0</v>
      </c>
    </row>
    <row r="5670" spans="1:4" x14ac:dyDescent="0.25">
      <c r="A5670" t="s">
        <v>11863</v>
      </c>
      <c r="B5670" t="s">
        <v>11864</v>
      </c>
      <c r="C5670" s="106">
        <v>36</v>
      </c>
      <c r="D5670">
        <v>24</v>
      </c>
    </row>
    <row r="5671" spans="1:4" x14ac:dyDescent="0.25">
      <c r="A5671" t="s">
        <v>11865</v>
      </c>
      <c r="B5671" t="s">
        <v>11866</v>
      </c>
      <c r="C5671" s="106">
        <v>244.86</v>
      </c>
      <c r="D5671">
        <v>21</v>
      </c>
    </row>
    <row r="5672" spans="1:4" x14ac:dyDescent="0.25">
      <c r="A5672" t="s">
        <v>11867</v>
      </c>
      <c r="B5672" t="s">
        <v>11868</v>
      </c>
      <c r="C5672" s="106">
        <v>502.78</v>
      </c>
      <c r="D5672">
        <v>24</v>
      </c>
    </row>
    <row r="5673" spans="1:4" x14ac:dyDescent="0.25">
      <c r="A5673" t="s">
        <v>11869</v>
      </c>
      <c r="B5673" t="s">
        <v>11870</v>
      </c>
      <c r="C5673" s="106">
        <v>35.93</v>
      </c>
      <c r="D5673">
        <v>6</v>
      </c>
    </row>
    <row r="5674" spans="1:4" x14ac:dyDescent="0.25">
      <c r="A5674" t="s">
        <v>11871</v>
      </c>
      <c r="B5674" t="s">
        <v>11872</v>
      </c>
      <c r="C5674" s="106">
        <v>16.260000000000002</v>
      </c>
      <c r="D5674">
        <v>2</v>
      </c>
    </row>
    <row r="5675" spans="1:4" x14ac:dyDescent="0.25">
      <c r="A5675" t="s">
        <v>11873</v>
      </c>
      <c r="B5675" t="s">
        <v>11874</v>
      </c>
      <c r="C5675" s="106">
        <v>0</v>
      </c>
      <c r="D5675">
        <v>0</v>
      </c>
    </row>
    <row r="5676" spans="1:4" x14ac:dyDescent="0.25">
      <c r="A5676" t="s">
        <v>11875</v>
      </c>
      <c r="B5676" t="s">
        <v>11876</v>
      </c>
      <c r="C5676" s="106">
        <v>75</v>
      </c>
      <c r="D5676">
        <v>1</v>
      </c>
    </row>
    <row r="5677" spans="1:4" x14ac:dyDescent="0.25">
      <c r="A5677" t="s">
        <v>11877</v>
      </c>
      <c r="B5677" t="s">
        <v>11878</v>
      </c>
      <c r="C5677" s="106">
        <v>1015.45</v>
      </c>
      <c r="D5677">
        <v>3</v>
      </c>
    </row>
    <row r="5678" spans="1:4" x14ac:dyDescent="0.25">
      <c r="A5678" t="s">
        <v>11879</v>
      </c>
      <c r="B5678" t="s">
        <v>11880</v>
      </c>
      <c r="C5678" s="106">
        <v>140</v>
      </c>
      <c r="D5678">
        <v>14</v>
      </c>
    </row>
    <row r="5679" spans="1:4" x14ac:dyDescent="0.25">
      <c r="A5679" t="s">
        <v>11881</v>
      </c>
      <c r="B5679" t="s">
        <v>11882</v>
      </c>
      <c r="C5679" s="106">
        <v>0</v>
      </c>
      <c r="D5679">
        <v>0</v>
      </c>
    </row>
    <row r="5680" spans="1:4" x14ac:dyDescent="0.25">
      <c r="A5680" t="s">
        <v>11883</v>
      </c>
      <c r="B5680" t="s">
        <v>11884</v>
      </c>
      <c r="C5680" s="106">
        <v>0</v>
      </c>
      <c r="D5680">
        <v>0</v>
      </c>
    </row>
    <row r="5681" spans="1:4" x14ac:dyDescent="0.25">
      <c r="A5681" t="s">
        <v>11885</v>
      </c>
      <c r="B5681" t="s">
        <v>11886</v>
      </c>
      <c r="C5681" s="106">
        <v>50</v>
      </c>
      <c r="D5681">
        <v>1</v>
      </c>
    </row>
    <row r="5682" spans="1:4" x14ac:dyDescent="0.25">
      <c r="A5682" t="s">
        <v>11887</v>
      </c>
      <c r="B5682" t="s">
        <v>11888</v>
      </c>
      <c r="C5682" s="106">
        <v>100</v>
      </c>
      <c r="D5682">
        <v>1</v>
      </c>
    </row>
    <row r="5683" spans="1:4" x14ac:dyDescent="0.25">
      <c r="A5683" t="s">
        <v>11889</v>
      </c>
      <c r="B5683" t="s">
        <v>11890</v>
      </c>
      <c r="C5683" s="106">
        <v>134.68</v>
      </c>
      <c r="D5683">
        <v>1</v>
      </c>
    </row>
    <row r="5684" spans="1:4" x14ac:dyDescent="0.25">
      <c r="A5684" t="s">
        <v>11891</v>
      </c>
      <c r="B5684" t="s">
        <v>11892</v>
      </c>
      <c r="C5684" s="106">
        <v>236.16</v>
      </c>
      <c r="D5684">
        <v>45</v>
      </c>
    </row>
    <row r="5685" spans="1:4" x14ac:dyDescent="0.25">
      <c r="A5685" t="s">
        <v>11893</v>
      </c>
      <c r="B5685" t="s">
        <v>11894</v>
      </c>
      <c r="C5685" s="106">
        <v>266.60000000000002</v>
      </c>
      <c r="D5685">
        <v>20</v>
      </c>
    </row>
    <row r="5686" spans="1:4" x14ac:dyDescent="0.25">
      <c r="A5686" t="s">
        <v>11895</v>
      </c>
      <c r="B5686" t="s">
        <v>11896</v>
      </c>
      <c r="C5686" s="106">
        <v>40.72</v>
      </c>
      <c r="D5686">
        <v>15</v>
      </c>
    </row>
    <row r="5687" spans="1:4" x14ac:dyDescent="0.25">
      <c r="A5687" t="s">
        <v>11897</v>
      </c>
      <c r="B5687" t="s">
        <v>11898</v>
      </c>
      <c r="C5687" s="106">
        <v>153.31</v>
      </c>
      <c r="D5687">
        <v>0</v>
      </c>
    </row>
    <row r="5688" spans="1:4" x14ac:dyDescent="0.25">
      <c r="A5688" t="s">
        <v>11899</v>
      </c>
      <c r="B5688" t="s">
        <v>11900</v>
      </c>
      <c r="C5688" s="106">
        <v>0</v>
      </c>
      <c r="D5688">
        <v>0</v>
      </c>
    </row>
    <row r="5689" spans="1:4" x14ac:dyDescent="0.25">
      <c r="A5689" t="s">
        <v>11901</v>
      </c>
      <c r="B5689" t="s">
        <v>11902</v>
      </c>
      <c r="C5689" s="106">
        <v>150.41999999999999</v>
      </c>
      <c r="D5689">
        <v>6</v>
      </c>
    </row>
    <row r="5690" spans="1:4" x14ac:dyDescent="0.25">
      <c r="A5690" t="s">
        <v>11903</v>
      </c>
      <c r="B5690" t="s">
        <v>11904</v>
      </c>
      <c r="C5690" s="106">
        <v>163.5</v>
      </c>
      <c r="D5690">
        <v>107</v>
      </c>
    </row>
    <row r="5691" spans="1:4" x14ac:dyDescent="0.25">
      <c r="A5691" t="s">
        <v>11905</v>
      </c>
      <c r="B5691" t="s">
        <v>11906</v>
      </c>
      <c r="C5691" s="106">
        <v>0</v>
      </c>
      <c r="D5691">
        <v>0</v>
      </c>
    </row>
    <row r="5692" spans="1:4" x14ac:dyDescent="0.25">
      <c r="A5692" t="s">
        <v>11907</v>
      </c>
      <c r="B5692" t="s">
        <v>11908</v>
      </c>
      <c r="C5692" s="106">
        <v>617.76</v>
      </c>
      <c r="D5692">
        <v>286</v>
      </c>
    </row>
    <row r="5693" spans="1:4" x14ac:dyDescent="0.25">
      <c r="A5693" t="s">
        <v>11909</v>
      </c>
      <c r="B5693" t="s">
        <v>11910</v>
      </c>
      <c r="C5693" s="106">
        <v>313.08999999999997</v>
      </c>
      <c r="D5693">
        <v>4</v>
      </c>
    </row>
    <row r="5694" spans="1:4" x14ac:dyDescent="0.25">
      <c r="A5694" t="s">
        <v>11911</v>
      </c>
      <c r="B5694" t="s">
        <v>11912</v>
      </c>
      <c r="C5694" s="106">
        <v>262.64999999999998</v>
      </c>
      <c r="D5694">
        <v>4</v>
      </c>
    </row>
    <row r="5695" spans="1:4" x14ac:dyDescent="0.25">
      <c r="A5695" t="s">
        <v>11913</v>
      </c>
      <c r="B5695" t="s">
        <v>11914</v>
      </c>
      <c r="C5695" s="106">
        <v>-0.76</v>
      </c>
      <c r="D5695">
        <v>13</v>
      </c>
    </row>
    <row r="5696" spans="1:4" x14ac:dyDescent="0.25">
      <c r="A5696" t="s">
        <v>11915</v>
      </c>
      <c r="B5696" t="s">
        <v>11916</v>
      </c>
      <c r="C5696" s="106">
        <v>471.89</v>
      </c>
      <c r="D5696">
        <v>7</v>
      </c>
    </row>
    <row r="5697" spans="1:4" x14ac:dyDescent="0.25">
      <c r="A5697" t="s">
        <v>11917</v>
      </c>
      <c r="B5697" t="s">
        <v>11918</v>
      </c>
      <c r="C5697" s="106">
        <v>0</v>
      </c>
      <c r="D5697">
        <v>0</v>
      </c>
    </row>
    <row r="5698" spans="1:4" x14ac:dyDescent="0.25">
      <c r="A5698" t="s">
        <v>11919</v>
      </c>
      <c r="B5698" t="s">
        <v>11920</v>
      </c>
      <c r="C5698" s="106">
        <v>74.98</v>
      </c>
      <c r="D5698">
        <v>9</v>
      </c>
    </row>
    <row r="5699" spans="1:4" x14ac:dyDescent="0.25">
      <c r="A5699" t="s">
        <v>11921</v>
      </c>
      <c r="B5699" t="s">
        <v>11922</v>
      </c>
      <c r="C5699" s="106">
        <v>99.44</v>
      </c>
      <c r="D5699">
        <v>4</v>
      </c>
    </row>
    <row r="5700" spans="1:4" x14ac:dyDescent="0.25">
      <c r="A5700" t="s">
        <v>11923</v>
      </c>
      <c r="B5700" t="s">
        <v>11924</v>
      </c>
      <c r="C5700" s="106">
        <v>311.52</v>
      </c>
      <c r="D5700">
        <v>24</v>
      </c>
    </row>
    <row r="5701" spans="1:4" x14ac:dyDescent="0.25">
      <c r="A5701" t="s">
        <v>11925</v>
      </c>
      <c r="B5701" t="s">
        <v>11926</v>
      </c>
      <c r="C5701" s="106">
        <v>29.83</v>
      </c>
      <c r="D5701">
        <v>2</v>
      </c>
    </row>
    <row r="5702" spans="1:4" x14ac:dyDescent="0.25">
      <c r="A5702" t="s">
        <v>11927</v>
      </c>
      <c r="B5702" t="s">
        <v>11928</v>
      </c>
      <c r="C5702" s="106">
        <v>73.73</v>
      </c>
      <c r="D5702">
        <v>6</v>
      </c>
    </row>
    <row r="5703" spans="1:4" x14ac:dyDescent="0.25">
      <c r="A5703" t="s">
        <v>11929</v>
      </c>
      <c r="B5703" t="s">
        <v>11930</v>
      </c>
      <c r="C5703" s="106">
        <v>159.82</v>
      </c>
      <c r="D5703">
        <v>7</v>
      </c>
    </row>
    <row r="5704" spans="1:4" x14ac:dyDescent="0.25">
      <c r="A5704" t="s">
        <v>11931</v>
      </c>
      <c r="B5704" t="s">
        <v>11932</v>
      </c>
      <c r="C5704" s="106">
        <v>24.35</v>
      </c>
      <c r="D5704">
        <v>33</v>
      </c>
    </row>
    <row r="5705" spans="1:4" x14ac:dyDescent="0.25">
      <c r="A5705" t="s">
        <v>11933</v>
      </c>
      <c r="B5705" t="s">
        <v>11934</v>
      </c>
      <c r="C5705" s="106">
        <v>126.68</v>
      </c>
      <c r="D5705">
        <v>2</v>
      </c>
    </row>
    <row r="5706" spans="1:4" x14ac:dyDescent="0.25">
      <c r="A5706" t="s">
        <v>11935</v>
      </c>
      <c r="B5706" t="s">
        <v>11936</v>
      </c>
      <c r="C5706" s="106">
        <v>809.26</v>
      </c>
      <c r="D5706">
        <v>8</v>
      </c>
    </row>
    <row r="5707" spans="1:4" x14ac:dyDescent="0.25">
      <c r="A5707" t="s">
        <v>11937</v>
      </c>
      <c r="B5707" t="s">
        <v>11938</v>
      </c>
      <c r="C5707" s="106">
        <v>49.53</v>
      </c>
      <c r="D5707">
        <v>2</v>
      </c>
    </row>
    <row r="5708" spans="1:4" x14ac:dyDescent="0.25">
      <c r="A5708" t="s">
        <v>11939</v>
      </c>
      <c r="B5708" t="s">
        <v>11940</v>
      </c>
      <c r="C5708" s="106">
        <v>96.66</v>
      </c>
      <c r="D5708">
        <v>4</v>
      </c>
    </row>
    <row r="5709" spans="1:4" x14ac:dyDescent="0.25">
      <c r="A5709" t="s">
        <v>11941</v>
      </c>
      <c r="B5709" t="s">
        <v>11942</v>
      </c>
      <c r="C5709" s="106">
        <v>0</v>
      </c>
      <c r="D5709">
        <v>0</v>
      </c>
    </row>
    <row r="5710" spans="1:4" x14ac:dyDescent="0.25">
      <c r="A5710" t="s">
        <v>11943</v>
      </c>
      <c r="B5710" t="s">
        <v>11944</v>
      </c>
      <c r="C5710" s="106">
        <v>0</v>
      </c>
      <c r="D5710">
        <v>0</v>
      </c>
    </row>
    <row r="5711" spans="1:4" x14ac:dyDescent="0.25">
      <c r="A5711" t="s">
        <v>11945</v>
      </c>
      <c r="B5711" t="s">
        <v>11946</v>
      </c>
      <c r="C5711" s="106">
        <v>-0.09</v>
      </c>
      <c r="D5711">
        <v>0</v>
      </c>
    </row>
    <row r="5712" spans="1:4" x14ac:dyDescent="0.25">
      <c r="A5712" t="s">
        <v>11947</v>
      </c>
      <c r="B5712" t="s">
        <v>11948</v>
      </c>
      <c r="C5712" s="106">
        <v>74.930000000000007</v>
      </c>
      <c r="D5712">
        <v>4</v>
      </c>
    </row>
    <row r="5713" spans="1:4" x14ac:dyDescent="0.25">
      <c r="A5713" t="s">
        <v>11949</v>
      </c>
      <c r="B5713" t="s">
        <v>11950</v>
      </c>
      <c r="C5713" s="106">
        <v>22.44</v>
      </c>
      <c r="D5713">
        <v>11</v>
      </c>
    </row>
    <row r="5714" spans="1:4" x14ac:dyDescent="0.25">
      <c r="A5714" t="s">
        <v>11951</v>
      </c>
      <c r="B5714" t="s">
        <v>11952</v>
      </c>
      <c r="C5714" s="106">
        <v>154</v>
      </c>
      <c r="D5714">
        <v>7</v>
      </c>
    </row>
    <row r="5715" spans="1:4" x14ac:dyDescent="0.25">
      <c r="A5715" t="s">
        <v>11953</v>
      </c>
      <c r="B5715" t="s">
        <v>11954</v>
      </c>
      <c r="C5715" s="106">
        <v>179.36</v>
      </c>
      <c r="D5715">
        <v>20</v>
      </c>
    </row>
    <row r="5716" spans="1:4" x14ac:dyDescent="0.25">
      <c r="A5716" t="s">
        <v>11955</v>
      </c>
      <c r="B5716" t="s">
        <v>11956</v>
      </c>
      <c r="C5716" s="106">
        <v>0</v>
      </c>
      <c r="D5716">
        <v>0</v>
      </c>
    </row>
    <row r="5717" spans="1:4" x14ac:dyDescent="0.25">
      <c r="A5717" t="s">
        <v>11957</v>
      </c>
      <c r="B5717" t="s">
        <v>11958</v>
      </c>
      <c r="C5717" s="106">
        <v>0</v>
      </c>
      <c r="D5717">
        <v>0</v>
      </c>
    </row>
    <row r="5718" spans="1:4" x14ac:dyDescent="0.25">
      <c r="A5718" t="s">
        <v>11959</v>
      </c>
      <c r="B5718" t="s">
        <v>11960</v>
      </c>
      <c r="C5718" s="106">
        <v>1947.46</v>
      </c>
      <c r="D5718">
        <v>6</v>
      </c>
    </row>
    <row r="5719" spans="1:4" x14ac:dyDescent="0.25">
      <c r="A5719" t="s">
        <v>11961</v>
      </c>
      <c r="B5719" t="s">
        <v>11962</v>
      </c>
      <c r="C5719" s="106">
        <v>3517.33</v>
      </c>
      <c r="D5719">
        <v>2</v>
      </c>
    </row>
    <row r="5720" spans="1:4" x14ac:dyDescent="0.25">
      <c r="A5720" t="s">
        <v>11963</v>
      </c>
      <c r="B5720" t="s">
        <v>11964</v>
      </c>
      <c r="C5720" s="106">
        <v>2052.16</v>
      </c>
      <c r="D5720">
        <v>3</v>
      </c>
    </row>
    <row r="5721" spans="1:4" x14ac:dyDescent="0.25">
      <c r="A5721" t="s">
        <v>11965</v>
      </c>
      <c r="B5721" t="s">
        <v>11966</v>
      </c>
      <c r="C5721" s="106">
        <v>131.13999999999999</v>
      </c>
      <c r="D5721">
        <v>2</v>
      </c>
    </row>
    <row r="5722" spans="1:4" x14ac:dyDescent="0.25">
      <c r="A5722" t="s">
        <v>11967</v>
      </c>
      <c r="B5722" t="s">
        <v>11968</v>
      </c>
      <c r="C5722" s="106">
        <v>1146.48</v>
      </c>
      <c r="D5722">
        <v>1</v>
      </c>
    </row>
    <row r="5723" spans="1:4" x14ac:dyDescent="0.25">
      <c r="A5723" t="s">
        <v>11969</v>
      </c>
      <c r="B5723" t="s">
        <v>11970</v>
      </c>
      <c r="C5723" s="106">
        <v>367.91</v>
      </c>
      <c r="D5723">
        <v>1</v>
      </c>
    </row>
    <row r="5724" spans="1:4" x14ac:dyDescent="0.25">
      <c r="A5724" t="s">
        <v>11971</v>
      </c>
      <c r="B5724" t="s">
        <v>11972</v>
      </c>
      <c r="C5724" s="106">
        <v>7027.82</v>
      </c>
      <c r="D5724">
        <v>8</v>
      </c>
    </row>
    <row r="5725" spans="1:4" x14ac:dyDescent="0.25">
      <c r="A5725" t="s">
        <v>11973</v>
      </c>
      <c r="B5725" t="s">
        <v>11974</v>
      </c>
      <c r="C5725" s="106">
        <v>3763.88</v>
      </c>
      <c r="D5725">
        <v>3</v>
      </c>
    </row>
    <row r="5726" spans="1:4" x14ac:dyDescent="0.25">
      <c r="A5726" t="s">
        <v>11975</v>
      </c>
      <c r="B5726" t="s">
        <v>11976</v>
      </c>
      <c r="C5726" s="106">
        <v>0</v>
      </c>
      <c r="D5726">
        <v>0</v>
      </c>
    </row>
    <row r="5727" spans="1:4" x14ac:dyDescent="0.25">
      <c r="A5727" t="s">
        <v>11977</v>
      </c>
      <c r="B5727" t="s">
        <v>11978</v>
      </c>
      <c r="C5727" s="106">
        <v>448.08</v>
      </c>
      <c r="D5727">
        <v>1</v>
      </c>
    </row>
    <row r="5728" spans="1:4" x14ac:dyDescent="0.25">
      <c r="A5728" t="s">
        <v>11979</v>
      </c>
      <c r="B5728" t="s">
        <v>11980</v>
      </c>
      <c r="C5728" s="106">
        <v>7579.03</v>
      </c>
      <c r="D5728">
        <v>4</v>
      </c>
    </row>
    <row r="5729" spans="1:4" x14ac:dyDescent="0.25">
      <c r="A5729" t="s">
        <v>11981</v>
      </c>
      <c r="B5729" t="s">
        <v>11982</v>
      </c>
      <c r="C5729" s="106">
        <v>21.24</v>
      </c>
      <c r="D5729">
        <v>2</v>
      </c>
    </row>
    <row r="5730" spans="1:4" x14ac:dyDescent="0.25">
      <c r="A5730" t="s">
        <v>11983</v>
      </c>
      <c r="B5730" t="s">
        <v>11984</v>
      </c>
      <c r="C5730" s="106">
        <v>35.01</v>
      </c>
      <c r="D5730">
        <v>6</v>
      </c>
    </row>
    <row r="5731" spans="1:4" x14ac:dyDescent="0.25">
      <c r="A5731" t="s">
        <v>11985</v>
      </c>
      <c r="B5731" t="s">
        <v>11986</v>
      </c>
      <c r="C5731" s="106">
        <v>77.959999999999994</v>
      </c>
      <c r="D5731">
        <v>2</v>
      </c>
    </row>
    <row r="5732" spans="1:4" x14ac:dyDescent="0.25">
      <c r="A5732" t="s">
        <v>11987</v>
      </c>
      <c r="B5732" t="s">
        <v>11988</v>
      </c>
      <c r="C5732" s="106">
        <v>130.69999999999999</v>
      </c>
      <c r="D5732">
        <v>100</v>
      </c>
    </row>
    <row r="5733" spans="1:4" x14ac:dyDescent="0.25">
      <c r="A5733" t="s">
        <v>11989</v>
      </c>
      <c r="B5733" t="s">
        <v>11990</v>
      </c>
      <c r="C5733" s="106">
        <v>8.26</v>
      </c>
      <c r="D5733">
        <v>2</v>
      </c>
    </row>
    <row r="5734" spans="1:4" x14ac:dyDescent="0.25">
      <c r="A5734" t="s">
        <v>11991</v>
      </c>
      <c r="B5734" t="s">
        <v>11992</v>
      </c>
      <c r="C5734" s="106">
        <v>136.80000000000001</v>
      </c>
      <c r="D5734">
        <v>6</v>
      </c>
    </row>
    <row r="5735" spans="1:4" x14ac:dyDescent="0.25">
      <c r="A5735" t="s">
        <v>11993</v>
      </c>
      <c r="B5735" t="s">
        <v>11994</v>
      </c>
      <c r="C5735" s="106">
        <v>52.94</v>
      </c>
      <c r="D5735">
        <v>2</v>
      </c>
    </row>
    <row r="5736" spans="1:4" x14ac:dyDescent="0.25">
      <c r="A5736" t="s">
        <v>11995</v>
      </c>
      <c r="B5736" t="s">
        <v>11996</v>
      </c>
      <c r="C5736" s="106">
        <v>121.11</v>
      </c>
      <c r="D5736">
        <v>2</v>
      </c>
    </row>
    <row r="5737" spans="1:4" x14ac:dyDescent="0.25">
      <c r="A5737" t="s">
        <v>11997</v>
      </c>
      <c r="B5737" t="s">
        <v>11998</v>
      </c>
      <c r="C5737" s="106">
        <v>29.57</v>
      </c>
      <c r="D5737">
        <v>1</v>
      </c>
    </row>
    <row r="5738" spans="1:4" x14ac:dyDescent="0.25">
      <c r="A5738" t="s">
        <v>11999</v>
      </c>
      <c r="B5738" t="s">
        <v>12000</v>
      </c>
      <c r="C5738" s="106">
        <v>0</v>
      </c>
      <c r="D5738">
        <v>0</v>
      </c>
    </row>
    <row r="5739" spans="1:4" x14ac:dyDescent="0.25">
      <c r="A5739" t="s">
        <v>12001</v>
      </c>
      <c r="B5739" t="s">
        <v>12002</v>
      </c>
      <c r="C5739" s="106">
        <v>32.33</v>
      </c>
      <c r="D5739">
        <v>1</v>
      </c>
    </row>
    <row r="5740" spans="1:4" x14ac:dyDescent="0.25">
      <c r="A5740" t="s">
        <v>12003</v>
      </c>
      <c r="B5740" t="s">
        <v>12004</v>
      </c>
      <c r="C5740" s="106">
        <v>0</v>
      </c>
      <c r="D5740">
        <v>0</v>
      </c>
    </row>
    <row r="5741" spans="1:4" x14ac:dyDescent="0.25">
      <c r="A5741" t="s">
        <v>12005</v>
      </c>
      <c r="B5741" t="s">
        <v>12006</v>
      </c>
      <c r="C5741" s="106">
        <v>48.75</v>
      </c>
      <c r="D5741">
        <v>2</v>
      </c>
    </row>
    <row r="5742" spans="1:4" x14ac:dyDescent="0.25">
      <c r="A5742" t="s">
        <v>12007</v>
      </c>
      <c r="B5742" t="s">
        <v>12008</v>
      </c>
      <c r="C5742" s="106">
        <v>0</v>
      </c>
      <c r="D5742">
        <v>0</v>
      </c>
    </row>
    <row r="5743" spans="1:4" x14ac:dyDescent="0.25">
      <c r="A5743" t="s">
        <v>12009</v>
      </c>
      <c r="B5743" t="s">
        <v>12010</v>
      </c>
      <c r="C5743" s="106">
        <v>0</v>
      </c>
      <c r="D5743">
        <v>0</v>
      </c>
    </row>
    <row r="5744" spans="1:4" x14ac:dyDescent="0.25">
      <c r="A5744" t="s">
        <v>12011</v>
      </c>
      <c r="B5744" t="s">
        <v>12012</v>
      </c>
      <c r="C5744" s="106">
        <v>0</v>
      </c>
      <c r="D5744">
        <v>0</v>
      </c>
    </row>
    <row r="5745" spans="1:4" x14ac:dyDescent="0.25">
      <c r="A5745" t="s">
        <v>12013</v>
      </c>
      <c r="B5745" t="s">
        <v>12012</v>
      </c>
      <c r="C5745" s="106">
        <v>0</v>
      </c>
      <c r="D5745">
        <v>0</v>
      </c>
    </row>
    <row r="5746" spans="1:4" x14ac:dyDescent="0.25">
      <c r="A5746" t="s">
        <v>12014</v>
      </c>
      <c r="B5746" t="s">
        <v>12006</v>
      </c>
      <c r="C5746" s="106">
        <v>71.25</v>
      </c>
      <c r="D5746">
        <v>2</v>
      </c>
    </row>
    <row r="5747" spans="1:4" x14ac:dyDescent="0.25">
      <c r="A5747" t="s">
        <v>12015</v>
      </c>
      <c r="B5747" t="s">
        <v>12016</v>
      </c>
      <c r="C5747" s="106">
        <v>302.8</v>
      </c>
      <c r="D5747">
        <v>3</v>
      </c>
    </row>
    <row r="5748" spans="1:4" x14ac:dyDescent="0.25">
      <c r="A5748" t="s">
        <v>12017</v>
      </c>
      <c r="B5748" t="s">
        <v>12018</v>
      </c>
      <c r="C5748" s="106">
        <v>6289.97</v>
      </c>
      <c r="D5748">
        <v>3</v>
      </c>
    </row>
    <row r="5749" spans="1:4" x14ac:dyDescent="0.25">
      <c r="A5749" t="s">
        <v>12019</v>
      </c>
      <c r="B5749" t="s">
        <v>12020</v>
      </c>
      <c r="C5749" s="106">
        <v>0</v>
      </c>
      <c r="D5749">
        <v>0</v>
      </c>
    </row>
    <row r="5750" spans="1:4" x14ac:dyDescent="0.25">
      <c r="A5750" t="s">
        <v>12021</v>
      </c>
      <c r="B5750" t="s">
        <v>12022</v>
      </c>
      <c r="C5750" s="106">
        <v>5.44</v>
      </c>
      <c r="D5750">
        <v>2</v>
      </c>
    </row>
    <row r="5751" spans="1:4" x14ac:dyDescent="0.25">
      <c r="A5751" t="s">
        <v>12023</v>
      </c>
      <c r="B5751" t="s">
        <v>12024</v>
      </c>
      <c r="C5751" s="106">
        <v>201.1</v>
      </c>
      <c r="D5751">
        <v>8</v>
      </c>
    </row>
    <row r="5752" spans="1:4" x14ac:dyDescent="0.25">
      <c r="A5752" t="s">
        <v>12025</v>
      </c>
      <c r="B5752" t="s">
        <v>12026</v>
      </c>
      <c r="C5752" s="106">
        <v>0</v>
      </c>
      <c r="D5752">
        <v>0</v>
      </c>
    </row>
    <row r="5753" spans="1:4" x14ac:dyDescent="0.25">
      <c r="A5753" t="s">
        <v>12027</v>
      </c>
      <c r="B5753" t="s">
        <v>12028</v>
      </c>
      <c r="C5753" s="106">
        <v>0</v>
      </c>
      <c r="D5753">
        <v>0</v>
      </c>
    </row>
    <row r="5754" spans="1:4" x14ac:dyDescent="0.25">
      <c r="A5754" t="s">
        <v>12029</v>
      </c>
      <c r="B5754" t="s">
        <v>12030</v>
      </c>
      <c r="C5754" s="106">
        <v>82.2</v>
      </c>
      <c r="D5754">
        <v>4</v>
      </c>
    </row>
    <row r="5755" spans="1:4" x14ac:dyDescent="0.25">
      <c r="A5755" t="s">
        <v>12031</v>
      </c>
      <c r="B5755" t="s">
        <v>12032</v>
      </c>
      <c r="C5755" s="106">
        <v>35.44</v>
      </c>
      <c r="D5755">
        <v>4</v>
      </c>
    </row>
    <row r="5756" spans="1:4" x14ac:dyDescent="0.25">
      <c r="A5756" t="s">
        <v>12033</v>
      </c>
      <c r="B5756" t="s">
        <v>12034</v>
      </c>
      <c r="C5756" s="106">
        <v>7.39</v>
      </c>
      <c r="D5756">
        <v>1</v>
      </c>
    </row>
    <row r="5757" spans="1:4" x14ac:dyDescent="0.25">
      <c r="A5757" t="s">
        <v>12035</v>
      </c>
      <c r="B5757" t="s">
        <v>12036</v>
      </c>
      <c r="C5757" s="106">
        <v>22.04</v>
      </c>
      <c r="D5757">
        <v>3</v>
      </c>
    </row>
    <row r="5758" spans="1:4" x14ac:dyDescent="0.25">
      <c r="A5758" t="s">
        <v>12037</v>
      </c>
      <c r="B5758" t="s">
        <v>12038</v>
      </c>
      <c r="C5758" s="106">
        <v>28.49</v>
      </c>
      <c r="D5758">
        <v>3</v>
      </c>
    </row>
    <row r="5759" spans="1:4" x14ac:dyDescent="0.25">
      <c r="A5759" t="s">
        <v>12039</v>
      </c>
      <c r="B5759" t="s">
        <v>12040</v>
      </c>
      <c r="C5759" s="106">
        <v>13.24</v>
      </c>
      <c r="D5759">
        <v>3</v>
      </c>
    </row>
    <row r="5760" spans="1:4" x14ac:dyDescent="0.25">
      <c r="A5760" t="s">
        <v>12041</v>
      </c>
      <c r="B5760" t="s">
        <v>12042</v>
      </c>
      <c r="C5760" s="106">
        <v>19.21</v>
      </c>
      <c r="D5760">
        <v>3</v>
      </c>
    </row>
    <row r="5761" spans="1:4" x14ac:dyDescent="0.25">
      <c r="A5761" t="s">
        <v>12043</v>
      </c>
      <c r="B5761" t="s">
        <v>12044</v>
      </c>
      <c r="C5761" s="106">
        <v>19.46</v>
      </c>
      <c r="D5761">
        <v>2</v>
      </c>
    </row>
    <row r="5762" spans="1:4" x14ac:dyDescent="0.25">
      <c r="A5762" t="s">
        <v>12045</v>
      </c>
      <c r="B5762" t="s">
        <v>12046</v>
      </c>
      <c r="C5762" s="106">
        <v>44.88</v>
      </c>
      <c r="D5762">
        <v>8</v>
      </c>
    </row>
    <row r="5763" spans="1:4" x14ac:dyDescent="0.25">
      <c r="A5763" t="s">
        <v>12047</v>
      </c>
      <c r="B5763" t="s">
        <v>12048</v>
      </c>
      <c r="C5763" s="106">
        <v>26.66</v>
      </c>
      <c r="D5763">
        <v>3</v>
      </c>
    </row>
    <row r="5764" spans="1:4" x14ac:dyDescent="0.25">
      <c r="A5764" t="s">
        <v>12049</v>
      </c>
      <c r="B5764" t="s">
        <v>12050</v>
      </c>
      <c r="C5764" s="106">
        <v>26.88</v>
      </c>
      <c r="D5764">
        <v>2</v>
      </c>
    </row>
    <row r="5765" spans="1:4" x14ac:dyDescent="0.25">
      <c r="A5765" t="s">
        <v>12051</v>
      </c>
      <c r="B5765" t="s">
        <v>12052</v>
      </c>
      <c r="C5765" s="106">
        <v>0</v>
      </c>
      <c r="D5765">
        <v>0</v>
      </c>
    </row>
    <row r="5766" spans="1:4" x14ac:dyDescent="0.25">
      <c r="A5766" t="s">
        <v>12053</v>
      </c>
      <c r="B5766" t="s">
        <v>12054</v>
      </c>
      <c r="C5766" s="106">
        <v>33.46</v>
      </c>
      <c r="D5766">
        <v>2</v>
      </c>
    </row>
    <row r="5767" spans="1:4" x14ac:dyDescent="0.25">
      <c r="A5767" t="s">
        <v>12055</v>
      </c>
      <c r="B5767" t="s">
        <v>12056</v>
      </c>
      <c r="C5767" s="106">
        <v>171.57</v>
      </c>
      <c r="D5767">
        <v>8</v>
      </c>
    </row>
    <row r="5768" spans="1:4" x14ac:dyDescent="0.25">
      <c r="A5768" t="s">
        <v>12057</v>
      </c>
      <c r="B5768" t="s">
        <v>12058</v>
      </c>
      <c r="C5768" s="106">
        <v>13.65</v>
      </c>
      <c r="D5768">
        <v>2</v>
      </c>
    </row>
    <row r="5769" spans="1:4" x14ac:dyDescent="0.25">
      <c r="A5769" t="s">
        <v>12059</v>
      </c>
      <c r="B5769" t="s">
        <v>12060</v>
      </c>
      <c r="C5769" s="106">
        <v>16.37</v>
      </c>
      <c r="D5769">
        <v>2</v>
      </c>
    </row>
    <row r="5770" spans="1:4" x14ac:dyDescent="0.25">
      <c r="A5770" t="s">
        <v>12061</v>
      </c>
      <c r="B5770" t="s">
        <v>12062</v>
      </c>
      <c r="C5770" s="106">
        <v>9.36</v>
      </c>
      <c r="D5770">
        <v>2</v>
      </c>
    </row>
    <row r="5771" spans="1:4" x14ac:dyDescent="0.25">
      <c r="A5771" t="s">
        <v>12063</v>
      </c>
      <c r="B5771" t="s">
        <v>12064</v>
      </c>
      <c r="C5771" s="106">
        <v>891.85</v>
      </c>
      <c r="D5771">
        <v>6</v>
      </c>
    </row>
    <row r="5772" spans="1:4" x14ac:dyDescent="0.25">
      <c r="A5772" t="s">
        <v>12065</v>
      </c>
      <c r="B5772" t="s">
        <v>12066</v>
      </c>
      <c r="C5772" s="106">
        <v>55.68</v>
      </c>
      <c r="D5772">
        <v>1</v>
      </c>
    </row>
    <row r="5773" spans="1:4" x14ac:dyDescent="0.25">
      <c r="A5773" t="s">
        <v>12067</v>
      </c>
      <c r="B5773" t="s">
        <v>12068</v>
      </c>
      <c r="C5773" s="106">
        <v>8.75</v>
      </c>
      <c r="D5773">
        <v>2</v>
      </c>
    </row>
    <row r="5774" spans="1:4" x14ac:dyDescent="0.25">
      <c r="A5774" t="s">
        <v>12069</v>
      </c>
      <c r="B5774" t="s">
        <v>12070</v>
      </c>
      <c r="C5774" s="106">
        <v>20.55</v>
      </c>
      <c r="D5774">
        <v>4</v>
      </c>
    </row>
    <row r="5775" spans="1:4" x14ac:dyDescent="0.25">
      <c r="A5775" t="s">
        <v>12071</v>
      </c>
      <c r="B5775" t="s">
        <v>12072</v>
      </c>
      <c r="C5775" s="106">
        <v>56.03</v>
      </c>
      <c r="D5775">
        <v>4</v>
      </c>
    </row>
    <row r="5776" spans="1:4" x14ac:dyDescent="0.25">
      <c r="A5776" t="s">
        <v>12073</v>
      </c>
      <c r="B5776" t="s">
        <v>12074</v>
      </c>
      <c r="C5776" s="106">
        <v>42.56</v>
      </c>
      <c r="D5776">
        <v>4</v>
      </c>
    </row>
    <row r="5777" spans="1:4" x14ac:dyDescent="0.25">
      <c r="A5777" t="s">
        <v>12075</v>
      </c>
      <c r="B5777" t="s">
        <v>12076</v>
      </c>
      <c r="C5777" s="106">
        <v>146.03</v>
      </c>
      <c r="D5777">
        <v>9</v>
      </c>
    </row>
    <row r="5778" spans="1:4" x14ac:dyDescent="0.25">
      <c r="A5778" t="s">
        <v>12077</v>
      </c>
      <c r="B5778" t="s">
        <v>12078</v>
      </c>
      <c r="C5778" s="106">
        <v>87.17</v>
      </c>
      <c r="D5778">
        <v>6</v>
      </c>
    </row>
    <row r="5779" spans="1:4" x14ac:dyDescent="0.25">
      <c r="A5779" t="s">
        <v>12079</v>
      </c>
      <c r="B5779" t="s">
        <v>12080</v>
      </c>
      <c r="C5779" s="106">
        <v>211.69</v>
      </c>
      <c r="D5779">
        <v>9</v>
      </c>
    </row>
    <row r="5780" spans="1:4" x14ac:dyDescent="0.25">
      <c r="A5780" t="s">
        <v>12081</v>
      </c>
      <c r="B5780" t="s">
        <v>12082</v>
      </c>
      <c r="C5780" s="106">
        <v>80.569999999999993</v>
      </c>
      <c r="D5780">
        <v>4</v>
      </c>
    </row>
    <row r="5781" spans="1:4" x14ac:dyDescent="0.25">
      <c r="A5781" t="s">
        <v>12083</v>
      </c>
      <c r="B5781" t="s">
        <v>12084</v>
      </c>
      <c r="C5781" s="106">
        <v>49.02</v>
      </c>
      <c r="D5781">
        <v>4</v>
      </c>
    </row>
    <row r="5782" spans="1:4" x14ac:dyDescent="0.25">
      <c r="A5782" t="s">
        <v>12085</v>
      </c>
      <c r="B5782" t="s">
        <v>12086</v>
      </c>
      <c r="C5782" s="106">
        <v>35.9</v>
      </c>
      <c r="D5782">
        <v>3</v>
      </c>
    </row>
    <row r="5783" spans="1:4" x14ac:dyDescent="0.25">
      <c r="A5783" t="s">
        <v>12087</v>
      </c>
      <c r="B5783" t="s">
        <v>12088</v>
      </c>
      <c r="C5783" s="106">
        <v>9.3000000000000007</v>
      </c>
      <c r="D5783">
        <v>2</v>
      </c>
    </row>
    <row r="5784" spans="1:4" x14ac:dyDescent="0.25">
      <c r="A5784" t="s">
        <v>12089</v>
      </c>
      <c r="B5784" t="s">
        <v>12090</v>
      </c>
      <c r="C5784" s="106">
        <v>38.69</v>
      </c>
      <c r="D5784">
        <v>2</v>
      </c>
    </row>
    <row r="5785" spans="1:4" x14ac:dyDescent="0.25">
      <c r="A5785" t="s">
        <v>12091</v>
      </c>
      <c r="B5785" t="s">
        <v>12092</v>
      </c>
      <c r="C5785" s="106">
        <v>17.190000000000001</v>
      </c>
      <c r="D5785">
        <v>4</v>
      </c>
    </row>
    <row r="5786" spans="1:4" x14ac:dyDescent="0.25">
      <c r="A5786" t="s">
        <v>12093</v>
      </c>
      <c r="B5786" t="s">
        <v>12094</v>
      </c>
      <c r="C5786" s="106">
        <v>0</v>
      </c>
      <c r="D5786">
        <v>0</v>
      </c>
    </row>
    <row r="5787" spans="1:4" x14ac:dyDescent="0.25">
      <c r="A5787" t="s">
        <v>12095</v>
      </c>
      <c r="B5787" t="s">
        <v>12096</v>
      </c>
      <c r="C5787" s="106">
        <v>100</v>
      </c>
      <c r="D5787">
        <v>2</v>
      </c>
    </row>
    <row r="5788" spans="1:4" x14ac:dyDescent="0.25">
      <c r="A5788" t="s">
        <v>12097</v>
      </c>
      <c r="B5788" t="s">
        <v>12098</v>
      </c>
      <c r="C5788" s="106">
        <v>75.33</v>
      </c>
      <c r="D5788">
        <v>2</v>
      </c>
    </row>
    <row r="5789" spans="1:4" x14ac:dyDescent="0.25">
      <c r="A5789" t="s">
        <v>12099</v>
      </c>
      <c r="B5789" t="s">
        <v>12100</v>
      </c>
      <c r="C5789" s="106">
        <v>11.97</v>
      </c>
      <c r="D5789">
        <v>2</v>
      </c>
    </row>
    <row r="5790" spans="1:4" x14ac:dyDescent="0.25">
      <c r="A5790" t="s">
        <v>12101</v>
      </c>
      <c r="B5790" t="s">
        <v>12102</v>
      </c>
      <c r="C5790" s="106">
        <v>160.77000000000001</v>
      </c>
      <c r="D5790">
        <v>15</v>
      </c>
    </row>
    <row r="5791" spans="1:4" x14ac:dyDescent="0.25">
      <c r="A5791" t="s">
        <v>12103</v>
      </c>
      <c r="B5791" t="s">
        <v>12104</v>
      </c>
      <c r="C5791" s="106">
        <v>0</v>
      </c>
      <c r="D5791">
        <v>0</v>
      </c>
    </row>
    <row r="5792" spans="1:4" x14ac:dyDescent="0.25">
      <c r="A5792" t="s">
        <v>12105</v>
      </c>
      <c r="B5792" t="s">
        <v>12106</v>
      </c>
      <c r="C5792" s="106">
        <v>15</v>
      </c>
      <c r="D5792">
        <v>1</v>
      </c>
    </row>
    <row r="5793" spans="1:4" x14ac:dyDescent="0.25">
      <c r="A5793" t="s">
        <v>12107</v>
      </c>
      <c r="B5793" t="s">
        <v>12108</v>
      </c>
      <c r="C5793" s="106">
        <v>0</v>
      </c>
      <c r="D5793">
        <v>0</v>
      </c>
    </row>
    <row r="5794" spans="1:4" x14ac:dyDescent="0.25">
      <c r="A5794" t="s">
        <v>12109</v>
      </c>
      <c r="B5794" t="s">
        <v>12110</v>
      </c>
      <c r="C5794" s="106">
        <v>0</v>
      </c>
      <c r="D5794">
        <v>0</v>
      </c>
    </row>
    <row r="5795" spans="1:4" x14ac:dyDescent="0.25">
      <c r="A5795" t="s">
        <v>12111</v>
      </c>
      <c r="B5795" t="s">
        <v>12112</v>
      </c>
      <c r="C5795" s="106">
        <v>114.32</v>
      </c>
      <c r="D5795">
        <v>7</v>
      </c>
    </row>
    <row r="5796" spans="1:4" x14ac:dyDescent="0.25">
      <c r="A5796" t="s">
        <v>12113</v>
      </c>
      <c r="B5796" t="s">
        <v>12114</v>
      </c>
      <c r="C5796" s="106">
        <v>12.38</v>
      </c>
      <c r="D5796">
        <v>3</v>
      </c>
    </row>
    <row r="5797" spans="1:4" x14ac:dyDescent="0.25">
      <c r="A5797" t="s">
        <v>12115</v>
      </c>
      <c r="B5797" t="s">
        <v>12116</v>
      </c>
      <c r="C5797" s="106">
        <v>13.8</v>
      </c>
      <c r="D5797">
        <v>6</v>
      </c>
    </row>
    <row r="5798" spans="1:4" x14ac:dyDescent="0.25">
      <c r="A5798" t="s">
        <v>12117</v>
      </c>
      <c r="B5798" t="s">
        <v>12118</v>
      </c>
      <c r="C5798" s="106">
        <v>36.659999999999997</v>
      </c>
      <c r="D5798">
        <v>4</v>
      </c>
    </row>
    <row r="5799" spans="1:4" x14ac:dyDescent="0.25">
      <c r="A5799" t="s">
        <v>12119</v>
      </c>
      <c r="B5799" t="s">
        <v>12120</v>
      </c>
      <c r="C5799" s="106">
        <v>88993.57</v>
      </c>
      <c r="D5799">
        <v>19</v>
      </c>
    </row>
    <row r="5800" spans="1:4" x14ac:dyDescent="0.25">
      <c r="A5800" t="s">
        <v>12121</v>
      </c>
      <c r="B5800" t="s">
        <v>12122</v>
      </c>
      <c r="C5800" s="106">
        <v>52.27</v>
      </c>
      <c r="D5800">
        <v>2</v>
      </c>
    </row>
    <row r="5801" spans="1:4" x14ac:dyDescent="0.25">
      <c r="A5801" t="s">
        <v>12123</v>
      </c>
      <c r="B5801" t="s">
        <v>12124</v>
      </c>
      <c r="C5801" s="106">
        <v>2136.02</v>
      </c>
      <c r="D5801">
        <v>20</v>
      </c>
    </row>
    <row r="5802" spans="1:4" x14ac:dyDescent="0.25">
      <c r="A5802" t="s">
        <v>12125</v>
      </c>
      <c r="B5802" t="s">
        <v>12126</v>
      </c>
      <c r="C5802" s="106">
        <v>166.4</v>
      </c>
      <c r="D5802">
        <v>4</v>
      </c>
    </row>
    <row r="5803" spans="1:4" x14ac:dyDescent="0.25">
      <c r="A5803" t="s">
        <v>12127</v>
      </c>
      <c r="B5803" t="s">
        <v>12128</v>
      </c>
      <c r="C5803" s="106">
        <v>30.26</v>
      </c>
      <c r="D5803">
        <v>3</v>
      </c>
    </row>
    <row r="5804" spans="1:4" x14ac:dyDescent="0.25">
      <c r="A5804" t="s">
        <v>12129</v>
      </c>
      <c r="B5804" t="s">
        <v>12130</v>
      </c>
      <c r="C5804" s="106">
        <v>0</v>
      </c>
      <c r="D5804">
        <v>2</v>
      </c>
    </row>
    <row r="5805" spans="1:4" x14ac:dyDescent="0.25">
      <c r="A5805" t="s">
        <v>12131</v>
      </c>
      <c r="B5805" t="s">
        <v>12132</v>
      </c>
      <c r="C5805" s="106">
        <v>25.34</v>
      </c>
      <c r="D5805">
        <v>2</v>
      </c>
    </row>
    <row r="5806" spans="1:4" x14ac:dyDescent="0.25">
      <c r="A5806" t="s">
        <v>12133</v>
      </c>
      <c r="B5806" t="s">
        <v>12134</v>
      </c>
      <c r="C5806" s="106">
        <v>143.63</v>
      </c>
      <c r="D5806">
        <v>2</v>
      </c>
    </row>
    <row r="5807" spans="1:4" x14ac:dyDescent="0.25">
      <c r="A5807" t="s">
        <v>12135</v>
      </c>
      <c r="B5807" t="s">
        <v>12136</v>
      </c>
      <c r="C5807" s="106">
        <v>82.59</v>
      </c>
      <c r="D5807">
        <v>1</v>
      </c>
    </row>
    <row r="5808" spans="1:4" x14ac:dyDescent="0.25">
      <c r="A5808" t="s">
        <v>12137</v>
      </c>
      <c r="B5808" t="s">
        <v>12138</v>
      </c>
      <c r="C5808" s="106">
        <v>151.88</v>
      </c>
      <c r="D5808">
        <v>1</v>
      </c>
    </row>
    <row r="5809" spans="1:4" x14ac:dyDescent="0.25">
      <c r="A5809" t="s">
        <v>12139</v>
      </c>
      <c r="B5809" t="s">
        <v>12140</v>
      </c>
      <c r="C5809" s="106">
        <v>196.26</v>
      </c>
      <c r="D5809">
        <v>2</v>
      </c>
    </row>
    <row r="5810" spans="1:4" x14ac:dyDescent="0.25">
      <c r="A5810" t="s">
        <v>12141</v>
      </c>
      <c r="B5810" t="s">
        <v>12142</v>
      </c>
      <c r="C5810" s="106">
        <v>64.989999999999995</v>
      </c>
      <c r="D5810">
        <v>2</v>
      </c>
    </row>
    <row r="5811" spans="1:4" x14ac:dyDescent="0.25">
      <c r="A5811" t="s">
        <v>12143</v>
      </c>
      <c r="B5811" t="s">
        <v>12144</v>
      </c>
      <c r="C5811" s="106">
        <v>103.08</v>
      </c>
      <c r="D5811">
        <v>2</v>
      </c>
    </row>
    <row r="5812" spans="1:4" x14ac:dyDescent="0.25">
      <c r="A5812" t="s">
        <v>12145</v>
      </c>
      <c r="B5812" t="s">
        <v>12146</v>
      </c>
      <c r="C5812" s="106">
        <v>204.39</v>
      </c>
      <c r="D5812">
        <v>2</v>
      </c>
    </row>
    <row r="5813" spans="1:4" x14ac:dyDescent="0.25">
      <c r="A5813" t="s">
        <v>12147</v>
      </c>
      <c r="B5813" t="s">
        <v>12148</v>
      </c>
      <c r="C5813" s="106">
        <v>0</v>
      </c>
      <c r="D5813">
        <v>0</v>
      </c>
    </row>
    <row r="5814" spans="1:4" x14ac:dyDescent="0.25">
      <c r="A5814" t="s">
        <v>12149</v>
      </c>
      <c r="B5814" t="s">
        <v>12150</v>
      </c>
      <c r="C5814" s="106">
        <v>388.64</v>
      </c>
      <c r="D5814">
        <v>3</v>
      </c>
    </row>
    <row r="5815" spans="1:4" x14ac:dyDescent="0.25">
      <c r="A5815" t="s">
        <v>12151</v>
      </c>
      <c r="B5815" t="s">
        <v>12152</v>
      </c>
      <c r="C5815" s="106">
        <v>73.31</v>
      </c>
      <c r="D5815">
        <v>6</v>
      </c>
    </row>
    <row r="5816" spans="1:4" x14ac:dyDescent="0.25">
      <c r="A5816" t="s">
        <v>12153</v>
      </c>
      <c r="B5816" t="s">
        <v>12154</v>
      </c>
      <c r="C5816" s="106">
        <v>365.07</v>
      </c>
      <c r="D5816">
        <v>6</v>
      </c>
    </row>
    <row r="5817" spans="1:4" x14ac:dyDescent="0.25">
      <c r="A5817" t="s">
        <v>12155</v>
      </c>
      <c r="B5817" t="s">
        <v>12156</v>
      </c>
      <c r="C5817" s="106">
        <v>579.29</v>
      </c>
      <c r="D5817">
        <v>7</v>
      </c>
    </row>
    <row r="5818" spans="1:4" x14ac:dyDescent="0.25">
      <c r="A5818" t="s">
        <v>12157</v>
      </c>
      <c r="B5818" t="s">
        <v>12158</v>
      </c>
      <c r="C5818" s="106">
        <v>0</v>
      </c>
      <c r="D5818">
        <v>0</v>
      </c>
    </row>
    <row r="5819" spans="1:4" x14ac:dyDescent="0.25">
      <c r="A5819" t="s">
        <v>12159</v>
      </c>
      <c r="B5819" t="s">
        <v>12160</v>
      </c>
      <c r="C5819" s="106">
        <v>0</v>
      </c>
      <c r="D5819">
        <v>0</v>
      </c>
    </row>
    <row r="5820" spans="1:4" x14ac:dyDescent="0.25">
      <c r="A5820" t="s">
        <v>12161</v>
      </c>
      <c r="B5820" t="s">
        <v>12162</v>
      </c>
      <c r="C5820" s="106">
        <v>100.03</v>
      </c>
      <c r="D5820">
        <v>2</v>
      </c>
    </row>
    <row r="5821" spans="1:4" x14ac:dyDescent="0.25">
      <c r="A5821" t="s">
        <v>12163</v>
      </c>
      <c r="B5821" t="s">
        <v>12164</v>
      </c>
      <c r="C5821" s="106">
        <v>0</v>
      </c>
      <c r="D5821">
        <v>0</v>
      </c>
    </row>
    <row r="5822" spans="1:4" x14ac:dyDescent="0.25">
      <c r="A5822" t="s">
        <v>12165</v>
      </c>
      <c r="B5822" t="s">
        <v>12166</v>
      </c>
      <c r="C5822" s="106">
        <v>0</v>
      </c>
      <c r="D5822">
        <v>0</v>
      </c>
    </row>
    <row r="5823" spans="1:4" x14ac:dyDescent="0.25">
      <c r="A5823" t="s">
        <v>12167</v>
      </c>
      <c r="B5823" t="s">
        <v>12168</v>
      </c>
      <c r="C5823" s="106">
        <v>9.1999999999999993</v>
      </c>
      <c r="D5823">
        <v>2</v>
      </c>
    </row>
    <row r="5824" spans="1:4" x14ac:dyDescent="0.25">
      <c r="A5824" t="s">
        <v>12169</v>
      </c>
      <c r="B5824" t="s">
        <v>12170</v>
      </c>
      <c r="C5824" s="106">
        <v>129.41999999999999</v>
      </c>
      <c r="D5824">
        <v>1</v>
      </c>
    </row>
    <row r="5825" spans="1:4" x14ac:dyDescent="0.25">
      <c r="A5825" t="s">
        <v>12171</v>
      </c>
      <c r="B5825" t="s">
        <v>12172</v>
      </c>
      <c r="C5825" s="106">
        <v>45.07</v>
      </c>
      <c r="D5825">
        <v>1</v>
      </c>
    </row>
    <row r="5826" spans="1:4" x14ac:dyDescent="0.25">
      <c r="A5826" t="s">
        <v>12173</v>
      </c>
      <c r="B5826" t="s">
        <v>12174</v>
      </c>
      <c r="C5826" s="106">
        <v>20</v>
      </c>
      <c r="D5826">
        <v>4</v>
      </c>
    </row>
    <row r="5827" spans="1:4" x14ac:dyDescent="0.25">
      <c r="A5827" t="s">
        <v>12175</v>
      </c>
      <c r="B5827" t="s">
        <v>12176</v>
      </c>
      <c r="C5827" s="106">
        <v>163.30000000000001</v>
      </c>
      <c r="D5827">
        <v>1</v>
      </c>
    </row>
    <row r="5828" spans="1:4" x14ac:dyDescent="0.25">
      <c r="A5828" t="s">
        <v>12177</v>
      </c>
      <c r="B5828" t="s">
        <v>12178</v>
      </c>
      <c r="C5828" s="106">
        <v>53.71</v>
      </c>
      <c r="D5828">
        <v>8</v>
      </c>
    </row>
    <row r="5829" spans="1:4" x14ac:dyDescent="0.25">
      <c r="A5829" t="s">
        <v>12179</v>
      </c>
      <c r="B5829" t="s">
        <v>12176</v>
      </c>
      <c r="C5829" s="106">
        <v>57.68</v>
      </c>
      <c r="D5829">
        <v>1</v>
      </c>
    </row>
    <row r="5830" spans="1:4" x14ac:dyDescent="0.25">
      <c r="A5830" t="s">
        <v>12180</v>
      </c>
      <c r="B5830" t="s">
        <v>12181</v>
      </c>
      <c r="C5830" s="106">
        <v>5.76</v>
      </c>
      <c r="D5830">
        <v>4</v>
      </c>
    </row>
    <row r="5831" spans="1:4" x14ac:dyDescent="0.25">
      <c r="A5831" t="s">
        <v>12182</v>
      </c>
      <c r="B5831" t="s">
        <v>12183</v>
      </c>
      <c r="C5831" s="106">
        <v>535.9</v>
      </c>
      <c r="D5831">
        <v>1</v>
      </c>
    </row>
    <row r="5832" spans="1:4" x14ac:dyDescent="0.25">
      <c r="A5832" t="s">
        <v>12184</v>
      </c>
      <c r="B5832" t="s">
        <v>12185</v>
      </c>
      <c r="C5832" s="106">
        <v>60</v>
      </c>
      <c r="D5832">
        <v>4</v>
      </c>
    </row>
    <row r="5833" spans="1:4" x14ac:dyDescent="0.25">
      <c r="A5833" t="s">
        <v>12186</v>
      </c>
      <c r="B5833" t="s">
        <v>12170</v>
      </c>
      <c r="C5833" s="106">
        <v>409.52</v>
      </c>
      <c r="D5833">
        <v>1</v>
      </c>
    </row>
    <row r="5834" spans="1:4" x14ac:dyDescent="0.25">
      <c r="A5834" t="s">
        <v>12187</v>
      </c>
      <c r="B5834" t="s">
        <v>12188</v>
      </c>
      <c r="C5834" s="106">
        <v>146.26</v>
      </c>
      <c r="D5834">
        <v>3</v>
      </c>
    </row>
    <row r="5835" spans="1:4" x14ac:dyDescent="0.25">
      <c r="A5835" t="s">
        <v>12189</v>
      </c>
      <c r="B5835" t="s">
        <v>12190</v>
      </c>
      <c r="C5835" s="106">
        <v>58.65</v>
      </c>
      <c r="D5835">
        <v>1</v>
      </c>
    </row>
    <row r="5836" spans="1:4" x14ac:dyDescent="0.25">
      <c r="A5836" t="s">
        <v>12191</v>
      </c>
      <c r="B5836" t="s">
        <v>12192</v>
      </c>
      <c r="C5836" s="106">
        <v>44.85</v>
      </c>
      <c r="D5836">
        <v>1</v>
      </c>
    </row>
    <row r="5837" spans="1:4" x14ac:dyDescent="0.25">
      <c r="A5837" t="s">
        <v>12193</v>
      </c>
      <c r="B5837" t="s">
        <v>12194</v>
      </c>
      <c r="C5837" s="106">
        <v>37.99</v>
      </c>
      <c r="D5837">
        <v>10</v>
      </c>
    </row>
    <row r="5838" spans="1:4" x14ac:dyDescent="0.25">
      <c r="A5838" t="s">
        <v>12195</v>
      </c>
      <c r="B5838" t="s">
        <v>12196</v>
      </c>
      <c r="C5838" s="106">
        <v>10.42</v>
      </c>
      <c r="D5838">
        <v>4</v>
      </c>
    </row>
    <row r="5839" spans="1:4" x14ac:dyDescent="0.25">
      <c r="A5839" t="s">
        <v>12197</v>
      </c>
      <c r="B5839" t="s">
        <v>12198</v>
      </c>
      <c r="C5839" s="106">
        <v>20.43</v>
      </c>
      <c r="D5839">
        <v>17</v>
      </c>
    </row>
    <row r="5840" spans="1:4" x14ac:dyDescent="0.25">
      <c r="A5840" t="s">
        <v>12199</v>
      </c>
      <c r="B5840" t="s">
        <v>12200</v>
      </c>
      <c r="C5840" s="106">
        <v>0</v>
      </c>
      <c r="D5840">
        <v>0</v>
      </c>
    </row>
    <row r="5841" spans="1:4" x14ac:dyDescent="0.25">
      <c r="A5841" t="s">
        <v>12201</v>
      </c>
      <c r="B5841" t="s">
        <v>12200</v>
      </c>
      <c r="C5841" s="106">
        <v>0</v>
      </c>
      <c r="D5841">
        <v>0</v>
      </c>
    </row>
    <row r="5842" spans="1:4" x14ac:dyDescent="0.25">
      <c r="A5842" t="s">
        <v>12202</v>
      </c>
      <c r="B5842" t="s">
        <v>12200</v>
      </c>
      <c r="C5842" s="106">
        <v>0</v>
      </c>
      <c r="D5842">
        <v>0</v>
      </c>
    </row>
    <row r="5843" spans="1:4" x14ac:dyDescent="0.25">
      <c r="A5843" t="s">
        <v>12203</v>
      </c>
      <c r="B5843" t="s">
        <v>12200</v>
      </c>
      <c r="C5843" s="106">
        <v>0</v>
      </c>
      <c r="D5843">
        <v>0</v>
      </c>
    </row>
    <row r="5844" spans="1:4" x14ac:dyDescent="0.25">
      <c r="A5844" t="s">
        <v>12204</v>
      </c>
      <c r="B5844" t="s">
        <v>12205</v>
      </c>
      <c r="C5844" s="106">
        <v>0</v>
      </c>
      <c r="D5844">
        <v>0</v>
      </c>
    </row>
    <row r="5845" spans="1:4" x14ac:dyDescent="0.25">
      <c r="A5845" t="s">
        <v>12206</v>
      </c>
      <c r="B5845" t="s">
        <v>12200</v>
      </c>
      <c r="C5845" s="106">
        <v>0</v>
      </c>
      <c r="D5845">
        <v>0</v>
      </c>
    </row>
    <row r="5846" spans="1:4" x14ac:dyDescent="0.25">
      <c r="A5846" t="s">
        <v>12207</v>
      </c>
      <c r="B5846" t="s">
        <v>12208</v>
      </c>
      <c r="C5846" s="106">
        <v>0</v>
      </c>
      <c r="D5846">
        <v>0</v>
      </c>
    </row>
    <row r="5847" spans="1:4" x14ac:dyDescent="0.25">
      <c r="A5847" t="s">
        <v>12209</v>
      </c>
      <c r="B5847" t="s">
        <v>12200</v>
      </c>
      <c r="C5847" s="106">
        <v>0</v>
      </c>
      <c r="D5847">
        <v>0</v>
      </c>
    </row>
    <row r="5848" spans="1:4" x14ac:dyDescent="0.25">
      <c r="A5848" t="s">
        <v>12210</v>
      </c>
      <c r="B5848" t="s">
        <v>12200</v>
      </c>
      <c r="C5848" s="106">
        <v>0</v>
      </c>
      <c r="D5848">
        <v>0</v>
      </c>
    </row>
    <row r="5849" spans="1:4" x14ac:dyDescent="0.25">
      <c r="A5849" t="s">
        <v>12211</v>
      </c>
      <c r="B5849" t="s">
        <v>12200</v>
      </c>
      <c r="C5849" s="106">
        <v>0</v>
      </c>
      <c r="D5849">
        <v>0</v>
      </c>
    </row>
    <row r="5850" spans="1:4" x14ac:dyDescent="0.25">
      <c r="A5850" t="s">
        <v>12212</v>
      </c>
      <c r="B5850" t="s">
        <v>12213</v>
      </c>
      <c r="C5850" s="106">
        <v>0</v>
      </c>
      <c r="D5850">
        <v>0</v>
      </c>
    </row>
    <row r="5851" spans="1:4" x14ac:dyDescent="0.25">
      <c r="A5851" t="s">
        <v>12214</v>
      </c>
      <c r="B5851" t="s">
        <v>12215</v>
      </c>
      <c r="C5851" s="106">
        <v>584.4</v>
      </c>
      <c r="D5851">
        <v>4</v>
      </c>
    </row>
    <row r="5852" spans="1:4" x14ac:dyDescent="0.25">
      <c r="A5852" t="s">
        <v>12216</v>
      </c>
      <c r="B5852" t="s">
        <v>12217</v>
      </c>
      <c r="C5852" s="106">
        <v>0</v>
      </c>
      <c r="D5852">
        <v>0</v>
      </c>
    </row>
    <row r="5853" spans="1:4" x14ac:dyDescent="0.25">
      <c r="A5853" t="s">
        <v>12218</v>
      </c>
      <c r="B5853" t="s">
        <v>12219</v>
      </c>
      <c r="C5853" s="106">
        <v>0</v>
      </c>
      <c r="D5853">
        <v>0</v>
      </c>
    </row>
    <row r="5854" spans="1:4" x14ac:dyDescent="0.25">
      <c r="A5854" t="s">
        <v>12220</v>
      </c>
      <c r="B5854" t="s">
        <v>12221</v>
      </c>
      <c r="C5854" s="106">
        <v>0</v>
      </c>
      <c r="D5854">
        <v>0</v>
      </c>
    </row>
    <row r="5855" spans="1:4" x14ac:dyDescent="0.25">
      <c r="A5855" t="s">
        <v>12222</v>
      </c>
      <c r="B5855" t="s">
        <v>12221</v>
      </c>
      <c r="C5855" s="106">
        <v>0</v>
      </c>
      <c r="D5855">
        <v>0</v>
      </c>
    </row>
    <row r="5856" spans="1:4" x14ac:dyDescent="0.25">
      <c r="A5856" t="s">
        <v>12223</v>
      </c>
      <c r="B5856" t="s">
        <v>12224</v>
      </c>
      <c r="C5856" s="106">
        <v>0</v>
      </c>
      <c r="D5856">
        <v>0</v>
      </c>
    </row>
    <row r="5857" spans="1:4" x14ac:dyDescent="0.25">
      <c r="A5857" t="s">
        <v>12225</v>
      </c>
      <c r="B5857" t="s">
        <v>12226</v>
      </c>
      <c r="C5857" s="106">
        <v>0</v>
      </c>
      <c r="D5857">
        <v>0</v>
      </c>
    </row>
    <row r="5858" spans="1:4" x14ac:dyDescent="0.25">
      <c r="A5858" t="s">
        <v>12227</v>
      </c>
      <c r="B5858" t="s">
        <v>12228</v>
      </c>
      <c r="C5858" s="106">
        <v>33.26</v>
      </c>
      <c r="D5858">
        <v>8</v>
      </c>
    </row>
    <row r="5859" spans="1:4" x14ac:dyDescent="0.25">
      <c r="A5859" t="s">
        <v>12229</v>
      </c>
      <c r="B5859" t="s">
        <v>12230</v>
      </c>
      <c r="C5859" s="106">
        <v>150</v>
      </c>
      <c r="D5859">
        <v>1200</v>
      </c>
    </row>
    <row r="5860" spans="1:4" x14ac:dyDescent="0.25">
      <c r="A5860" t="s">
        <v>12231</v>
      </c>
      <c r="B5860" t="s">
        <v>12232</v>
      </c>
      <c r="C5860" s="106">
        <v>186.4</v>
      </c>
      <c r="D5860">
        <v>800</v>
      </c>
    </row>
    <row r="5861" spans="1:4" x14ac:dyDescent="0.25">
      <c r="A5861" t="s">
        <v>12233</v>
      </c>
      <c r="B5861" t="s">
        <v>12234</v>
      </c>
      <c r="C5861" s="106">
        <v>289</v>
      </c>
      <c r="D5861">
        <v>1000</v>
      </c>
    </row>
    <row r="5862" spans="1:4" x14ac:dyDescent="0.25">
      <c r="A5862" t="s">
        <v>12235</v>
      </c>
      <c r="B5862" t="s">
        <v>12236</v>
      </c>
      <c r="C5862" s="106">
        <v>0</v>
      </c>
      <c r="D5862">
        <v>0</v>
      </c>
    </row>
    <row r="5863" spans="1:4" x14ac:dyDescent="0.25">
      <c r="A5863" t="s">
        <v>12237</v>
      </c>
      <c r="B5863" t="s">
        <v>12238</v>
      </c>
      <c r="C5863" s="106">
        <v>0</v>
      </c>
      <c r="D5863">
        <v>0</v>
      </c>
    </row>
    <row r="5864" spans="1:4" x14ac:dyDescent="0.25">
      <c r="A5864" t="s">
        <v>12239</v>
      </c>
      <c r="B5864" t="s">
        <v>12240</v>
      </c>
      <c r="C5864" s="106">
        <v>0</v>
      </c>
      <c r="D5864">
        <v>0</v>
      </c>
    </row>
    <row r="5865" spans="1:4" x14ac:dyDescent="0.25">
      <c r="A5865" t="s">
        <v>12241</v>
      </c>
      <c r="B5865" t="s">
        <v>12242</v>
      </c>
      <c r="C5865" s="106">
        <v>257.23</v>
      </c>
      <c r="D5865">
        <v>7</v>
      </c>
    </row>
    <row r="5866" spans="1:4" x14ac:dyDescent="0.25">
      <c r="A5866" t="s">
        <v>12243</v>
      </c>
      <c r="B5866" t="s">
        <v>12244</v>
      </c>
      <c r="C5866" s="106">
        <v>1136.81</v>
      </c>
      <c r="D5866">
        <v>8</v>
      </c>
    </row>
    <row r="5867" spans="1:4" x14ac:dyDescent="0.25">
      <c r="A5867" t="s">
        <v>12245</v>
      </c>
      <c r="B5867" t="s">
        <v>12200</v>
      </c>
      <c r="C5867" s="106">
        <v>0</v>
      </c>
      <c r="D5867">
        <v>0</v>
      </c>
    </row>
    <row r="5868" spans="1:4" x14ac:dyDescent="0.25">
      <c r="A5868" t="s">
        <v>12246</v>
      </c>
      <c r="B5868" t="s">
        <v>12247</v>
      </c>
      <c r="C5868" s="106">
        <v>0</v>
      </c>
      <c r="D5868">
        <v>0</v>
      </c>
    </row>
    <row r="5869" spans="1:4" x14ac:dyDescent="0.25">
      <c r="A5869" t="s">
        <v>12248</v>
      </c>
      <c r="B5869" t="s">
        <v>12200</v>
      </c>
      <c r="C5869" s="106">
        <v>0</v>
      </c>
      <c r="D5869">
        <v>0</v>
      </c>
    </row>
    <row r="5870" spans="1:4" x14ac:dyDescent="0.25">
      <c r="A5870" t="s">
        <v>12249</v>
      </c>
      <c r="B5870" t="s">
        <v>12200</v>
      </c>
      <c r="C5870" s="106">
        <v>0</v>
      </c>
      <c r="D5870">
        <v>0</v>
      </c>
    </row>
    <row r="5871" spans="1:4" x14ac:dyDescent="0.25">
      <c r="A5871" t="s">
        <v>12250</v>
      </c>
      <c r="B5871" t="s">
        <v>12251</v>
      </c>
      <c r="C5871" s="106">
        <v>0</v>
      </c>
      <c r="D5871">
        <v>0</v>
      </c>
    </row>
    <row r="5872" spans="1:4" x14ac:dyDescent="0.25">
      <c r="A5872" t="s">
        <v>12252</v>
      </c>
      <c r="B5872" t="s">
        <v>12253</v>
      </c>
      <c r="C5872" s="106">
        <v>215.91</v>
      </c>
      <c r="D5872">
        <v>30</v>
      </c>
    </row>
    <row r="5873" spans="1:4" x14ac:dyDescent="0.25">
      <c r="A5873" t="s">
        <v>12254</v>
      </c>
      <c r="B5873" t="s">
        <v>12255</v>
      </c>
      <c r="C5873" s="106">
        <v>0</v>
      </c>
      <c r="D5873">
        <v>0</v>
      </c>
    </row>
    <row r="5874" spans="1:4" x14ac:dyDescent="0.25">
      <c r="A5874" t="s">
        <v>12256</v>
      </c>
      <c r="B5874" t="s">
        <v>12257</v>
      </c>
      <c r="C5874" s="106">
        <v>975.23</v>
      </c>
      <c r="D5874">
        <v>5</v>
      </c>
    </row>
    <row r="5875" spans="1:4" x14ac:dyDescent="0.25">
      <c r="A5875" t="s">
        <v>12258</v>
      </c>
      <c r="B5875" t="s">
        <v>12259</v>
      </c>
      <c r="C5875" s="106">
        <v>519.78</v>
      </c>
      <c r="D5875">
        <v>3</v>
      </c>
    </row>
    <row r="5876" spans="1:4" x14ac:dyDescent="0.25">
      <c r="A5876" t="s">
        <v>12260</v>
      </c>
      <c r="B5876" t="s">
        <v>12261</v>
      </c>
      <c r="C5876" s="106">
        <v>0</v>
      </c>
      <c r="D5876">
        <v>0</v>
      </c>
    </row>
    <row r="5877" spans="1:4" x14ac:dyDescent="0.25">
      <c r="A5877" t="s">
        <v>12262</v>
      </c>
      <c r="B5877" t="s">
        <v>12263</v>
      </c>
      <c r="C5877" s="106">
        <v>2.52</v>
      </c>
      <c r="D5877">
        <v>1</v>
      </c>
    </row>
    <row r="5878" spans="1:4" x14ac:dyDescent="0.25">
      <c r="A5878" t="s">
        <v>12264</v>
      </c>
      <c r="B5878" t="s">
        <v>11694</v>
      </c>
      <c r="C5878" s="106">
        <v>1417.2</v>
      </c>
      <c r="D5878">
        <v>120</v>
      </c>
    </row>
    <row r="5879" spans="1:4" x14ac:dyDescent="0.25">
      <c r="A5879" t="s">
        <v>12265</v>
      </c>
      <c r="B5879" t="s">
        <v>12266</v>
      </c>
      <c r="C5879" s="106">
        <v>64.83</v>
      </c>
      <c r="D5879">
        <v>9</v>
      </c>
    </row>
    <row r="5880" spans="1:4" x14ac:dyDescent="0.25">
      <c r="A5880" t="s">
        <v>12267</v>
      </c>
      <c r="B5880" t="s">
        <v>12268</v>
      </c>
      <c r="C5880" s="106">
        <v>75.06</v>
      </c>
      <c r="D5880">
        <v>4</v>
      </c>
    </row>
    <row r="5881" spans="1:4" x14ac:dyDescent="0.25">
      <c r="A5881" t="s">
        <v>12269</v>
      </c>
      <c r="B5881" t="s">
        <v>12270</v>
      </c>
      <c r="C5881" s="106">
        <v>937.5</v>
      </c>
      <c r="D5881">
        <v>14</v>
      </c>
    </row>
    <row r="5882" spans="1:4" x14ac:dyDescent="0.25">
      <c r="A5882" t="s">
        <v>12271</v>
      </c>
      <c r="B5882" t="s">
        <v>12272</v>
      </c>
      <c r="C5882" s="106">
        <v>233.61</v>
      </c>
      <c r="D5882">
        <v>26</v>
      </c>
    </row>
    <row r="5883" spans="1:4" x14ac:dyDescent="0.25">
      <c r="A5883" t="s">
        <v>12273</v>
      </c>
      <c r="B5883" t="s">
        <v>12274</v>
      </c>
      <c r="C5883" s="106">
        <v>0</v>
      </c>
      <c r="D5883">
        <v>0</v>
      </c>
    </row>
    <row r="5884" spans="1:4" x14ac:dyDescent="0.25">
      <c r="A5884" t="s">
        <v>12275</v>
      </c>
      <c r="B5884" t="s">
        <v>12276</v>
      </c>
      <c r="C5884" s="106">
        <v>1112.18</v>
      </c>
      <c r="D5884">
        <v>8</v>
      </c>
    </row>
    <row r="5885" spans="1:4" x14ac:dyDescent="0.25">
      <c r="A5885" t="s">
        <v>12277</v>
      </c>
      <c r="B5885" t="s">
        <v>12278</v>
      </c>
      <c r="C5885" s="106">
        <v>0</v>
      </c>
      <c r="D5885">
        <v>0</v>
      </c>
    </row>
    <row r="5886" spans="1:4" x14ac:dyDescent="0.25">
      <c r="A5886" t="s">
        <v>12279</v>
      </c>
      <c r="B5886" t="s">
        <v>12280</v>
      </c>
      <c r="C5886" s="106">
        <v>152.81</v>
      </c>
      <c r="D5886">
        <v>14</v>
      </c>
    </row>
    <row r="5887" spans="1:4" x14ac:dyDescent="0.25">
      <c r="A5887" t="s">
        <v>12281</v>
      </c>
      <c r="B5887" t="s">
        <v>12282</v>
      </c>
      <c r="C5887" s="106">
        <v>24.89</v>
      </c>
      <c r="D5887">
        <v>2</v>
      </c>
    </row>
    <row r="5888" spans="1:4" x14ac:dyDescent="0.25">
      <c r="A5888" t="s">
        <v>12283</v>
      </c>
      <c r="B5888" t="s">
        <v>12284</v>
      </c>
      <c r="C5888" s="106">
        <v>139.13999999999999</v>
      </c>
      <c r="D5888">
        <v>13</v>
      </c>
    </row>
    <row r="5889" spans="1:4" x14ac:dyDescent="0.25">
      <c r="A5889" t="s">
        <v>12285</v>
      </c>
      <c r="B5889" t="s">
        <v>12286</v>
      </c>
      <c r="C5889" s="106">
        <v>20.77</v>
      </c>
      <c r="D5889">
        <v>18</v>
      </c>
    </row>
    <row r="5890" spans="1:4" x14ac:dyDescent="0.25">
      <c r="A5890" t="s">
        <v>12287</v>
      </c>
      <c r="B5890" t="s">
        <v>12288</v>
      </c>
      <c r="C5890" s="106">
        <v>201.91</v>
      </c>
      <c r="D5890">
        <v>17</v>
      </c>
    </row>
    <row r="5891" spans="1:4" x14ac:dyDescent="0.25">
      <c r="A5891" t="s">
        <v>12289</v>
      </c>
      <c r="B5891" t="s">
        <v>12290</v>
      </c>
      <c r="C5891" s="106">
        <v>47.58</v>
      </c>
      <c r="D5891">
        <v>20</v>
      </c>
    </row>
    <row r="5892" spans="1:4" x14ac:dyDescent="0.25">
      <c r="A5892" t="s">
        <v>12291</v>
      </c>
      <c r="B5892" t="s">
        <v>12292</v>
      </c>
      <c r="C5892" s="106">
        <v>0</v>
      </c>
      <c r="D5892">
        <v>0</v>
      </c>
    </row>
    <row r="5893" spans="1:4" x14ac:dyDescent="0.25">
      <c r="A5893" t="s">
        <v>12293</v>
      </c>
      <c r="B5893" t="s">
        <v>12294</v>
      </c>
      <c r="C5893" s="106">
        <v>139.15</v>
      </c>
      <c r="D5893">
        <v>12</v>
      </c>
    </row>
    <row r="5894" spans="1:4" x14ac:dyDescent="0.25">
      <c r="A5894" t="s">
        <v>12295</v>
      </c>
      <c r="B5894" t="s">
        <v>12296</v>
      </c>
      <c r="C5894" s="106">
        <v>18.98</v>
      </c>
      <c r="D5894">
        <v>2</v>
      </c>
    </row>
    <row r="5895" spans="1:4" x14ac:dyDescent="0.25">
      <c r="A5895" t="s">
        <v>12297</v>
      </c>
      <c r="B5895" t="s">
        <v>12298</v>
      </c>
      <c r="C5895" s="106">
        <v>313.23</v>
      </c>
      <c r="D5895">
        <v>29</v>
      </c>
    </row>
    <row r="5896" spans="1:4" x14ac:dyDescent="0.25">
      <c r="A5896" t="s">
        <v>12299</v>
      </c>
      <c r="B5896" t="s">
        <v>12298</v>
      </c>
      <c r="C5896" s="106">
        <v>113.21</v>
      </c>
      <c r="D5896">
        <v>11</v>
      </c>
    </row>
    <row r="5897" spans="1:4" x14ac:dyDescent="0.25">
      <c r="A5897" t="s">
        <v>12300</v>
      </c>
      <c r="B5897" t="s">
        <v>12298</v>
      </c>
      <c r="C5897" s="106">
        <v>424.1</v>
      </c>
      <c r="D5897">
        <v>41</v>
      </c>
    </row>
    <row r="5898" spans="1:4" x14ac:dyDescent="0.25">
      <c r="A5898" t="s">
        <v>12301</v>
      </c>
      <c r="B5898" t="s">
        <v>12302</v>
      </c>
      <c r="C5898" s="106">
        <v>0</v>
      </c>
      <c r="D5898">
        <v>0</v>
      </c>
    </row>
    <row r="5899" spans="1:4" x14ac:dyDescent="0.25">
      <c r="A5899" t="s">
        <v>12303</v>
      </c>
      <c r="B5899" t="s">
        <v>12304</v>
      </c>
      <c r="C5899" s="106">
        <v>0</v>
      </c>
      <c r="D5899">
        <v>0</v>
      </c>
    </row>
    <row r="5900" spans="1:4" x14ac:dyDescent="0.25">
      <c r="A5900" t="s">
        <v>12305</v>
      </c>
      <c r="B5900" t="s">
        <v>12306</v>
      </c>
      <c r="C5900" s="106">
        <v>240.77</v>
      </c>
      <c r="D5900">
        <v>2</v>
      </c>
    </row>
    <row r="5901" spans="1:4" x14ac:dyDescent="0.25">
      <c r="A5901" t="s">
        <v>12307</v>
      </c>
      <c r="B5901" t="s">
        <v>12308</v>
      </c>
      <c r="C5901" s="106">
        <v>302.5</v>
      </c>
      <c r="D5901">
        <v>50</v>
      </c>
    </row>
    <row r="5902" spans="1:4" x14ac:dyDescent="0.25">
      <c r="A5902" t="s">
        <v>12309</v>
      </c>
      <c r="B5902" t="s">
        <v>12310</v>
      </c>
      <c r="C5902" s="106">
        <v>1154.3599999999999</v>
      </c>
      <c r="D5902">
        <v>123</v>
      </c>
    </row>
    <row r="5903" spans="1:4" x14ac:dyDescent="0.25">
      <c r="A5903" t="s">
        <v>12311</v>
      </c>
      <c r="B5903" t="s">
        <v>12312</v>
      </c>
      <c r="C5903" s="106">
        <v>147.82</v>
      </c>
      <c r="D5903">
        <v>16</v>
      </c>
    </row>
    <row r="5904" spans="1:4" x14ac:dyDescent="0.25">
      <c r="A5904" t="s">
        <v>12313</v>
      </c>
      <c r="B5904" t="s">
        <v>12314</v>
      </c>
      <c r="C5904" s="106">
        <v>0</v>
      </c>
      <c r="D5904">
        <v>0</v>
      </c>
    </row>
    <row r="5905" spans="1:4" x14ac:dyDescent="0.25">
      <c r="A5905" t="s">
        <v>12315</v>
      </c>
      <c r="B5905" t="s">
        <v>12316</v>
      </c>
      <c r="C5905" s="106">
        <v>137.51</v>
      </c>
      <c r="D5905">
        <v>13</v>
      </c>
    </row>
    <row r="5906" spans="1:4" x14ac:dyDescent="0.25">
      <c r="A5906" t="s">
        <v>12317</v>
      </c>
      <c r="B5906" t="s">
        <v>12318</v>
      </c>
      <c r="C5906" s="106">
        <v>0</v>
      </c>
      <c r="D5906">
        <v>0</v>
      </c>
    </row>
    <row r="5907" spans="1:4" x14ac:dyDescent="0.25">
      <c r="A5907" t="s">
        <v>12319</v>
      </c>
      <c r="B5907" t="s">
        <v>12320</v>
      </c>
      <c r="C5907" s="106">
        <v>27.73</v>
      </c>
      <c r="D5907">
        <v>0</v>
      </c>
    </row>
    <row r="5908" spans="1:4" x14ac:dyDescent="0.25">
      <c r="A5908" t="s">
        <v>12321</v>
      </c>
      <c r="B5908" t="s">
        <v>12322</v>
      </c>
      <c r="C5908" s="106">
        <v>0</v>
      </c>
      <c r="D5908">
        <v>0</v>
      </c>
    </row>
    <row r="5909" spans="1:4" x14ac:dyDescent="0.25">
      <c r="A5909" t="s">
        <v>12323</v>
      </c>
      <c r="B5909" t="s">
        <v>12324</v>
      </c>
      <c r="C5909" s="106">
        <v>200.04</v>
      </c>
      <c r="D5909">
        <v>20</v>
      </c>
    </row>
    <row r="5910" spans="1:4" x14ac:dyDescent="0.25">
      <c r="A5910" t="s">
        <v>12325</v>
      </c>
      <c r="B5910" t="s">
        <v>12326</v>
      </c>
      <c r="C5910" s="106">
        <v>1005.64</v>
      </c>
      <c r="D5910">
        <v>4</v>
      </c>
    </row>
    <row r="5911" spans="1:4" x14ac:dyDescent="0.25">
      <c r="A5911" t="s">
        <v>12327</v>
      </c>
      <c r="B5911" t="s">
        <v>12328</v>
      </c>
      <c r="C5911" s="106">
        <v>134.13999999999999</v>
      </c>
      <c r="D5911">
        <v>3</v>
      </c>
    </row>
    <row r="5912" spans="1:4" x14ac:dyDescent="0.25">
      <c r="A5912" t="s">
        <v>12329</v>
      </c>
      <c r="B5912" t="s">
        <v>12330</v>
      </c>
      <c r="C5912" s="106">
        <v>0</v>
      </c>
      <c r="D5912">
        <v>0</v>
      </c>
    </row>
    <row r="5913" spans="1:4" x14ac:dyDescent="0.25">
      <c r="A5913" t="s">
        <v>12331</v>
      </c>
      <c r="B5913" t="s">
        <v>12332</v>
      </c>
      <c r="C5913" s="106">
        <v>46.49</v>
      </c>
      <c r="D5913">
        <v>3</v>
      </c>
    </row>
    <row r="5914" spans="1:4" x14ac:dyDescent="0.25">
      <c r="A5914" t="s">
        <v>12333</v>
      </c>
      <c r="B5914" t="s">
        <v>12334</v>
      </c>
      <c r="C5914" s="106">
        <v>507.87</v>
      </c>
      <c r="D5914">
        <v>3</v>
      </c>
    </row>
    <row r="5915" spans="1:4" x14ac:dyDescent="0.25">
      <c r="A5915" t="s">
        <v>12335</v>
      </c>
      <c r="B5915" t="s">
        <v>12336</v>
      </c>
      <c r="C5915" s="106">
        <v>0</v>
      </c>
      <c r="D5915">
        <v>0</v>
      </c>
    </row>
    <row r="5916" spans="1:4" x14ac:dyDescent="0.25">
      <c r="A5916" t="s">
        <v>12337</v>
      </c>
      <c r="B5916" t="s">
        <v>12338</v>
      </c>
      <c r="C5916" s="106">
        <v>101.08</v>
      </c>
      <c r="D5916">
        <v>2</v>
      </c>
    </row>
    <row r="5917" spans="1:4" x14ac:dyDescent="0.25">
      <c r="A5917" t="s">
        <v>12339</v>
      </c>
      <c r="B5917" t="s">
        <v>12340</v>
      </c>
      <c r="C5917" s="106">
        <v>140.96</v>
      </c>
      <c r="D5917">
        <v>3</v>
      </c>
    </row>
    <row r="5918" spans="1:4" x14ac:dyDescent="0.25">
      <c r="A5918" t="s">
        <v>12341</v>
      </c>
      <c r="B5918" t="s">
        <v>12342</v>
      </c>
      <c r="C5918" s="106">
        <v>1801.91</v>
      </c>
      <c r="D5918">
        <v>7</v>
      </c>
    </row>
    <row r="5919" spans="1:4" x14ac:dyDescent="0.25">
      <c r="A5919" t="s">
        <v>12343</v>
      </c>
      <c r="B5919" t="s">
        <v>12344</v>
      </c>
      <c r="C5919" s="106">
        <v>123.97</v>
      </c>
      <c r="D5919">
        <v>1</v>
      </c>
    </row>
    <row r="5920" spans="1:4" x14ac:dyDescent="0.25">
      <c r="A5920" t="s">
        <v>12345</v>
      </c>
      <c r="B5920" t="s">
        <v>12346</v>
      </c>
      <c r="C5920" s="106">
        <v>1018.83</v>
      </c>
      <c r="D5920">
        <v>8</v>
      </c>
    </row>
    <row r="5921" spans="1:4" x14ac:dyDescent="0.25">
      <c r="A5921" t="s">
        <v>12347</v>
      </c>
      <c r="B5921" t="s">
        <v>12348</v>
      </c>
      <c r="C5921" s="106">
        <v>4592.34</v>
      </c>
      <c r="D5921">
        <v>8</v>
      </c>
    </row>
    <row r="5922" spans="1:4" x14ac:dyDescent="0.25">
      <c r="A5922" t="s">
        <v>12349</v>
      </c>
      <c r="B5922" t="s">
        <v>12350</v>
      </c>
      <c r="C5922" s="106">
        <v>1541.41</v>
      </c>
      <c r="D5922">
        <v>6</v>
      </c>
    </row>
    <row r="5923" spans="1:4" x14ac:dyDescent="0.25">
      <c r="A5923" t="s">
        <v>12351</v>
      </c>
      <c r="B5923" t="s">
        <v>12352</v>
      </c>
      <c r="C5923" s="106">
        <v>707</v>
      </c>
      <c r="D5923">
        <v>1</v>
      </c>
    </row>
    <row r="5924" spans="1:4" x14ac:dyDescent="0.25">
      <c r="A5924" t="s">
        <v>12353</v>
      </c>
      <c r="B5924" t="s">
        <v>12354</v>
      </c>
      <c r="C5924" s="106">
        <v>3267.64</v>
      </c>
      <c r="D5924">
        <v>9</v>
      </c>
    </row>
    <row r="5925" spans="1:4" x14ac:dyDescent="0.25">
      <c r="A5925" t="s">
        <v>12355</v>
      </c>
      <c r="B5925" t="s">
        <v>12356</v>
      </c>
      <c r="C5925" s="106">
        <v>144.94</v>
      </c>
      <c r="D5925">
        <v>5</v>
      </c>
    </row>
    <row r="5926" spans="1:4" x14ac:dyDescent="0.25">
      <c r="A5926" t="s">
        <v>12357</v>
      </c>
      <c r="B5926" t="s">
        <v>12358</v>
      </c>
      <c r="C5926" s="106">
        <v>257.94</v>
      </c>
      <c r="D5926">
        <v>2</v>
      </c>
    </row>
    <row r="5927" spans="1:4" x14ac:dyDescent="0.25">
      <c r="A5927" t="s">
        <v>12359</v>
      </c>
      <c r="B5927" t="s">
        <v>12360</v>
      </c>
      <c r="C5927" s="106">
        <v>0</v>
      </c>
      <c r="D5927">
        <v>0</v>
      </c>
    </row>
    <row r="5928" spans="1:4" x14ac:dyDescent="0.25">
      <c r="A5928" t="s">
        <v>12361</v>
      </c>
      <c r="B5928" t="s">
        <v>12362</v>
      </c>
      <c r="C5928" s="106">
        <v>137.16999999999999</v>
      </c>
      <c r="D5928">
        <v>1</v>
      </c>
    </row>
    <row r="5929" spans="1:4" x14ac:dyDescent="0.25">
      <c r="A5929" t="s">
        <v>12363</v>
      </c>
      <c r="B5929" t="s">
        <v>12364</v>
      </c>
      <c r="C5929" s="106">
        <v>359.63</v>
      </c>
      <c r="D5929">
        <v>35</v>
      </c>
    </row>
    <row r="5930" spans="1:4" x14ac:dyDescent="0.25">
      <c r="A5930" t="s">
        <v>12365</v>
      </c>
      <c r="B5930" t="s">
        <v>12366</v>
      </c>
      <c r="C5930" s="106">
        <v>245.72</v>
      </c>
      <c r="D5930">
        <v>2</v>
      </c>
    </row>
    <row r="5931" spans="1:4" x14ac:dyDescent="0.25">
      <c r="A5931" t="s">
        <v>12367</v>
      </c>
      <c r="B5931" t="s">
        <v>12368</v>
      </c>
      <c r="C5931" s="106">
        <v>813.66</v>
      </c>
      <c r="D5931">
        <v>4</v>
      </c>
    </row>
    <row r="5932" spans="1:4" x14ac:dyDescent="0.25">
      <c r="A5932" t="s">
        <v>12369</v>
      </c>
      <c r="B5932" t="s">
        <v>12370</v>
      </c>
      <c r="C5932" s="106">
        <v>1622.88</v>
      </c>
      <c r="D5932">
        <v>7</v>
      </c>
    </row>
    <row r="5933" spans="1:4" x14ac:dyDescent="0.25">
      <c r="A5933" t="s">
        <v>12371</v>
      </c>
      <c r="B5933" t="s">
        <v>12372</v>
      </c>
      <c r="C5933" s="106">
        <v>94.34</v>
      </c>
      <c r="D5933">
        <v>1</v>
      </c>
    </row>
    <row r="5934" spans="1:4" x14ac:dyDescent="0.25">
      <c r="A5934" t="s">
        <v>12373</v>
      </c>
      <c r="B5934" t="s">
        <v>12374</v>
      </c>
      <c r="C5934" s="106">
        <v>638.27</v>
      </c>
      <c r="D5934">
        <v>2</v>
      </c>
    </row>
    <row r="5935" spans="1:4" x14ac:dyDescent="0.25">
      <c r="A5935" t="s">
        <v>12375</v>
      </c>
      <c r="B5935" t="s">
        <v>12376</v>
      </c>
      <c r="C5935" s="106">
        <v>308.64999999999998</v>
      </c>
      <c r="D5935">
        <v>1</v>
      </c>
    </row>
    <row r="5936" spans="1:4" x14ac:dyDescent="0.25">
      <c r="A5936" t="s">
        <v>12377</v>
      </c>
      <c r="B5936" t="s">
        <v>12378</v>
      </c>
      <c r="C5936" s="106">
        <v>3250</v>
      </c>
      <c r="D5936">
        <v>2</v>
      </c>
    </row>
    <row r="5937" spans="1:4" x14ac:dyDescent="0.25">
      <c r="A5937" t="s">
        <v>12379</v>
      </c>
      <c r="B5937" t="s">
        <v>12380</v>
      </c>
      <c r="C5937" s="106">
        <v>59.08</v>
      </c>
      <c r="D5937">
        <v>4</v>
      </c>
    </row>
    <row r="5938" spans="1:4" x14ac:dyDescent="0.25">
      <c r="A5938" t="s">
        <v>12381</v>
      </c>
      <c r="B5938" t="s">
        <v>12382</v>
      </c>
      <c r="C5938" s="106">
        <v>981</v>
      </c>
      <c r="D5938">
        <v>9</v>
      </c>
    </row>
    <row r="5939" spans="1:4" x14ac:dyDescent="0.25">
      <c r="A5939" t="s">
        <v>12383</v>
      </c>
      <c r="B5939" t="s">
        <v>12378</v>
      </c>
      <c r="C5939" s="106">
        <v>3483.19</v>
      </c>
      <c r="D5939">
        <v>1</v>
      </c>
    </row>
    <row r="5940" spans="1:4" x14ac:dyDescent="0.25">
      <c r="A5940" t="s">
        <v>12384</v>
      </c>
      <c r="B5940" t="s">
        <v>12385</v>
      </c>
      <c r="C5940" s="106">
        <v>400</v>
      </c>
      <c r="D5940">
        <v>1</v>
      </c>
    </row>
    <row r="5941" spans="1:4" x14ac:dyDescent="0.25">
      <c r="A5941" t="s">
        <v>12386</v>
      </c>
      <c r="B5941" t="s">
        <v>12387</v>
      </c>
      <c r="C5941" s="106">
        <v>354</v>
      </c>
      <c r="D5941">
        <v>1</v>
      </c>
    </row>
    <row r="5942" spans="1:4" x14ac:dyDescent="0.25">
      <c r="A5942" t="s">
        <v>12388</v>
      </c>
      <c r="B5942" t="s">
        <v>12389</v>
      </c>
      <c r="C5942" s="106">
        <v>264</v>
      </c>
      <c r="D5942">
        <v>1</v>
      </c>
    </row>
    <row r="5943" spans="1:4" x14ac:dyDescent="0.25">
      <c r="A5943" t="s">
        <v>12390</v>
      </c>
      <c r="B5943" t="s">
        <v>12391</v>
      </c>
      <c r="C5943" s="106">
        <v>262.38</v>
      </c>
      <c r="D5943">
        <v>1</v>
      </c>
    </row>
    <row r="5944" spans="1:4" x14ac:dyDescent="0.25">
      <c r="A5944" t="s">
        <v>12392</v>
      </c>
      <c r="B5944" t="s">
        <v>12393</v>
      </c>
      <c r="C5944" s="106">
        <v>29.87</v>
      </c>
      <c r="D5944">
        <v>5</v>
      </c>
    </row>
    <row r="5945" spans="1:4" x14ac:dyDescent="0.25">
      <c r="A5945" t="s">
        <v>12394</v>
      </c>
      <c r="B5945" t="s">
        <v>12395</v>
      </c>
      <c r="C5945" s="106">
        <v>4.17</v>
      </c>
      <c r="D5945">
        <v>4</v>
      </c>
    </row>
    <row r="5946" spans="1:4" x14ac:dyDescent="0.25">
      <c r="A5946" t="s">
        <v>12396</v>
      </c>
      <c r="B5946" t="s">
        <v>12397</v>
      </c>
      <c r="C5946" s="106">
        <v>0</v>
      </c>
      <c r="D5946">
        <v>0</v>
      </c>
    </row>
    <row r="5947" spans="1:4" x14ac:dyDescent="0.25">
      <c r="A5947" t="s">
        <v>12398</v>
      </c>
      <c r="B5947" t="s">
        <v>12399</v>
      </c>
      <c r="C5947" s="106">
        <v>9.01</v>
      </c>
      <c r="D5947">
        <v>3</v>
      </c>
    </row>
    <row r="5948" spans="1:4" x14ac:dyDescent="0.25">
      <c r="A5948" t="s">
        <v>12400</v>
      </c>
      <c r="B5948" t="s">
        <v>12401</v>
      </c>
      <c r="C5948" s="106">
        <v>206.35</v>
      </c>
      <c r="D5948">
        <v>2</v>
      </c>
    </row>
    <row r="5949" spans="1:4" x14ac:dyDescent="0.25">
      <c r="A5949" t="s">
        <v>12402</v>
      </c>
      <c r="B5949" t="s">
        <v>12403</v>
      </c>
      <c r="C5949" s="106">
        <v>429.89</v>
      </c>
      <c r="D5949">
        <v>1</v>
      </c>
    </row>
    <row r="5950" spans="1:4" x14ac:dyDescent="0.25">
      <c r="A5950" t="s">
        <v>12404</v>
      </c>
      <c r="B5950" t="s">
        <v>12405</v>
      </c>
      <c r="C5950" s="106">
        <v>87</v>
      </c>
      <c r="D5950">
        <v>1</v>
      </c>
    </row>
    <row r="5951" spans="1:4" x14ac:dyDescent="0.25">
      <c r="A5951" t="s">
        <v>12406</v>
      </c>
      <c r="B5951" t="s">
        <v>12407</v>
      </c>
      <c r="C5951" s="106">
        <v>9.01</v>
      </c>
      <c r="D5951">
        <v>3</v>
      </c>
    </row>
    <row r="5952" spans="1:4" x14ac:dyDescent="0.25">
      <c r="A5952" t="s">
        <v>12408</v>
      </c>
      <c r="B5952" t="s">
        <v>12409</v>
      </c>
      <c r="C5952" s="106">
        <v>96.74</v>
      </c>
      <c r="D5952">
        <v>2</v>
      </c>
    </row>
    <row r="5953" spans="1:4" x14ac:dyDescent="0.25">
      <c r="A5953" t="s">
        <v>12410</v>
      </c>
      <c r="B5953" t="s">
        <v>12411</v>
      </c>
      <c r="C5953" s="106">
        <v>63.68</v>
      </c>
      <c r="D5953">
        <v>2</v>
      </c>
    </row>
    <row r="5954" spans="1:4" x14ac:dyDescent="0.25">
      <c r="A5954" t="s">
        <v>12412</v>
      </c>
      <c r="B5954" t="s">
        <v>12413</v>
      </c>
      <c r="C5954" s="106">
        <v>252.29</v>
      </c>
      <c r="D5954">
        <v>2</v>
      </c>
    </row>
    <row r="5955" spans="1:4" x14ac:dyDescent="0.25">
      <c r="A5955" t="s">
        <v>12414</v>
      </c>
      <c r="B5955" t="s">
        <v>12415</v>
      </c>
      <c r="C5955" s="106">
        <v>2.63</v>
      </c>
      <c r="D5955">
        <v>2</v>
      </c>
    </row>
    <row r="5956" spans="1:4" x14ac:dyDescent="0.25">
      <c r="A5956" t="s">
        <v>12416</v>
      </c>
      <c r="B5956" t="s">
        <v>12417</v>
      </c>
      <c r="C5956" s="106">
        <v>33.35</v>
      </c>
      <c r="D5956">
        <v>4</v>
      </c>
    </row>
    <row r="5957" spans="1:4" x14ac:dyDescent="0.25">
      <c r="A5957" t="s">
        <v>12418</v>
      </c>
      <c r="B5957" t="s">
        <v>12419</v>
      </c>
      <c r="C5957" s="106">
        <v>700.48</v>
      </c>
      <c r="D5957">
        <v>2</v>
      </c>
    </row>
    <row r="5958" spans="1:4" x14ac:dyDescent="0.25">
      <c r="A5958" t="s">
        <v>12420</v>
      </c>
      <c r="B5958" t="s">
        <v>12421</v>
      </c>
      <c r="C5958" s="106">
        <v>9.3800000000000008</v>
      </c>
      <c r="D5958">
        <v>3</v>
      </c>
    </row>
    <row r="5959" spans="1:4" x14ac:dyDescent="0.25">
      <c r="A5959" t="s">
        <v>12422</v>
      </c>
      <c r="B5959" t="s">
        <v>12423</v>
      </c>
      <c r="C5959" s="106">
        <v>285.35000000000002</v>
      </c>
      <c r="D5959">
        <v>1</v>
      </c>
    </row>
    <row r="5960" spans="1:4" x14ac:dyDescent="0.25">
      <c r="A5960" t="s">
        <v>12424</v>
      </c>
      <c r="B5960" t="s">
        <v>12425</v>
      </c>
      <c r="C5960" s="106">
        <v>37.520000000000003</v>
      </c>
      <c r="D5960">
        <v>3</v>
      </c>
    </row>
    <row r="5961" spans="1:4" x14ac:dyDescent="0.25">
      <c r="A5961" t="s">
        <v>12426</v>
      </c>
      <c r="B5961" t="s">
        <v>12427</v>
      </c>
      <c r="C5961" s="106">
        <v>157.99</v>
      </c>
      <c r="D5961">
        <v>1</v>
      </c>
    </row>
    <row r="5962" spans="1:4" x14ac:dyDescent="0.25">
      <c r="A5962" t="s">
        <v>12428</v>
      </c>
      <c r="B5962" t="s">
        <v>12429</v>
      </c>
      <c r="C5962" s="106">
        <v>193.86</v>
      </c>
      <c r="D5962">
        <v>1</v>
      </c>
    </row>
    <row r="5963" spans="1:4" x14ac:dyDescent="0.25">
      <c r="A5963" t="s">
        <v>12430</v>
      </c>
      <c r="B5963" t="s">
        <v>12431</v>
      </c>
      <c r="C5963" s="106">
        <v>388.9</v>
      </c>
      <c r="D5963">
        <v>1</v>
      </c>
    </row>
    <row r="5964" spans="1:4" x14ac:dyDescent="0.25">
      <c r="A5964" t="s">
        <v>12432</v>
      </c>
      <c r="B5964" t="s">
        <v>12433</v>
      </c>
      <c r="C5964" s="106">
        <v>403.69</v>
      </c>
      <c r="D5964">
        <v>8</v>
      </c>
    </row>
    <row r="5965" spans="1:4" x14ac:dyDescent="0.25">
      <c r="A5965" t="s">
        <v>12434</v>
      </c>
      <c r="B5965" t="s">
        <v>12435</v>
      </c>
      <c r="C5965" s="106">
        <v>265.89</v>
      </c>
      <c r="D5965">
        <v>2</v>
      </c>
    </row>
    <row r="5966" spans="1:4" x14ac:dyDescent="0.25">
      <c r="A5966" t="s">
        <v>12436</v>
      </c>
      <c r="B5966" t="s">
        <v>12437</v>
      </c>
      <c r="C5966" s="106">
        <v>67.31</v>
      </c>
      <c r="D5966">
        <v>1</v>
      </c>
    </row>
    <row r="5967" spans="1:4" x14ac:dyDescent="0.25">
      <c r="A5967" t="s">
        <v>12438</v>
      </c>
      <c r="B5967" t="s">
        <v>12439</v>
      </c>
      <c r="C5967" s="106">
        <v>42.29</v>
      </c>
      <c r="D5967">
        <v>1</v>
      </c>
    </row>
    <row r="5968" spans="1:4" x14ac:dyDescent="0.25">
      <c r="A5968" t="s">
        <v>12440</v>
      </c>
      <c r="B5968" t="s">
        <v>12441</v>
      </c>
      <c r="C5968" s="106">
        <v>69.83</v>
      </c>
      <c r="D5968">
        <v>1</v>
      </c>
    </row>
    <row r="5969" spans="1:4" x14ac:dyDescent="0.25">
      <c r="A5969" t="s">
        <v>12442</v>
      </c>
      <c r="B5969" t="s">
        <v>12443</v>
      </c>
      <c r="C5969" s="106">
        <v>13.82</v>
      </c>
      <c r="D5969">
        <v>1</v>
      </c>
    </row>
    <row r="5970" spans="1:4" x14ac:dyDescent="0.25">
      <c r="A5970" t="s">
        <v>12444</v>
      </c>
      <c r="B5970" t="s">
        <v>12445</v>
      </c>
      <c r="C5970" s="106">
        <v>535.51</v>
      </c>
      <c r="D5970">
        <v>2</v>
      </c>
    </row>
    <row r="5971" spans="1:4" x14ac:dyDescent="0.25">
      <c r="A5971" t="s">
        <v>12446</v>
      </c>
      <c r="B5971" t="s">
        <v>12447</v>
      </c>
      <c r="C5971" s="106">
        <v>379.72</v>
      </c>
      <c r="D5971">
        <v>4</v>
      </c>
    </row>
    <row r="5972" spans="1:4" x14ac:dyDescent="0.25">
      <c r="A5972" t="s">
        <v>12448</v>
      </c>
      <c r="B5972" t="s">
        <v>12447</v>
      </c>
      <c r="C5972" s="106">
        <v>1518.8</v>
      </c>
      <c r="D5972">
        <v>4</v>
      </c>
    </row>
    <row r="5973" spans="1:4" x14ac:dyDescent="0.25">
      <c r="A5973" t="s">
        <v>12449</v>
      </c>
      <c r="B5973" t="s">
        <v>12450</v>
      </c>
      <c r="C5973" s="106">
        <v>102.23</v>
      </c>
      <c r="D5973">
        <v>1</v>
      </c>
    </row>
    <row r="5974" spans="1:4" x14ac:dyDescent="0.25">
      <c r="A5974" t="s">
        <v>12451</v>
      </c>
      <c r="B5974" t="s">
        <v>12452</v>
      </c>
      <c r="C5974" s="106">
        <v>0</v>
      </c>
      <c r="D5974">
        <v>0</v>
      </c>
    </row>
    <row r="5975" spans="1:4" x14ac:dyDescent="0.25">
      <c r="A5975" t="s">
        <v>12453</v>
      </c>
      <c r="B5975" t="s">
        <v>12454</v>
      </c>
      <c r="C5975" s="106">
        <v>3863.55</v>
      </c>
      <c r="D5975">
        <v>3</v>
      </c>
    </row>
    <row r="5976" spans="1:4" x14ac:dyDescent="0.25">
      <c r="A5976" t="s">
        <v>12455</v>
      </c>
      <c r="B5976" t="s">
        <v>12456</v>
      </c>
      <c r="C5976" s="106">
        <v>1269.7</v>
      </c>
      <c r="D5976">
        <v>2</v>
      </c>
    </row>
    <row r="5977" spans="1:4" x14ac:dyDescent="0.25">
      <c r="A5977" t="s">
        <v>12457</v>
      </c>
      <c r="B5977" t="s">
        <v>12458</v>
      </c>
      <c r="C5977" s="106">
        <v>189.94</v>
      </c>
      <c r="D5977">
        <v>8</v>
      </c>
    </row>
    <row r="5978" spans="1:4" x14ac:dyDescent="0.25">
      <c r="A5978" t="s">
        <v>12459</v>
      </c>
      <c r="B5978" t="s">
        <v>12458</v>
      </c>
      <c r="C5978" s="106">
        <v>52.35</v>
      </c>
      <c r="D5978">
        <v>3</v>
      </c>
    </row>
    <row r="5979" spans="1:4" x14ac:dyDescent="0.25">
      <c r="A5979" t="s">
        <v>12460</v>
      </c>
      <c r="B5979" t="s">
        <v>12461</v>
      </c>
      <c r="C5979" s="106">
        <v>65.16</v>
      </c>
      <c r="D5979">
        <v>1</v>
      </c>
    </row>
    <row r="5980" spans="1:4" x14ac:dyDescent="0.25">
      <c r="A5980" t="s">
        <v>12462</v>
      </c>
      <c r="B5980" t="s">
        <v>12463</v>
      </c>
      <c r="C5980" s="106">
        <v>127.16</v>
      </c>
      <c r="D5980">
        <v>2</v>
      </c>
    </row>
    <row r="5981" spans="1:4" x14ac:dyDescent="0.25">
      <c r="A5981" t="s">
        <v>12464</v>
      </c>
      <c r="B5981" t="s">
        <v>12429</v>
      </c>
      <c r="C5981" s="106">
        <v>0</v>
      </c>
      <c r="D5981">
        <v>0</v>
      </c>
    </row>
    <row r="5982" spans="1:4" x14ac:dyDescent="0.25">
      <c r="A5982" t="s">
        <v>12465</v>
      </c>
      <c r="B5982" t="s">
        <v>12466</v>
      </c>
      <c r="C5982" s="106">
        <v>3.47</v>
      </c>
      <c r="D5982">
        <v>0</v>
      </c>
    </row>
    <row r="5983" spans="1:4" x14ac:dyDescent="0.25">
      <c r="A5983" t="s">
        <v>12467</v>
      </c>
      <c r="B5983" t="s">
        <v>12468</v>
      </c>
      <c r="C5983" s="106">
        <v>0</v>
      </c>
      <c r="D5983">
        <v>0</v>
      </c>
    </row>
    <row r="5984" spans="1:4" x14ac:dyDescent="0.25">
      <c r="A5984" t="s">
        <v>12469</v>
      </c>
      <c r="B5984" t="s">
        <v>12470</v>
      </c>
      <c r="C5984" s="106">
        <v>35.9</v>
      </c>
      <c r="D5984">
        <v>20</v>
      </c>
    </row>
    <row r="5985" spans="1:4" x14ac:dyDescent="0.25">
      <c r="A5985" t="s">
        <v>12471</v>
      </c>
      <c r="B5985" t="s">
        <v>12472</v>
      </c>
      <c r="C5985" s="106">
        <v>350.01</v>
      </c>
      <c r="D5985">
        <v>30</v>
      </c>
    </row>
    <row r="5986" spans="1:4" x14ac:dyDescent="0.25">
      <c r="A5986" t="s">
        <v>12473</v>
      </c>
      <c r="B5986" t="s">
        <v>12474</v>
      </c>
      <c r="C5986" s="106">
        <v>0</v>
      </c>
      <c r="D5986">
        <v>0</v>
      </c>
    </row>
    <row r="5987" spans="1:4" x14ac:dyDescent="0.25">
      <c r="A5987" t="s">
        <v>12475</v>
      </c>
      <c r="B5987" t="s">
        <v>12476</v>
      </c>
      <c r="C5987" s="106">
        <v>43.35</v>
      </c>
      <c r="D5987">
        <v>2</v>
      </c>
    </row>
    <row r="5988" spans="1:4" x14ac:dyDescent="0.25">
      <c r="A5988" t="s">
        <v>12477</v>
      </c>
      <c r="B5988" t="s">
        <v>12478</v>
      </c>
      <c r="C5988" s="106">
        <v>210.79</v>
      </c>
      <c r="D5988">
        <v>2</v>
      </c>
    </row>
    <row r="5989" spans="1:4" x14ac:dyDescent="0.25">
      <c r="A5989" t="s">
        <v>12479</v>
      </c>
      <c r="B5989" t="s">
        <v>12480</v>
      </c>
      <c r="C5989" s="106">
        <v>102.87</v>
      </c>
      <c r="D5989">
        <v>1</v>
      </c>
    </row>
    <row r="5990" spans="1:4" x14ac:dyDescent="0.25">
      <c r="A5990" t="s">
        <v>12481</v>
      </c>
      <c r="B5990" t="s">
        <v>12482</v>
      </c>
      <c r="C5990" s="106">
        <v>352.52</v>
      </c>
      <c r="D5990">
        <v>28</v>
      </c>
    </row>
    <row r="5991" spans="1:4" x14ac:dyDescent="0.25">
      <c r="A5991" t="s">
        <v>12483</v>
      </c>
      <c r="B5991" t="s">
        <v>12484</v>
      </c>
      <c r="C5991" s="106">
        <v>0</v>
      </c>
      <c r="D5991">
        <v>0</v>
      </c>
    </row>
    <row r="5992" spans="1:4" x14ac:dyDescent="0.25">
      <c r="A5992" t="s">
        <v>12485</v>
      </c>
      <c r="B5992" t="s">
        <v>12486</v>
      </c>
      <c r="C5992" s="106">
        <v>0</v>
      </c>
      <c r="D5992">
        <v>0</v>
      </c>
    </row>
    <row r="5993" spans="1:4" x14ac:dyDescent="0.25">
      <c r="A5993" t="s">
        <v>12487</v>
      </c>
      <c r="B5993" t="s">
        <v>12488</v>
      </c>
      <c r="C5993" s="106">
        <v>0</v>
      </c>
      <c r="D5993">
        <v>0</v>
      </c>
    </row>
    <row r="5994" spans="1:4" x14ac:dyDescent="0.25">
      <c r="A5994" t="s">
        <v>12489</v>
      </c>
      <c r="B5994" t="s">
        <v>12490</v>
      </c>
      <c r="C5994" s="106">
        <v>0</v>
      </c>
      <c r="D5994">
        <v>0</v>
      </c>
    </row>
    <row r="5995" spans="1:4" x14ac:dyDescent="0.25">
      <c r="A5995" t="s">
        <v>12491</v>
      </c>
      <c r="B5995" t="s">
        <v>12492</v>
      </c>
      <c r="C5995" s="106">
        <v>0</v>
      </c>
      <c r="D5995">
        <v>0</v>
      </c>
    </row>
    <row r="5996" spans="1:4" x14ac:dyDescent="0.25">
      <c r="A5996" t="s">
        <v>12493</v>
      </c>
      <c r="B5996" t="s">
        <v>12494</v>
      </c>
      <c r="C5996" s="106">
        <v>0</v>
      </c>
      <c r="D5996">
        <v>0</v>
      </c>
    </row>
    <row r="5997" spans="1:4" x14ac:dyDescent="0.25">
      <c r="A5997" t="s">
        <v>12495</v>
      </c>
      <c r="B5997" t="s">
        <v>12496</v>
      </c>
      <c r="C5997" s="106">
        <v>0</v>
      </c>
      <c r="D5997">
        <v>0</v>
      </c>
    </row>
    <row r="5998" spans="1:4" x14ac:dyDescent="0.25">
      <c r="A5998" t="s">
        <v>12497</v>
      </c>
      <c r="B5998" t="s">
        <v>12498</v>
      </c>
      <c r="C5998" s="106">
        <v>0</v>
      </c>
      <c r="D5998">
        <v>0</v>
      </c>
    </row>
    <row r="5999" spans="1:4" x14ac:dyDescent="0.25">
      <c r="A5999" t="s">
        <v>12499</v>
      </c>
      <c r="B5999" t="s">
        <v>12500</v>
      </c>
      <c r="C5999" s="106">
        <v>0</v>
      </c>
      <c r="D5999">
        <v>0</v>
      </c>
    </row>
    <row r="6000" spans="1:4" x14ac:dyDescent="0.25">
      <c r="A6000" t="s">
        <v>12501</v>
      </c>
      <c r="B6000" t="s">
        <v>12502</v>
      </c>
      <c r="C6000" s="106">
        <v>0</v>
      </c>
      <c r="D6000">
        <v>0</v>
      </c>
    </row>
    <row r="6001" spans="1:4" x14ac:dyDescent="0.25">
      <c r="A6001" t="s">
        <v>12503</v>
      </c>
      <c r="B6001" t="s">
        <v>12504</v>
      </c>
      <c r="C6001" s="106">
        <v>70.7</v>
      </c>
      <c r="D6001">
        <v>50</v>
      </c>
    </row>
    <row r="6002" spans="1:4" x14ac:dyDescent="0.25">
      <c r="A6002" t="s">
        <v>12505</v>
      </c>
      <c r="B6002" t="s">
        <v>12506</v>
      </c>
      <c r="C6002" s="106">
        <v>18.440000000000001</v>
      </c>
      <c r="D6002">
        <v>1</v>
      </c>
    </row>
    <row r="6003" spans="1:4" x14ac:dyDescent="0.25">
      <c r="A6003" t="s">
        <v>12507</v>
      </c>
      <c r="B6003" t="s">
        <v>12508</v>
      </c>
      <c r="C6003" s="106">
        <v>4192.5</v>
      </c>
      <c r="D6003">
        <v>300</v>
      </c>
    </row>
    <row r="6004" spans="1:4" x14ac:dyDescent="0.25">
      <c r="A6004" t="s">
        <v>12509</v>
      </c>
      <c r="B6004" t="s">
        <v>12510</v>
      </c>
      <c r="C6004" s="106">
        <v>9.85</v>
      </c>
      <c r="D6004">
        <v>7</v>
      </c>
    </row>
    <row r="6005" spans="1:4" x14ac:dyDescent="0.25">
      <c r="A6005" t="s">
        <v>12511</v>
      </c>
      <c r="B6005" t="s">
        <v>12512</v>
      </c>
      <c r="C6005" s="106">
        <v>0</v>
      </c>
      <c r="D6005">
        <v>0</v>
      </c>
    </row>
    <row r="6006" spans="1:4" x14ac:dyDescent="0.25">
      <c r="A6006" t="s">
        <v>12513</v>
      </c>
      <c r="B6006" t="s">
        <v>12514</v>
      </c>
      <c r="C6006" s="106">
        <v>0</v>
      </c>
      <c r="D6006">
        <v>0</v>
      </c>
    </row>
    <row r="6007" spans="1:4" x14ac:dyDescent="0.25">
      <c r="A6007" t="s">
        <v>12515</v>
      </c>
      <c r="B6007" t="s">
        <v>12516</v>
      </c>
      <c r="C6007" s="106">
        <v>7.79</v>
      </c>
      <c r="D6007">
        <v>2</v>
      </c>
    </row>
    <row r="6008" spans="1:4" x14ac:dyDescent="0.25">
      <c r="A6008" t="s">
        <v>12517</v>
      </c>
      <c r="B6008" t="s">
        <v>12518</v>
      </c>
      <c r="C6008" s="106">
        <v>31.41</v>
      </c>
      <c r="D6008">
        <v>8</v>
      </c>
    </row>
    <row r="6009" spans="1:4" x14ac:dyDescent="0.25">
      <c r="A6009" t="s">
        <v>12519</v>
      </c>
      <c r="B6009" t="s">
        <v>12520</v>
      </c>
      <c r="C6009" s="106">
        <v>482.17</v>
      </c>
      <c r="D6009">
        <v>54</v>
      </c>
    </row>
    <row r="6010" spans="1:4" x14ac:dyDescent="0.25">
      <c r="A6010" t="s">
        <v>12521</v>
      </c>
      <c r="B6010" t="s">
        <v>12520</v>
      </c>
      <c r="C6010" s="106">
        <v>123.01</v>
      </c>
      <c r="D6010">
        <v>12</v>
      </c>
    </row>
    <row r="6011" spans="1:4" x14ac:dyDescent="0.25">
      <c r="A6011" t="s">
        <v>12522</v>
      </c>
      <c r="B6011" t="s">
        <v>12520</v>
      </c>
      <c r="C6011" s="106">
        <v>24.87</v>
      </c>
      <c r="D6011">
        <v>2</v>
      </c>
    </row>
    <row r="6012" spans="1:4" x14ac:dyDescent="0.25">
      <c r="A6012" t="s">
        <v>12523</v>
      </c>
      <c r="B6012" t="s">
        <v>12520</v>
      </c>
      <c r="C6012" s="106">
        <v>98.94</v>
      </c>
      <c r="D6012">
        <v>5</v>
      </c>
    </row>
    <row r="6013" spans="1:4" x14ac:dyDescent="0.25">
      <c r="A6013" t="s">
        <v>12524</v>
      </c>
      <c r="B6013" t="s">
        <v>12520</v>
      </c>
      <c r="C6013" s="106">
        <v>419.17</v>
      </c>
      <c r="D6013">
        <v>13</v>
      </c>
    </row>
    <row r="6014" spans="1:4" x14ac:dyDescent="0.25">
      <c r="A6014" t="s">
        <v>12525</v>
      </c>
      <c r="B6014" t="s">
        <v>12520</v>
      </c>
      <c r="C6014" s="106">
        <v>389.9</v>
      </c>
      <c r="D6014">
        <v>13</v>
      </c>
    </row>
    <row r="6015" spans="1:4" x14ac:dyDescent="0.25">
      <c r="A6015" t="s">
        <v>12526</v>
      </c>
      <c r="B6015" t="s">
        <v>12520</v>
      </c>
      <c r="C6015" s="106">
        <v>68.02</v>
      </c>
      <c r="D6015">
        <v>2</v>
      </c>
    </row>
    <row r="6016" spans="1:4" x14ac:dyDescent="0.25">
      <c r="A6016" t="s">
        <v>12527</v>
      </c>
      <c r="B6016" t="s">
        <v>12528</v>
      </c>
      <c r="C6016" s="106">
        <v>0</v>
      </c>
      <c r="D6016">
        <v>0</v>
      </c>
    </row>
    <row r="6017" spans="1:4" x14ac:dyDescent="0.25">
      <c r="A6017" t="s">
        <v>12529</v>
      </c>
      <c r="B6017" t="s">
        <v>12530</v>
      </c>
      <c r="C6017" s="106">
        <v>0</v>
      </c>
      <c r="D6017">
        <v>0</v>
      </c>
    </row>
    <row r="6018" spans="1:4" x14ac:dyDescent="0.25">
      <c r="A6018" t="s">
        <v>12531</v>
      </c>
      <c r="B6018" t="s">
        <v>12532</v>
      </c>
      <c r="C6018" s="106">
        <v>0</v>
      </c>
      <c r="D6018">
        <v>0</v>
      </c>
    </row>
    <row r="6019" spans="1:4" x14ac:dyDescent="0.25">
      <c r="A6019" t="s">
        <v>12533</v>
      </c>
      <c r="B6019" t="s">
        <v>12534</v>
      </c>
      <c r="C6019" s="106">
        <v>77.73</v>
      </c>
      <c r="D6019">
        <v>5</v>
      </c>
    </row>
    <row r="6020" spans="1:4" x14ac:dyDescent="0.25">
      <c r="A6020" t="s">
        <v>12535</v>
      </c>
      <c r="B6020" t="s">
        <v>12536</v>
      </c>
      <c r="C6020" s="106">
        <v>34.340000000000003</v>
      </c>
      <c r="D6020">
        <v>9</v>
      </c>
    </row>
    <row r="6021" spans="1:4" x14ac:dyDescent="0.25">
      <c r="A6021" t="s">
        <v>12537</v>
      </c>
      <c r="B6021" t="s">
        <v>12538</v>
      </c>
      <c r="C6021" s="106">
        <v>26.65</v>
      </c>
      <c r="D6021">
        <v>2</v>
      </c>
    </row>
    <row r="6022" spans="1:4" x14ac:dyDescent="0.25">
      <c r="A6022" t="s">
        <v>12539</v>
      </c>
      <c r="B6022" t="s">
        <v>12540</v>
      </c>
      <c r="C6022" s="106">
        <v>-146.27000000000001</v>
      </c>
      <c r="D6022">
        <v>1</v>
      </c>
    </row>
    <row r="6023" spans="1:4" x14ac:dyDescent="0.25">
      <c r="A6023" t="s">
        <v>12541</v>
      </c>
      <c r="B6023" t="s">
        <v>12542</v>
      </c>
      <c r="C6023" s="106">
        <v>166.54</v>
      </c>
      <c r="D6023">
        <v>6</v>
      </c>
    </row>
    <row r="6024" spans="1:4" x14ac:dyDescent="0.25">
      <c r="A6024" t="s">
        <v>12543</v>
      </c>
      <c r="B6024" t="s">
        <v>12544</v>
      </c>
      <c r="C6024" s="106">
        <v>0</v>
      </c>
      <c r="D6024">
        <v>0</v>
      </c>
    </row>
    <row r="6025" spans="1:4" x14ac:dyDescent="0.25">
      <c r="A6025" t="s">
        <v>12545</v>
      </c>
      <c r="B6025" t="s">
        <v>12546</v>
      </c>
      <c r="C6025" s="106">
        <v>0</v>
      </c>
      <c r="D6025">
        <v>0</v>
      </c>
    </row>
    <row r="6026" spans="1:4" x14ac:dyDescent="0.25">
      <c r="A6026" t="s">
        <v>12547</v>
      </c>
      <c r="B6026" t="s">
        <v>12234</v>
      </c>
      <c r="C6026" s="106">
        <v>0</v>
      </c>
      <c r="D6026">
        <v>0</v>
      </c>
    </row>
    <row r="6027" spans="1:4" x14ac:dyDescent="0.25">
      <c r="A6027" t="s">
        <v>12548</v>
      </c>
      <c r="B6027" t="s">
        <v>12549</v>
      </c>
      <c r="C6027" s="106">
        <v>0</v>
      </c>
      <c r="D6027">
        <v>0</v>
      </c>
    </row>
    <row r="6028" spans="1:4" x14ac:dyDescent="0.25">
      <c r="A6028" t="s">
        <v>12550</v>
      </c>
      <c r="B6028" t="s">
        <v>12551</v>
      </c>
      <c r="C6028" s="106">
        <v>0</v>
      </c>
      <c r="D6028">
        <v>0</v>
      </c>
    </row>
    <row r="6029" spans="1:4" x14ac:dyDescent="0.25">
      <c r="A6029" t="s">
        <v>12552</v>
      </c>
      <c r="B6029" t="s">
        <v>12553</v>
      </c>
      <c r="C6029" s="106">
        <v>0</v>
      </c>
      <c r="D6029">
        <v>0</v>
      </c>
    </row>
    <row r="6030" spans="1:4" x14ac:dyDescent="0.25">
      <c r="A6030" t="s">
        <v>12554</v>
      </c>
      <c r="B6030" t="s">
        <v>12555</v>
      </c>
      <c r="C6030" s="106">
        <v>74.44</v>
      </c>
      <c r="D6030">
        <v>19</v>
      </c>
    </row>
    <row r="6031" spans="1:4" x14ac:dyDescent="0.25">
      <c r="A6031" t="s">
        <v>12556</v>
      </c>
      <c r="B6031" t="s">
        <v>12557</v>
      </c>
      <c r="C6031" s="106">
        <v>0</v>
      </c>
      <c r="D6031">
        <v>0</v>
      </c>
    </row>
    <row r="6032" spans="1:4" x14ac:dyDescent="0.25">
      <c r="A6032" t="s">
        <v>12558</v>
      </c>
      <c r="B6032" t="s">
        <v>12559</v>
      </c>
      <c r="C6032" s="106">
        <v>0</v>
      </c>
      <c r="D6032">
        <v>0</v>
      </c>
    </row>
    <row r="6033" spans="1:4" x14ac:dyDescent="0.25">
      <c r="A6033" t="s">
        <v>12560</v>
      </c>
      <c r="B6033" t="s">
        <v>12561</v>
      </c>
      <c r="C6033" s="106">
        <v>0</v>
      </c>
      <c r="D6033">
        <v>0</v>
      </c>
    </row>
    <row r="6034" spans="1:4" x14ac:dyDescent="0.25">
      <c r="A6034" t="s">
        <v>12562</v>
      </c>
      <c r="B6034" t="s">
        <v>11755</v>
      </c>
      <c r="C6034" s="106">
        <v>463.44</v>
      </c>
      <c r="D6034">
        <v>12</v>
      </c>
    </row>
    <row r="6035" spans="1:4" x14ac:dyDescent="0.25">
      <c r="A6035" t="s">
        <v>12563</v>
      </c>
      <c r="B6035" t="s">
        <v>12564</v>
      </c>
      <c r="C6035" s="106">
        <v>0</v>
      </c>
      <c r="D6035">
        <v>0</v>
      </c>
    </row>
    <row r="6036" spans="1:4" x14ac:dyDescent="0.25">
      <c r="A6036" t="s">
        <v>12565</v>
      </c>
      <c r="B6036" t="s">
        <v>12566</v>
      </c>
      <c r="C6036" s="106">
        <v>131.5</v>
      </c>
      <c r="D6036">
        <v>13</v>
      </c>
    </row>
    <row r="6037" spans="1:4" x14ac:dyDescent="0.25">
      <c r="A6037" t="s">
        <v>12567</v>
      </c>
      <c r="B6037" t="s">
        <v>12568</v>
      </c>
      <c r="C6037" s="106">
        <v>138.94999999999999</v>
      </c>
      <c r="D6037">
        <v>1</v>
      </c>
    </row>
    <row r="6038" spans="1:4" x14ac:dyDescent="0.25">
      <c r="A6038" t="s">
        <v>12569</v>
      </c>
      <c r="B6038" t="s">
        <v>12570</v>
      </c>
      <c r="C6038" s="106">
        <v>148.08000000000001</v>
      </c>
      <c r="D6038">
        <v>1</v>
      </c>
    </row>
    <row r="6039" spans="1:4" x14ac:dyDescent="0.25">
      <c r="A6039" t="s">
        <v>12571</v>
      </c>
      <c r="B6039" t="s">
        <v>12572</v>
      </c>
      <c r="C6039" s="106">
        <v>153.91</v>
      </c>
      <c r="D6039">
        <v>1</v>
      </c>
    </row>
    <row r="6040" spans="1:4" x14ac:dyDescent="0.25">
      <c r="A6040" t="s">
        <v>12573</v>
      </c>
      <c r="B6040" t="s">
        <v>12574</v>
      </c>
      <c r="C6040" s="106">
        <v>161.94</v>
      </c>
      <c r="D6040">
        <v>1</v>
      </c>
    </row>
    <row r="6041" spans="1:4" x14ac:dyDescent="0.25">
      <c r="A6041" t="s">
        <v>12575</v>
      </c>
      <c r="B6041" t="s">
        <v>12576</v>
      </c>
      <c r="C6041" s="106">
        <v>48.44</v>
      </c>
      <c r="D6041">
        <v>1</v>
      </c>
    </row>
    <row r="6042" spans="1:4" x14ac:dyDescent="0.25">
      <c r="A6042" t="s">
        <v>12577</v>
      </c>
      <c r="B6042" t="s">
        <v>12578</v>
      </c>
      <c r="C6042" s="106">
        <v>202.03</v>
      </c>
      <c r="D6042">
        <v>4</v>
      </c>
    </row>
    <row r="6043" spans="1:4" x14ac:dyDescent="0.25">
      <c r="A6043" t="s">
        <v>12579</v>
      </c>
      <c r="B6043" t="s">
        <v>12580</v>
      </c>
      <c r="C6043" s="106">
        <v>0</v>
      </c>
      <c r="D6043">
        <v>0</v>
      </c>
    </row>
    <row r="6044" spans="1:4" x14ac:dyDescent="0.25">
      <c r="A6044" t="s">
        <v>12581</v>
      </c>
      <c r="B6044" t="s">
        <v>12582</v>
      </c>
      <c r="C6044" s="106">
        <v>0</v>
      </c>
      <c r="D6044">
        <v>0</v>
      </c>
    </row>
    <row r="6045" spans="1:4" x14ac:dyDescent="0.25">
      <c r="A6045" t="s">
        <v>12583</v>
      </c>
      <c r="B6045" t="s">
        <v>12584</v>
      </c>
      <c r="C6045" s="106">
        <v>20.72</v>
      </c>
      <c r="D6045">
        <v>6</v>
      </c>
    </row>
    <row r="6046" spans="1:4" x14ac:dyDescent="0.25">
      <c r="A6046" t="s">
        <v>12585</v>
      </c>
      <c r="B6046" t="s">
        <v>12586</v>
      </c>
      <c r="C6046" s="106">
        <v>0</v>
      </c>
      <c r="D6046">
        <v>0</v>
      </c>
    </row>
    <row r="6047" spans="1:4" x14ac:dyDescent="0.25">
      <c r="A6047" t="s">
        <v>12587</v>
      </c>
      <c r="B6047" t="s">
        <v>12588</v>
      </c>
      <c r="C6047" s="106">
        <v>0</v>
      </c>
      <c r="D6047">
        <v>0</v>
      </c>
    </row>
    <row r="6048" spans="1:4" x14ac:dyDescent="0.25">
      <c r="A6048" t="s">
        <v>12589</v>
      </c>
      <c r="B6048" t="s">
        <v>12590</v>
      </c>
      <c r="C6048" s="106">
        <v>-1.22</v>
      </c>
      <c r="D6048">
        <v>0</v>
      </c>
    </row>
    <row r="6049" spans="1:4" x14ac:dyDescent="0.25">
      <c r="A6049" t="s">
        <v>12591</v>
      </c>
      <c r="B6049" t="s">
        <v>12592</v>
      </c>
      <c r="C6049" s="106">
        <v>0</v>
      </c>
      <c r="D6049">
        <v>0</v>
      </c>
    </row>
    <row r="6050" spans="1:4" x14ac:dyDescent="0.25">
      <c r="A6050" t="s">
        <v>12593</v>
      </c>
      <c r="B6050" t="s">
        <v>12594</v>
      </c>
      <c r="C6050" s="106">
        <v>0</v>
      </c>
      <c r="D6050">
        <v>0</v>
      </c>
    </row>
    <row r="6051" spans="1:4" x14ac:dyDescent="0.25">
      <c r="A6051" t="s">
        <v>12595</v>
      </c>
      <c r="B6051" t="s">
        <v>12596</v>
      </c>
      <c r="C6051" s="106">
        <v>6.92</v>
      </c>
      <c r="D6051">
        <v>8</v>
      </c>
    </row>
    <row r="6052" spans="1:4" x14ac:dyDescent="0.25">
      <c r="A6052" t="s">
        <v>12597</v>
      </c>
      <c r="B6052" t="s">
        <v>12598</v>
      </c>
      <c r="C6052" s="106">
        <v>18.66</v>
      </c>
      <c r="D6052">
        <v>20</v>
      </c>
    </row>
    <row r="6053" spans="1:4" x14ac:dyDescent="0.25">
      <c r="A6053" t="s">
        <v>12599</v>
      </c>
      <c r="B6053" t="s">
        <v>12600</v>
      </c>
      <c r="C6053" s="106">
        <v>0</v>
      </c>
      <c r="D6053">
        <v>0</v>
      </c>
    </row>
    <row r="6054" spans="1:4" x14ac:dyDescent="0.25">
      <c r="A6054" t="s">
        <v>12601</v>
      </c>
      <c r="B6054" t="s">
        <v>12600</v>
      </c>
      <c r="C6054" s="106">
        <v>0</v>
      </c>
      <c r="D6054">
        <v>0</v>
      </c>
    </row>
    <row r="6055" spans="1:4" x14ac:dyDescent="0.25">
      <c r="A6055" t="s">
        <v>12602</v>
      </c>
      <c r="B6055" t="s">
        <v>12600</v>
      </c>
      <c r="C6055" s="106">
        <v>0</v>
      </c>
      <c r="D6055">
        <v>0</v>
      </c>
    </row>
    <row r="6056" spans="1:4" x14ac:dyDescent="0.25">
      <c r="A6056" t="s">
        <v>12603</v>
      </c>
      <c r="B6056" t="s">
        <v>12604</v>
      </c>
      <c r="C6056" s="106">
        <v>0</v>
      </c>
      <c r="D6056">
        <v>0</v>
      </c>
    </row>
    <row r="6057" spans="1:4" x14ac:dyDescent="0.25">
      <c r="A6057" t="s">
        <v>12605</v>
      </c>
      <c r="B6057" t="s">
        <v>12606</v>
      </c>
      <c r="C6057" s="106">
        <v>446.4</v>
      </c>
      <c r="D6057">
        <v>1200</v>
      </c>
    </row>
    <row r="6058" spans="1:4" x14ac:dyDescent="0.25">
      <c r="A6058" t="s">
        <v>12607</v>
      </c>
      <c r="B6058" t="s">
        <v>12608</v>
      </c>
      <c r="C6058" s="106">
        <v>80</v>
      </c>
      <c r="D6058">
        <v>400</v>
      </c>
    </row>
    <row r="6059" spans="1:4" x14ac:dyDescent="0.25">
      <c r="A6059" t="s">
        <v>12609</v>
      </c>
      <c r="B6059" t="s">
        <v>12610</v>
      </c>
      <c r="C6059" s="106">
        <v>252.03</v>
      </c>
      <c r="D6059">
        <v>28</v>
      </c>
    </row>
    <row r="6060" spans="1:4" x14ac:dyDescent="0.25">
      <c r="A6060" t="s">
        <v>12611</v>
      </c>
      <c r="B6060" t="s">
        <v>12612</v>
      </c>
      <c r="C6060" s="106">
        <v>29.3</v>
      </c>
      <c r="D6060">
        <v>24</v>
      </c>
    </row>
    <row r="6061" spans="1:4" x14ac:dyDescent="0.25">
      <c r="A6061" t="s">
        <v>12613</v>
      </c>
      <c r="B6061" t="s">
        <v>12614</v>
      </c>
      <c r="C6061" s="106">
        <v>0</v>
      </c>
      <c r="D6061">
        <v>0</v>
      </c>
    </row>
    <row r="6062" spans="1:4" x14ac:dyDescent="0.25">
      <c r="A6062" t="s">
        <v>12615</v>
      </c>
      <c r="B6062" t="s">
        <v>12616</v>
      </c>
      <c r="C6062" s="106">
        <v>0</v>
      </c>
      <c r="D6062">
        <v>0</v>
      </c>
    </row>
    <row r="6063" spans="1:4" x14ac:dyDescent="0.25">
      <c r="A6063" t="s">
        <v>12617</v>
      </c>
      <c r="B6063" t="s">
        <v>12618</v>
      </c>
      <c r="C6063" s="106">
        <v>0</v>
      </c>
      <c r="D6063">
        <v>0</v>
      </c>
    </row>
    <row r="6064" spans="1:4" x14ac:dyDescent="0.25">
      <c r="A6064" t="s">
        <v>12619</v>
      </c>
      <c r="B6064" t="s">
        <v>12620</v>
      </c>
      <c r="C6064" s="106">
        <v>-0.01</v>
      </c>
      <c r="D6064">
        <v>3</v>
      </c>
    </row>
    <row r="6065" spans="1:4" x14ac:dyDescent="0.25">
      <c r="A6065" t="s">
        <v>12621</v>
      </c>
      <c r="B6065" t="s">
        <v>12622</v>
      </c>
      <c r="C6065" s="106">
        <v>0</v>
      </c>
      <c r="D6065">
        <v>3</v>
      </c>
    </row>
    <row r="6066" spans="1:4" x14ac:dyDescent="0.25">
      <c r="A6066" t="s">
        <v>12623</v>
      </c>
      <c r="B6066" t="s">
        <v>12624</v>
      </c>
      <c r="C6066" s="106">
        <v>250.25</v>
      </c>
      <c r="D6066">
        <v>2</v>
      </c>
    </row>
    <row r="6067" spans="1:4" x14ac:dyDescent="0.25">
      <c r="A6067" t="s">
        <v>12625</v>
      </c>
      <c r="B6067" t="s">
        <v>12626</v>
      </c>
      <c r="C6067" s="106">
        <v>11.26</v>
      </c>
      <c r="D6067">
        <v>4</v>
      </c>
    </row>
    <row r="6068" spans="1:4" x14ac:dyDescent="0.25">
      <c r="A6068" t="s">
        <v>12627</v>
      </c>
      <c r="B6068" t="s">
        <v>12628</v>
      </c>
      <c r="C6068" s="106">
        <v>0</v>
      </c>
      <c r="D6068">
        <v>0</v>
      </c>
    </row>
    <row r="6069" spans="1:4" x14ac:dyDescent="0.25">
      <c r="A6069" t="s">
        <v>12629</v>
      </c>
      <c r="B6069" t="s">
        <v>12630</v>
      </c>
      <c r="C6069" s="106">
        <v>308.48</v>
      </c>
      <c r="D6069">
        <v>23</v>
      </c>
    </row>
    <row r="6070" spans="1:4" x14ac:dyDescent="0.25">
      <c r="A6070" t="s">
        <v>12631</v>
      </c>
      <c r="B6070" t="s">
        <v>12632</v>
      </c>
      <c r="C6070" s="106">
        <v>55.3</v>
      </c>
      <c r="D6070">
        <v>18</v>
      </c>
    </row>
    <row r="6071" spans="1:4" x14ac:dyDescent="0.25">
      <c r="A6071" t="s">
        <v>12633</v>
      </c>
      <c r="B6071" t="s">
        <v>12634</v>
      </c>
      <c r="C6071" s="106">
        <v>3.11</v>
      </c>
      <c r="D6071">
        <v>0</v>
      </c>
    </row>
    <row r="6072" spans="1:4" x14ac:dyDescent="0.25">
      <c r="A6072" t="s">
        <v>12635</v>
      </c>
      <c r="B6072" t="s">
        <v>12636</v>
      </c>
      <c r="C6072" s="106">
        <v>82.57</v>
      </c>
      <c r="D6072">
        <v>4</v>
      </c>
    </row>
    <row r="6073" spans="1:4" x14ac:dyDescent="0.25">
      <c r="A6073" t="s">
        <v>12637</v>
      </c>
      <c r="B6073" t="s">
        <v>12638</v>
      </c>
      <c r="C6073" s="106">
        <v>582.51</v>
      </c>
      <c r="D6073">
        <v>11</v>
      </c>
    </row>
    <row r="6074" spans="1:4" x14ac:dyDescent="0.25">
      <c r="A6074" t="s">
        <v>12639</v>
      </c>
      <c r="B6074" t="s">
        <v>12640</v>
      </c>
      <c r="C6074" s="106">
        <v>16.98</v>
      </c>
      <c r="D6074">
        <v>2</v>
      </c>
    </row>
    <row r="6075" spans="1:4" x14ac:dyDescent="0.25">
      <c r="A6075" t="s">
        <v>12641</v>
      </c>
      <c r="B6075" t="s">
        <v>12642</v>
      </c>
      <c r="C6075" s="106">
        <v>13.63</v>
      </c>
      <c r="D6075">
        <v>2</v>
      </c>
    </row>
    <row r="6076" spans="1:4" x14ac:dyDescent="0.25">
      <c r="A6076" t="s">
        <v>12643</v>
      </c>
      <c r="B6076" t="s">
        <v>8652</v>
      </c>
      <c r="C6076" s="106">
        <v>51.33</v>
      </c>
      <c r="D6076">
        <v>2</v>
      </c>
    </row>
    <row r="6077" spans="1:4" x14ac:dyDescent="0.25">
      <c r="A6077" t="s">
        <v>12644</v>
      </c>
      <c r="B6077" t="s">
        <v>12645</v>
      </c>
      <c r="C6077" s="106">
        <v>329.32</v>
      </c>
      <c r="D6077">
        <v>4</v>
      </c>
    </row>
    <row r="6078" spans="1:4" x14ac:dyDescent="0.25">
      <c r="A6078" t="s">
        <v>12646</v>
      </c>
      <c r="B6078" t="s">
        <v>12647</v>
      </c>
      <c r="C6078" s="106">
        <v>32.94</v>
      </c>
      <c r="D6078">
        <v>3</v>
      </c>
    </row>
    <row r="6079" spans="1:4" x14ac:dyDescent="0.25">
      <c r="A6079" t="s">
        <v>12648</v>
      </c>
      <c r="B6079" t="s">
        <v>12649</v>
      </c>
      <c r="C6079" s="106">
        <v>74.81</v>
      </c>
      <c r="D6079">
        <v>4</v>
      </c>
    </row>
    <row r="6080" spans="1:4" x14ac:dyDescent="0.25">
      <c r="A6080" t="s">
        <v>12650</v>
      </c>
      <c r="B6080" t="s">
        <v>12651</v>
      </c>
      <c r="C6080" s="106">
        <v>693.14</v>
      </c>
      <c r="D6080">
        <v>12</v>
      </c>
    </row>
    <row r="6081" spans="1:4" x14ac:dyDescent="0.25">
      <c r="A6081" t="s">
        <v>12652</v>
      </c>
      <c r="B6081" t="s">
        <v>12653</v>
      </c>
      <c r="C6081" s="106">
        <v>575.69000000000005</v>
      </c>
      <c r="D6081">
        <v>7</v>
      </c>
    </row>
    <row r="6082" spans="1:4" x14ac:dyDescent="0.25">
      <c r="A6082" t="s">
        <v>12654</v>
      </c>
      <c r="B6082" t="s">
        <v>12655</v>
      </c>
      <c r="C6082" s="106">
        <v>169.87</v>
      </c>
      <c r="D6082">
        <v>1</v>
      </c>
    </row>
    <row r="6083" spans="1:4" x14ac:dyDescent="0.25">
      <c r="A6083" t="s">
        <v>12656</v>
      </c>
      <c r="B6083" t="s">
        <v>12657</v>
      </c>
      <c r="C6083" s="106">
        <v>419.12</v>
      </c>
      <c r="D6083">
        <v>2</v>
      </c>
    </row>
    <row r="6084" spans="1:4" x14ac:dyDescent="0.25">
      <c r="A6084" t="s">
        <v>12658</v>
      </c>
      <c r="B6084" t="s">
        <v>12659</v>
      </c>
      <c r="C6084" s="106">
        <v>94.31</v>
      </c>
      <c r="D6084">
        <v>1</v>
      </c>
    </row>
    <row r="6085" spans="1:4" x14ac:dyDescent="0.25">
      <c r="A6085" t="s">
        <v>12660</v>
      </c>
      <c r="B6085" t="s">
        <v>12661</v>
      </c>
      <c r="C6085" s="106">
        <v>589.03</v>
      </c>
      <c r="D6085">
        <v>5</v>
      </c>
    </row>
    <row r="6086" spans="1:4" x14ac:dyDescent="0.25">
      <c r="A6086" t="s">
        <v>12662</v>
      </c>
      <c r="B6086" t="s">
        <v>12663</v>
      </c>
      <c r="C6086" s="106">
        <v>0</v>
      </c>
      <c r="D6086">
        <v>0</v>
      </c>
    </row>
    <row r="6087" spans="1:4" x14ac:dyDescent="0.25">
      <c r="A6087" t="s">
        <v>12664</v>
      </c>
      <c r="B6087" t="s">
        <v>12665</v>
      </c>
      <c r="C6087" s="106">
        <v>151.15</v>
      </c>
      <c r="D6087">
        <v>2</v>
      </c>
    </row>
    <row r="6088" spans="1:4" x14ac:dyDescent="0.25">
      <c r="A6088" t="s">
        <v>12666</v>
      </c>
      <c r="B6088" t="s">
        <v>12667</v>
      </c>
      <c r="C6088" s="106">
        <v>330.1</v>
      </c>
      <c r="D6088">
        <v>2</v>
      </c>
    </row>
    <row r="6089" spans="1:4" x14ac:dyDescent="0.25">
      <c r="A6089" t="s">
        <v>12668</v>
      </c>
      <c r="B6089" t="s">
        <v>12669</v>
      </c>
      <c r="C6089" s="106">
        <v>125.95</v>
      </c>
      <c r="D6089">
        <v>4</v>
      </c>
    </row>
    <row r="6090" spans="1:4" x14ac:dyDescent="0.25">
      <c r="A6090" t="s">
        <v>12670</v>
      </c>
      <c r="B6090" t="s">
        <v>12669</v>
      </c>
      <c r="C6090" s="106">
        <v>142.63999999999999</v>
      </c>
      <c r="D6090">
        <v>4</v>
      </c>
    </row>
    <row r="6091" spans="1:4" x14ac:dyDescent="0.25">
      <c r="A6091" t="s">
        <v>12671</v>
      </c>
      <c r="B6091" t="s">
        <v>12672</v>
      </c>
      <c r="C6091" s="106">
        <v>70.33</v>
      </c>
      <c r="D6091">
        <v>4</v>
      </c>
    </row>
    <row r="6092" spans="1:4" x14ac:dyDescent="0.25">
      <c r="A6092" t="s">
        <v>12673</v>
      </c>
      <c r="B6092" t="s">
        <v>12674</v>
      </c>
      <c r="C6092" s="106">
        <v>2187.94</v>
      </c>
      <c r="D6092">
        <v>2</v>
      </c>
    </row>
    <row r="6093" spans="1:4" x14ac:dyDescent="0.25">
      <c r="A6093" t="s">
        <v>12675</v>
      </c>
      <c r="B6093" t="s">
        <v>12676</v>
      </c>
      <c r="C6093" s="106">
        <v>136.79</v>
      </c>
      <c r="D6093">
        <v>4</v>
      </c>
    </row>
    <row r="6094" spans="1:4" x14ac:dyDescent="0.25">
      <c r="A6094" t="s">
        <v>12677</v>
      </c>
      <c r="B6094" t="s">
        <v>12678</v>
      </c>
      <c r="C6094" s="106">
        <v>35.39</v>
      </c>
      <c r="D6094">
        <v>2</v>
      </c>
    </row>
    <row r="6095" spans="1:4" x14ac:dyDescent="0.25">
      <c r="A6095" t="s">
        <v>12679</v>
      </c>
      <c r="B6095" t="s">
        <v>12680</v>
      </c>
      <c r="C6095" s="106">
        <v>0</v>
      </c>
      <c r="D6095">
        <v>0</v>
      </c>
    </row>
    <row r="6096" spans="1:4" x14ac:dyDescent="0.25">
      <c r="A6096" t="s">
        <v>12681</v>
      </c>
      <c r="B6096" t="s">
        <v>12682</v>
      </c>
      <c r="C6096" s="106">
        <v>0</v>
      </c>
      <c r="D6096">
        <v>0</v>
      </c>
    </row>
    <row r="6097" spans="1:4" x14ac:dyDescent="0.25">
      <c r="A6097" t="s">
        <v>12683</v>
      </c>
      <c r="B6097" t="s">
        <v>12684</v>
      </c>
      <c r="C6097" s="106">
        <v>677.09</v>
      </c>
      <c r="D6097">
        <v>96</v>
      </c>
    </row>
    <row r="6098" spans="1:4" x14ac:dyDescent="0.25">
      <c r="A6098" t="s">
        <v>12685</v>
      </c>
      <c r="B6098" t="s">
        <v>12686</v>
      </c>
      <c r="C6098" s="106">
        <v>31.26</v>
      </c>
      <c r="D6098">
        <v>60</v>
      </c>
    </row>
    <row r="6099" spans="1:4" x14ac:dyDescent="0.25">
      <c r="A6099" t="s">
        <v>12687</v>
      </c>
      <c r="B6099" t="s">
        <v>12688</v>
      </c>
      <c r="C6099" s="106">
        <v>69.010000000000005</v>
      </c>
      <c r="D6099">
        <v>7</v>
      </c>
    </row>
    <row r="6100" spans="1:4" x14ac:dyDescent="0.25">
      <c r="A6100" t="s">
        <v>12689</v>
      </c>
      <c r="B6100" t="s">
        <v>12690</v>
      </c>
      <c r="C6100" s="106">
        <v>0</v>
      </c>
      <c r="D6100">
        <v>0</v>
      </c>
    </row>
    <row r="6101" spans="1:4" x14ac:dyDescent="0.25">
      <c r="A6101" t="s">
        <v>12691</v>
      </c>
      <c r="B6101" t="s">
        <v>12692</v>
      </c>
      <c r="C6101" s="106">
        <v>98.5</v>
      </c>
      <c r="D6101">
        <v>2</v>
      </c>
    </row>
    <row r="6102" spans="1:4" x14ac:dyDescent="0.25">
      <c r="A6102" t="s">
        <v>12693</v>
      </c>
      <c r="B6102" t="s">
        <v>12694</v>
      </c>
      <c r="C6102" s="106">
        <v>25.69</v>
      </c>
      <c r="D6102">
        <v>6</v>
      </c>
    </row>
    <row r="6103" spans="1:4" x14ac:dyDescent="0.25">
      <c r="A6103" t="s">
        <v>12695</v>
      </c>
      <c r="B6103" t="s">
        <v>12696</v>
      </c>
      <c r="C6103" s="106">
        <v>7.76</v>
      </c>
      <c r="D6103">
        <v>0</v>
      </c>
    </row>
    <row r="6104" spans="1:4" x14ac:dyDescent="0.25">
      <c r="A6104" t="s">
        <v>12697</v>
      </c>
      <c r="B6104" t="s">
        <v>12698</v>
      </c>
      <c r="C6104" s="106">
        <v>10.16</v>
      </c>
      <c r="D6104">
        <v>0</v>
      </c>
    </row>
    <row r="6105" spans="1:4" x14ac:dyDescent="0.25">
      <c r="A6105" t="s">
        <v>12699</v>
      </c>
      <c r="B6105" t="s">
        <v>12700</v>
      </c>
      <c r="C6105" s="106">
        <v>207.62</v>
      </c>
      <c r="D6105">
        <v>23</v>
      </c>
    </row>
    <row r="6106" spans="1:4" x14ac:dyDescent="0.25">
      <c r="A6106" t="s">
        <v>12701</v>
      </c>
      <c r="B6106" t="s">
        <v>12702</v>
      </c>
      <c r="C6106" s="106">
        <v>315.18</v>
      </c>
      <c r="D6106">
        <v>16</v>
      </c>
    </row>
    <row r="6107" spans="1:4" x14ac:dyDescent="0.25">
      <c r="A6107" t="s">
        <v>12703</v>
      </c>
      <c r="B6107" t="s">
        <v>12704</v>
      </c>
      <c r="C6107" s="106">
        <v>35.51</v>
      </c>
      <c r="D6107">
        <v>3</v>
      </c>
    </row>
    <row r="6108" spans="1:4" x14ac:dyDescent="0.25">
      <c r="A6108" t="s">
        <v>12705</v>
      </c>
      <c r="B6108" t="s">
        <v>12706</v>
      </c>
      <c r="C6108" s="106">
        <v>295.97000000000003</v>
      </c>
      <c r="D6108">
        <v>24</v>
      </c>
    </row>
    <row r="6109" spans="1:4" x14ac:dyDescent="0.25">
      <c r="A6109" t="s">
        <v>12707</v>
      </c>
      <c r="B6109" t="s">
        <v>11753</v>
      </c>
      <c r="C6109" s="106">
        <v>251.64</v>
      </c>
      <c r="D6109">
        <v>4</v>
      </c>
    </row>
    <row r="6110" spans="1:4" x14ac:dyDescent="0.25">
      <c r="A6110" t="s">
        <v>12708</v>
      </c>
      <c r="B6110" t="s">
        <v>12709</v>
      </c>
      <c r="C6110" s="106">
        <v>104.27</v>
      </c>
      <c r="D6110">
        <v>7</v>
      </c>
    </row>
    <row r="6111" spans="1:4" x14ac:dyDescent="0.25">
      <c r="A6111" t="s">
        <v>12710</v>
      </c>
      <c r="B6111" t="s">
        <v>12711</v>
      </c>
      <c r="C6111" s="106">
        <v>50.65</v>
      </c>
      <c r="D6111">
        <v>4</v>
      </c>
    </row>
    <row r="6112" spans="1:4" x14ac:dyDescent="0.25">
      <c r="A6112" t="s">
        <v>12712</v>
      </c>
      <c r="B6112" t="s">
        <v>12713</v>
      </c>
      <c r="C6112" s="106">
        <v>124.51</v>
      </c>
      <c r="D6112">
        <v>8</v>
      </c>
    </row>
    <row r="6113" spans="1:4" x14ac:dyDescent="0.25">
      <c r="A6113" t="s">
        <v>12714</v>
      </c>
      <c r="B6113" t="s">
        <v>12713</v>
      </c>
      <c r="C6113" s="106">
        <v>50.35</v>
      </c>
      <c r="D6113">
        <v>7</v>
      </c>
    </row>
    <row r="6114" spans="1:4" x14ac:dyDescent="0.25">
      <c r="A6114" t="s">
        <v>12715</v>
      </c>
      <c r="B6114" t="s">
        <v>12716</v>
      </c>
      <c r="C6114" s="106">
        <v>410.32</v>
      </c>
      <c r="D6114">
        <v>6</v>
      </c>
    </row>
    <row r="6115" spans="1:4" x14ac:dyDescent="0.25">
      <c r="A6115" t="s">
        <v>12717</v>
      </c>
      <c r="B6115" t="s">
        <v>12718</v>
      </c>
      <c r="C6115" s="106">
        <v>52.4</v>
      </c>
      <c r="D6115">
        <v>400</v>
      </c>
    </row>
    <row r="6116" spans="1:4" x14ac:dyDescent="0.25">
      <c r="A6116" t="s">
        <v>12719</v>
      </c>
      <c r="B6116" t="s">
        <v>12720</v>
      </c>
      <c r="C6116" s="106">
        <v>166.2</v>
      </c>
      <c r="D6116">
        <v>600</v>
      </c>
    </row>
    <row r="6117" spans="1:4" x14ac:dyDescent="0.25">
      <c r="A6117" t="s">
        <v>12721</v>
      </c>
      <c r="B6117" t="s">
        <v>12722</v>
      </c>
      <c r="C6117" s="106">
        <v>0</v>
      </c>
      <c r="D6117">
        <v>0</v>
      </c>
    </row>
    <row r="6118" spans="1:4" x14ac:dyDescent="0.25">
      <c r="A6118" t="s">
        <v>12723</v>
      </c>
      <c r="B6118" t="s">
        <v>12724</v>
      </c>
      <c r="C6118" s="106">
        <v>0</v>
      </c>
      <c r="D6118">
        <v>0</v>
      </c>
    </row>
    <row r="6119" spans="1:4" x14ac:dyDescent="0.25">
      <c r="A6119" t="s">
        <v>12725</v>
      </c>
      <c r="B6119" t="s">
        <v>12726</v>
      </c>
      <c r="C6119" s="106">
        <v>142.72999999999999</v>
      </c>
      <c r="D6119">
        <v>2</v>
      </c>
    </row>
    <row r="6120" spans="1:4" x14ac:dyDescent="0.25">
      <c r="A6120" t="s">
        <v>12727</v>
      </c>
      <c r="B6120" t="s">
        <v>12728</v>
      </c>
      <c r="C6120" s="106">
        <v>1165.96</v>
      </c>
      <c r="D6120">
        <v>4</v>
      </c>
    </row>
    <row r="6121" spans="1:4" x14ac:dyDescent="0.25">
      <c r="A6121" t="s">
        <v>12729</v>
      </c>
      <c r="B6121" t="s">
        <v>12730</v>
      </c>
      <c r="C6121" s="106">
        <v>530.04</v>
      </c>
      <c r="D6121">
        <v>7</v>
      </c>
    </row>
    <row r="6122" spans="1:4" x14ac:dyDescent="0.25">
      <c r="A6122" t="s">
        <v>12731</v>
      </c>
      <c r="B6122" t="s">
        <v>12732</v>
      </c>
      <c r="C6122" s="106">
        <v>326.47000000000003</v>
      </c>
      <c r="D6122">
        <v>12</v>
      </c>
    </row>
    <row r="6123" spans="1:4" x14ac:dyDescent="0.25">
      <c r="A6123" t="s">
        <v>12733</v>
      </c>
      <c r="B6123" t="s">
        <v>12600</v>
      </c>
      <c r="C6123" s="106">
        <v>0</v>
      </c>
      <c r="D6123">
        <v>0</v>
      </c>
    </row>
    <row r="6124" spans="1:4" x14ac:dyDescent="0.25">
      <c r="A6124" t="s">
        <v>12734</v>
      </c>
      <c r="B6124" t="s">
        <v>11755</v>
      </c>
      <c r="C6124" s="106">
        <v>68.09</v>
      </c>
      <c r="D6124">
        <v>3</v>
      </c>
    </row>
    <row r="6125" spans="1:4" x14ac:dyDescent="0.25">
      <c r="A6125" t="s">
        <v>12735</v>
      </c>
      <c r="B6125" t="s">
        <v>12736</v>
      </c>
      <c r="C6125" s="106">
        <v>117.53</v>
      </c>
      <c r="D6125">
        <v>13</v>
      </c>
    </row>
    <row r="6126" spans="1:4" x14ac:dyDescent="0.25">
      <c r="A6126" t="s">
        <v>12737</v>
      </c>
      <c r="B6126" t="s">
        <v>12738</v>
      </c>
      <c r="C6126" s="106">
        <v>0</v>
      </c>
      <c r="D6126">
        <v>0</v>
      </c>
    </row>
    <row r="6127" spans="1:4" x14ac:dyDescent="0.25">
      <c r="A6127" t="s">
        <v>12739</v>
      </c>
      <c r="B6127" t="s">
        <v>12740</v>
      </c>
      <c r="C6127" s="106">
        <v>0</v>
      </c>
      <c r="D6127">
        <v>0</v>
      </c>
    </row>
    <row r="6128" spans="1:4" x14ac:dyDescent="0.25">
      <c r="A6128" t="s">
        <v>12741</v>
      </c>
      <c r="B6128" t="s">
        <v>12742</v>
      </c>
      <c r="C6128" s="106">
        <v>110.14</v>
      </c>
      <c r="D6128">
        <v>12</v>
      </c>
    </row>
    <row r="6129" spans="1:4" x14ac:dyDescent="0.25">
      <c r="A6129" t="s">
        <v>12743</v>
      </c>
      <c r="B6129" t="s">
        <v>12742</v>
      </c>
      <c r="C6129" s="106">
        <v>144.74</v>
      </c>
      <c r="D6129">
        <v>16</v>
      </c>
    </row>
    <row r="6130" spans="1:4" x14ac:dyDescent="0.25">
      <c r="A6130" t="s">
        <v>12744</v>
      </c>
      <c r="B6130" t="s">
        <v>12745</v>
      </c>
      <c r="C6130" s="106">
        <v>377.79</v>
      </c>
      <c r="D6130">
        <v>2</v>
      </c>
    </row>
    <row r="6131" spans="1:4" x14ac:dyDescent="0.25">
      <c r="A6131" t="s">
        <v>12746</v>
      </c>
      <c r="B6131" t="s">
        <v>12747</v>
      </c>
      <c r="C6131" s="106">
        <v>376.02</v>
      </c>
      <c r="D6131">
        <v>10</v>
      </c>
    </row>
    <row r="6132" spans="1:4" x14ac:dyDescent="0.25">
      <c r="A6132" t="s">
        <v>12748</v>
      </c>
      <c r="B6132" t="s">
        <v>12749</v>
      </c>
      <c r="C6132" s="106">
        <v>484.04</v>
      </c>
      <c r="D6132">
        <v>19</v>
      </c>
    </row>
    <row r="6133" spans="1:4" x14ac:dyDescent="0.25">
      <c r="A6133" t="s">
        <v>12750</v>
      </c>
      <c r="B6133" t="s">
        <v>12751</v>
      </c>
      <c r="C6133" s="106">
        <v>64.87</v>
      </c>
      <c r="D6133">
        <v>2</v>
      </c>
    </row>
    <row r="6134" spans="1:4" x14ac:dyDescent="0.25">
      <c r="A6134" t="s">
        <v>12752</v>
      </c>
      <c r="B6134" t="s">
        <v>11694</v>
      </c>
      <c r="C6134" s="106">
        <v>0</v>
      </c>
      <c r="D6134">
        <v>0</v>
      </c>
    </row>
    <row r="6135" spans="1:4" x14ac:dyDescent="0.25">
      <c r="A6135" t="s">
        <v>12753</v>
      </c>
      <c r="B6135" t="s">
        <v>12754</v>
      </c>
      <c r="C6135" s="106">
        <v>0</v>
      </c>
      <c r="D6135">
        <v>0</v>
      </c>
    </row>
    <row r="6136" spans="1:4" x14ac:dyDescent="0.25">
      <c r="A6136" t="s">
        <v>12755</v>
      </c>
      <c r="B6136" t="s">
        <v>12756</v>
      </c>
      <c r="C6136" s="106">
        <v>343.05</v>
      </c>
      <c r="D6136">
        <v>2</v>
      </c>
    </row>
    <row r="6137" spans="1:4" x14ac:dyDescent="0.25">
      <c r="A6137" t="s">
        <v>12757</v>
      </c>
      <c r="B6137" t="s">
        <v>12758</v>
      </c>
      <c r="C6137" s="106">
        <v>9.7799999999999994</v>
      </c>
      <c r="D6137">
        <v>3</v>
      </c>
    </row>
    <row r="6138" spans="1:4" x14ac:dyDescent="0.25">
      <c r="A6138" t="s">
        <v>12759</v>
      </c>
      <c r="B6138" t="s">
        <v>12760</v>
      </c>
      <c r="C6138" s="106">
        <v>10.9</v>
      </c>
      <c r="D6138">
        <v>3</v>
      </c>
    </row>
    <row r="6139" spans="1:4" x14ac:dyDescent="0.25">
      <c r="A6139" t="s">
        <v>12761</v>
      </c>
      <c r="B6139" t="s">
        <v>12762</v>
      </c>
      <c r="C6139" s="106">
        <v>10.6</v>
      </c>
      <c r="D6139">
        <v>3</v>
      </c>
    </row>
    <row r="6140" spans="1:4" x14ac:dyDescent="0.25">
      <c r="A6140" t="s">
        <v>12763</v>
      </c>
      <c r="B6140" t="s">
        <v>12764</v>
      </c>
      <c r="C6140" s="106">
        <v>18.53</v>
      </c>
      <c r="D6140">
        <v>17</v>
      </c>
    </row>
    <row r="6141" spans="1:4" x14ac:dyDescent="0.25">
      <c r="A6141" t="s">
        <v>12765</v>
      </c>
      <c r="B6141" t="s">
        <v>12766</v>
      </c>
      <c r="C6141" s="106">
        <v>0</v>
      </c>
      <c r="D6141">
        <v>0</v>
      </c>
    </row>
    <row r="6142" spans="1:4" x14ac:dyDescent="0.25">
      <c r="A6142" t="s">
        <v>12767</v>
      </c>
      <c r="B6142" t="s">
        <v>12768</v>
      </c>
      <c r="C6142" s="106">
        <v>119.53</v>
      </c>
      <c r="D6142">
        <v>21</v>
      </c>
    </row>
    <row r="6143" spans="1:4" x14ac:dyDescent="0.25">
      <c r="A6143" t="s">
        <v>12769</v>
      </c>
      <c r="B6143" t="s">
        <v>12770</v>
      </c>
      <c r="C6143" s="106">
        <v>0</v>
      </c>
      <c r="D6143">
        <v>0</v>
      </c>
    </row>
    <row r="6144" spans="1:4" x14ac:dyDescent="0.25">
      <c r="A6144" t="s">
        <v>12771</v>
      </c>
      <c r="B6144" t="s">
        <v>12772</v>
      </c>
      <c r="C6144" s="106">
        <v>60.7</v>
      </c>
      <c r="D6144">
        <v>18</v>
      </c>
    </row>
    <row r="6145" spans="1:4" x14ac:dyDescent="0.25">
      <c r="A6145" t="s">
        <v>12773</v>
      </c>
      <c r="B6145" t="s">
        <v>12774</v>
      </c>
      <c r="C6145" s="106">
        <v>82.08</v>
      </c>
      <c r="D6145">
        <v>25</v>
      </c>
    </row>
    <row r="6146" spans="1:4" x14ac:dyDescent="0.25">
      <c r="A6146" t="s">
        <v>12775</v>
      </c>
      <c r="B6146" t="s">
        <v>12776</v>
      </c>
      <c r="C6146" s="106">
        <v>71.069999999999993</v>
      </c>
      <c r="D6146">
        <v>2</v>
      </c>
    </row>
    <row r="6147" spans="1:4" x14ac:dyDescent="0.25">
      <c r="A6147" t="s">
        <v>12777</v>
      </c>
      <c r="B6147" t="s">
        <v>12778</v>
      </c>
      <c r="C6147" s="106">
        <v>0</v>
      </c>
      <c r="D6147">
        <v>0</v>
      </c>
    </row>
    <row r="6148" spans="1:4" x14ac:dyDescent="0.25">
      <c r="A6148" t="s">
        <v>12779</v>
      </c>
      <c r="B6148" t="s">
        <v>12780</v>
      </c>
      <c r="C6148" s="106">
        <v>80.14</v>
      </c>
      <c r="D6148">
        <v>20</v>
      </c>
    </row>
    <row r="6149" spans="1:4" x14ac:dyDescent="0.25">
      <c r="A6149" t="s">
        <v>12781</v>
      </c>
      <c r="B6149" t="s">
        <v>12782</v>
      </c>
      <c r="C6149" s="106">
        <v>187.84</v>
      </c>
      <c r="D6149">
        <v>81</v>
      </c>
    </row>
    <row r="6150" spans="1:4" x14ac:dyDescent="0.25">
      <c r="A6150" t="s">
        <v>12783</v>
      </c>
      <c r="B6150" t="s">
        <v>12784</v>
      </c>
      <c r="C6150" s="106">
        <v>0</v>
      </c>
      <c r="D6150">
        <v>48</v>
      </c>
    </row>
    <row r="6151" spans="1:4" x14ac:dyDescent="0.25">
      <c r="A6151" t="s">
        <v>12785</v>
      </c>
      <c r="B6151" t="s">
        <v>12786</v>
      </c>
      <c r="C6151" s="106">
        <v>90.48</v>
      </c>
      <c r="D6151">
        <v>48</v>
      </c>
    </row>
    <row r="6152" spans="1:4" x14ac:dyDescent="0.25">
      <c r="A6152" t="s">
        <v>12787</v>
      </c>
      <c r="B6152" t="s">
        <v>12788</v>
      </c>
      <c r="C6152" s="106">
        <v>85.65</v>
      </c>
      <c r="D6152">
        <v>3</v>
      </c>
    </row>
    <row r="6153" spans="1:4" x14ac:dyDescent="0.25">
      <c r="A6153" t="s">
        <v>12789</v>
      </c>
      <c r="B6153" t="s">
        <v>12790</v>
      </c>
      <c r="C6153" s="106">
        <v>0</v>
      </c>
      <c r="D6153">
        <v>0</v>
      </c>
    </row>
    <row r="6154" spans="1:4" x14ac:dyDescent="0.25">
      <c r="A6154" t="s">
        <v>12791</v>
      </c>
      <c r="B6154" t="s">
        <v>12792</v>
      </c>
      <c r="C6154" s="106">
        <v>8.93</v>
      </c>
      <c r="D6154">
        <v>2</v>
      </c>
    </row>
    <row r="6155" spans="1:4" x14ac:dyDescent="0.25">
      <c r="A6155" t="s">
        <v>12793</v>
      </c>
      <c r="B6155" t="s">
        <v>12794</v>
      </c>
      <c r="C6155" s="106">
        <v>0</v>
      </c>
      <c r="D6155">
        <v>0</v>
      </c>
    </row>
    <row r="6156" spans="1:4" x14ac:dyDescent="0.25">
      <c r="A6156" t="s">
        <v>12795</v>
      </c>
      <c r="B6156" t="s">
        <v>12796</v>
      </c>
      <c r="C6156" s="106">
        <v>0</v>
      </c>
      <c r="D6156">
        <v>0</v>
      </c>
    </row>
    <row r="6157" spans="1:4" x14ac:dyDescent="0.25">
      <c r="A6157" t="s">
        <v>12797</v>
      </c>
      <c r="B6157" t="s">
        <v>12798</v>
      </c>
      <c r="C6157" s="106">
        <v>46.06</v>
      </c>
      <c r="D6157">
        <v>13</v>
      </c>
    </row>
    <row r="6158" spans="1:4" x14ac:dyDescent="0.25">
      <c r="A6158" t="s">
        <v>12799</v>
      </c>
      <c r="B6158" t="s">
        <v>12800</v>
      </c>
      <c r="C6158" s="106">
        <v>100.1</v>
      </c>
      <c r="D6158">
        <v>28</v>
      </c>
    </row>
    <row r="6159" spans="1:4" x14ac:dyDescent="0.25">
      <c r="A6159" t="s">
        <v>12801</v>
      </c>
      <c r="B6159" t="s">
        <v>12802</v>
      </c>
      <c r="C6159" s="106">
        <v>0</v>
      </c>
      <c r="D6159">
        <v>0</v>
      </c>
    </row>
    <row r="6160" spans="1:4" x14ac:dyDescent="0.25">
      <c r="A6160" t="s">
        <v>12803</v>
      </c>
      <c r="B6160" t="s">
        <v>12804</v>
      </c>
      <c r="C6160" s="106">
        <v>0</v>
      </c>
      <c r="D6160">
        <v>0</v>
      </c>
    </row>
    <row r="6161" spans="1:4" x14ac:dyDescent="0.25">
      <c r="A6161" t="s">
        <v>12805</v>
      </c>
      <c r="B6161" t="s">
        <v>12806</v>
      </c>
      <c r="C6161" s="106">
        <v>0</v>
      </c>
      <c r="D6161">
        <v>0</v>
      </c>
    </row>
    <row r="6162" spans="1:4" x14ac:dyDescent="0.25">
      <c r="A6162" t="s">
        <v>12807</v>
      </c>
      <c r="B6162" t="s">
        <v>12808</v>
      </c>
      <c r="C6162" s="106">
        <v>0</v>
      </c>
      <c r="D6162">
        <v>0</v>
      </c>
    </row>
    <row r="6163" spans="1:4" x14ac:dyDescent="0.25">
      <c r="A6163" t="s">
        <v>12809</v>
      </c>
      <c r="B6163" t="s">
        <v>12810</v>
      </c>
      <c r="C6163" s="106">
        <v>0</v>
      </c>
      <c r="D6163">
        <v>0</v>
      </c>
    </row>
    <row r="6164" spans="1:4" x14ac:dyDescent="0.25">
      <c r="A6164" t="s">
        <v>12811</v>
      </c>
      <c r="B6164" t="s">
        <v>12812</v>
      </c>
      <c r="C6164" s="106">
        <v>1147.75</v>
      </c>
      <c r="D6164">
        <v>24</v>
      </c>
    </row>
    <row r="6165" spans="1:4" x14ac:dyDescent="0.25">
      <c r="A6165" t="s">
        <v>12813</v>
      </c>
      <c r="B6165" t="s">
        <v>12814</v>
      </c>
      <c r="C6165" s="106">
        <v>-0.09</v>
      </c>
      <c r="D6165">
        <v>0</v>
      </c>
    </row>
    <row r="6166" spans="1:4" x14ac:dyDescent="0.25">
      <c r="A6166" t="s">
        <v>12815</v>
      </c>
      <c r="B6166" t="s">
        <v>12816</v>
      </c>
      <c r="C6166" s="106">
        <v>0</v>
      </c>
      <c r="D6166">
        <v>0</v>
      </c>
    </row>
    <row r="6167" spans="1:4" x14ac:dyDescent="0.25">
      <c r="A6167" t="s">
        <v>12817</v>
      </c>
      <c r="B6167" t="s">
        <v>12818</v>
      </c>
      <c r="C6167" s="106">
        <v>22.08</v>
      </c>
      <c r="D6167">
        <v>6</v>
      </c>
    </row>
    <row r="6168" spans="1:4" x14ac:dyDescent="0.25">
      <c r="A6168" t="s">
        <v>12819</v>
      </c>
      <c r="B6168" t="s">
        <v>12820</v>
      </c>
      <c r="C6168" s="106">
        <v>0</v>
      </c>
      <c r="D6168">
        <v>0</v>
      </c>
    </row>
    <row r="6169" spans="1:4" x14ac:dyDescent="0.25">
      <c r="A6169" t="s">
        <v>12821</v>
      </c>
      <c r="B6169" t="s">
        <v>12822</v>
      </c>
      <c r="C6169" s="106">
        <v>0</v>
      </c>
      <c r="D6169">
        <v>0</v>
      </c>
    </row>
    <row r="6170" spans="1:4" x14ac:dyDescent="0.25">
      <c r="A6170" t="s">
        <v>12823</v>
      </c>
      <c r="B6170" t="s">
        <v>12747</v>
      </c>
      <c r="C6170" s="106">
        <v>66.260000000000005</v>
      </c>
      <c r="D6170">
        <v>11</v>
      </c>
    </row>
    <row r="6171" spans="1:4" x14ac:dyDescent="0.25">
      <c r="A6171" t="s">
        <v>12824</v>
      </c>
      <c r="B6171" t="s">
        <v>12825</v>
      </c>
      <c r="C6171" s="106">
        <v>86.67</v>
      </c>
      <c r="D6171">
        <v>4</v>
      </c>
    </row>
    <row r="6172" spans="1:4" x14ac:dyDescent="0.25">
      <c r="A6172" t="s">
        <v>12826</v>
      </c>
      <c r="B6172" t="s">
        <v>12827</v>
      </c>
      <c r="C6172" s="106">
        <v>284.14999999999998</v>
      </c>
      <c r="D6172">
        <v>3</v>
      </c>
    </row>
    <row r="6173" spans="1:4" x14ac:dyDescent="0.25">
      <c r="A6173" t="s">
        <v>12828</v>
      </c>
      <c r="B6173" t="s">
        <v>12829</v>
      </c>
      <c r="C6173" s="106">
        <v>0</v>
      </c>
      <c r="D6173">
        <v>0</v>
      </c>
    </row>
    <row r="6174" spans="1:4" x14ac:dyDescent="0.25">
      <c r="A6174" t="s">
        <v>12830</v>
      </c>
      <c r="B6174" t="s">
        <v>12831</v>
      </c>
      <c r="C6174" s="106">
        <v>269.12</v>
      </c>
      <c r="D6174">
        <v>3</v>
      </c>
    </row>
    <row r="6175" spans="1:4" x14ac:dyDescent="0.25">
      <c r="A6175" t="s">
        <v>12832</v>
      </c>
      <c r="B6175" t="s">
        <v>12833</v>
      </c>
      <c r="C6175" s="106">
        <v>88.47</v>
      </c>
      <c r="D6175">
        <v>1</v>
      </c>
    </row>
    <row r="6176" spans="1:4" x14ac:dyDescent="0.25">
      <c r="A6176" t="s">
        <v>12834</v>
      </c>
      <c r="B6176" t="s">
        <v>12835</v>
      </c>
      <c r="C6176" s="106">
        <v>479.5</v>
      </c>
      <c r="D6176">
        <v>19</v>
      </c>
    </row>
    <row r="6177" spans="1:4" x14ac:dyDescent="0.25">
      <c r="A6177" t="s">
        <v>12836</v>
      </c>
      <c r="B6177" t="s">
        <v>12837</v>
      </c>
      <c r="C6177" s="106">
        <v>78.989999999999995</v>
      </c>
      <c r="D6177">
        <v>5</v>
      </c>
    </row>
    <row r="6178" spans="1:4" x14ac:dyDescent="0.25">
      <c r="A6178" t="s">
        <v>12838</v>
      </c>
      <c r="B6178" t="s">
        <v>12839</v>
      </c>
      <c r="C6178" s="106">
        <v>64.38</v>
      </c>
      <c r="D6178">
        <v>4</v>
      </c>
    </row>
    <row r="6179" spans="1:4" x14ac:dyDescent="0.25">
      <c r="A6179" t="s">
        <v>12840</v>
      </c>
      <c r="B6179" t="s">
        <v>12841</v>
      </c>
      <c r="C6179" s="106">
        <v>0</v>
      </c>
      <c r="D6179">
        <v>6</v>
      </c>
    </row>
    <row r="6180" spans="1:4" x14ac:dyDescent="0.25">
      <c r="A6180" t="s">
        <v>12842</v>
      </c>
      <c r="B6180" t="s">
        <v>12843</v>
      </c>
      <c r="C6180" s="106">
        <v>73.72</v>
      </c>
      <c r="D6180">
        <v>4</v>
      </c>
    </row>
    <row r="6181" spans="1:4" x14ac:dyDescent="0.25">
      <c r="A6181" t="s">
        <v>12844</v>
      </c>
      <c r="B6181" t="s">
        <v>12845</v>
      </c>
      <c r="C6181" s="106">
        <v>0</v>
      </c>
      <c r="D6181">
        <v>0</v>
      </c>
    </row>
    <row r="6182" spans="1:4" x14ac:dyDescent="0.25">
      <c r="A6182" t="s">
        <v>12846</v>
      </c>
      <c r="B6182" t="s">
        <v>12847</v>
      </c>
      <c r="C6182" s="106">
        <v>140.44</v>
      </c>
      <c r="D6182">
        <v>10</v>
      </c>
    </row>
    <row r="6183" spans="1:4" x14ac:dyDescent="0.25">
      <c r="A6183" t="s">
        <v>12848</v>
      </c>
      <c r="B6183" t="s">
        <v>12849</v>
      </c>
      <c r="C6183" s="106">
        <v>119.48</v>
      </c>
      <c r="D6183">
        <v>9</v>
      </c>
    </row>
    <row r="6184" spans="1:4" x14ac:dyDescent="0.25">
      <c r="A6184" t="s">
        <v>12850</v>
      </c>
      <c r="B6184" t="s">
        <v>12851</v>
      </c>
      <c r="C6184" s="106">
        <v>56.96</v>
      </c>
      <c r="D6184">
        <v>10</v>
      </c>
    </row>
    <row r="6185" spans="1:4" x14ac:dyDescent="0.25">
      <c r="A6185" t="s">
        <v>12852</v>
      </c>
      <c r="B6185" t="s">
        <v>12221</v>
      </c>
      <c r="C6185" s="106">
        <v>449.58</v>
      </c>
      <c r="D6185">
        <v>34</v>
      </c>
    </row>
    <row r="6186" spans="1:4" x14ac:dyDescent="0.25">
      <c r="A6186" t="s">
        <v>12853</v>
      </c>
      <c r="B6186" t="s">
        <v>12854</v>
      </c>
      <c r="C6186" s="106">
        <v>429.74</v>
      </c>
      <c r="D6186">
        <v>17</v>
      </c>
    </row>
    <row r="6187" spans="1:4" x14ac:dyDescent="0.25">
      <c r="A6187" t="s">
        <v>12855</v>
      </c>
      <c r="B6187" t="s">
        <v>12856</v>
      </c>
      <c r="C6187" s="106">
        <v>86.2</v>
      </c>
      <c r="D6187">
        <v>2</v>
      </c>
    </row>
    <row r="6188" spans="1:4" x14ac:dyDescent="0.25">
      <c r="A6188" t="s">
        <v>12857</v>
      </c>
      <c r="B6188" t="s">
        <v>12858</v>
      </c>
      <c r="C6188" s="106">
        <v>169.74</v>
      </c>
      <c r="D6188">
        <v>2</v>
      </c>
    </row>
    <row r="6189" spans="1:4" x14ac:dyDescent="0.25">
      <c r="A6189" t="s">
        <v>12859</v>
      </c>
      <c r="B6189" t="s">
        <v>12860</v>
      </c>
      <c r="C6189" s="106">
        <v>8.4</v>
      </c>
      <c r="D6189">
        <v>3</v>
      </c>
    </row>
    <row r="6190" spans="1:4" x14ac:dyDescent="0.25">
      <c r="A6190" t="s">
        <v>12861</v>
      </c>
      <c r="B6190" t="s">
        <v>12862</v>
      </c>
      <c r="C6190" s="106">
        <v>133.94</v>
      </c>
      <c r="D6190">
        <v>2</v>
      </c>
    </row>
    <row r="6191" spans="1:4" x14ac:dyDescent="0.25">
      <c r="A6191" t="s">
        <v>12863</v>
      </c>
      <c r="B6191" t="s">
        <v>12864</v>
      </c>
      <c r="C6191" s="106">
        <v>33.71</v>
      </c>
      <c r="D6191">
        <v>1</v>
      </c>
    </row>
    <row r="6192" spans="1:4" x14ac:dyDescent="0.25">
      <c r="A6192" t="s">
        <v>12865</v>
      </c>
      <c r="B6192" t="s">
        <v>12866</v>
      </c>
      <c r="C6192" s="106">
        <v>19.329999999999998</v>
      </c>
      <c r="D6192">
        <v>2</v>
      </c>
    </row>
    <row r="6193" spans="1:4" x14ac:dyDescent="0.25">
      <c r="A6193" t="s">
        <v>12867</v>
      </c>
      <c r="B6193" t="s">
        <v>12868</v>
      </c>
      <c r="C6193" s="106">
        <v>82.46</v>
      </c>
      <c r="D6193">
        <v>8</v>
      </c>
    </row>
    <row r="6194" spans="1:4" x14ac:dyDescent="0.25">
      <c r="A6194" t="s">
        <v>12869</v>
      </c>
      <c r="B6194" t="s">
        <v>12870</v>
      </c>
      <c r="C6194" s="106">
        <v>126.1</v>
      </c>
      <c r="D6194">
        <v>12</v>
      </c>
    </row>
    <row r="6195" spans="1:4" x14ac:dyDescent="0.25">
      <c r="A6195" t="s">
        <v>12871</v>
      </c>
      <c r="B6195" t="s">
        <v>12872</v>
      </c>
      <c r="C6195" s="106">
        <v>24.48</v>
      </c>
      <c r="D6195">
        <v>12</v>
      </c>
    </row>
    <row r="6196" spans="1:4" x14ac:dyDescent="0.25">
      <c r="A6196" t="s">
        <v>12873</v>
      </c>
      <c r="B6196" t="s">
        <v>12874</v>
      </c>
      <c r="C6196" s="106">
        <v>37.4</v>
      </c>
      <c r="D6196">
        <v>2</v>
      </c>
    </row>
    <row r="6197" spans="1:4" x14ac:dyDescent="0.25">
      <c r="A6197" t="s">
        <v>12875</v>
      </c>
      <c r="B6197" t="s">
        <v>12876</v>
      </c>
      <c r="C6197" s="106">
        <v>170.64</v>
      </c>
      <c r="D6197">
        <v>2</v>
      </c>
    </row>
    <row r="6198" spans="1:4" x14ac:dyDescent="0.25">
      <c r="A6198" t="s">
        <v>12877</v>
      </c>
      <c r="B6198" t="s">
        <v>12876</v>
      </c>
      <c r="C6198" s="106">
        <v>254.82</v>
      </c>
      <c r="D6198">
        <v>3</v>
      </c>
    </row>
    <row r="6199" spans="1:4" x14ac:dyDescent="0.25">
      <c r="A6199" t="s">
        <v>12878</v>
      </c>
      <c r="B6199" t="s">
        <v>12876</v>
      </c>
      <c r="C6199" s="106">
        <v>208.91</v>
      </c>
      <c r="D6199">
        <v>2</v>
      </c>
    </row>
    <row r="6200" spans="1:4" x14ac:dyDescent="0.25">
      <c r="A6200" t="s">
        <v>12879</v>
      </c>
      <c r="B6200" t="s">
        <v>12880</v>
      </c>
      <c r="C6200" s="106">
        <v>477</v>
      </c>
      <c r="D6200">
        <v>3</v>
      </c>
    </row>
    <row r="6201" spans="1:4" x14ac:dyDescent="0.25">
      <c r="A6201" t="s">
        <v>12881</v>
      </c>
      <c r="B6201" t="s">
        <v>12882</v>
      </c>
      <c r="C6201" s="106">
        <v>584.5</v>
      </c>
      <c r="D6201">
        <v>2</v>
      </c>
    </row>
    <row r="6202" spans="1:4" x14ac:dyDescent="0.25">
      <c r="A6202" t="s">
        <v>12883</v>
      </c>
      <c r="B6202" t="s">
        <v>12884</v>
      </c>
      <c r="C6202" s="106">
        <v>590.5</v>
      </c>
      <c r="D6202">
        <v>2</v>
      </c>
    </row>
    <row r="6203" spans="1:4" x14ac:dyDescent="0.25">
      <c r="A6203" t="s">
        <v>12885</v>
      </c>
      <c r="B6203" t="s">
        <v>12886</v>
      </c>
      <c r="C6203" s="106">
        <v>1071.56</v>
      </c>
      <c r="D6203">
        <v>4</v>
      </c>
    </row>
    <row r="6204" spans="1:4" x14ac:dyDescent="0.25">
      <c r="A6204" t="s">
        <v>12887</v>
      </c>
      <c r="B6204" t="s">
        <v>12888</v>
      </c>
      <c r="C6204" s="106">
        <v>553.85</v>
      </c>
      <c r="D6204">
        <v>2</v>
      </c>
    </row>
    <row r="6205" spans="1:4" x14ac:dyDescent="0.25">
      <c r="A6205" t="s">
        <v>12889</v>
      </c>
      <c r="B6205" t="s">
        <v>12890</v>
      </c>
      <c r="C6205" s="106">
        <v>285.68</v>
      </c>
      <c r="D6205">
        <v>1</v>
      </c>
    </row>
    <row r="6206" spans="1:4" x14ac:dyDescent="0.25">
      <c r="A6206" t="s">
        <v>12891</v>
      </c>
      <c r="B6206" t="s">
        <v>12886</v>
      </c>
      <c r="C6206" s="106">
        <v>1597.46</v>
      </c>
      <c r="D6206">
        <v>3</v>
      </c>
    </row>
    <row r="6207" spans="1:4" x14ac:dyDescent="0.25">
      <c r="A6207" t="s">
        <v>12892</v>
      </c>
      <c r="B6207" t="s">
        <v>12893</v>
      </c>
      <c r="C6207" s="106">
        <v>1597.16</v>
      </c>
      <c r="D6207">
        <v>3</v>
      </c>
    </row>
    <row r="6208" spans="1:4" x14ac:dyDescent="0.25">
      <c r="A6208" t="s">
        <v>12894</v>
      </c>
      <c r="B6208" t="s">
        <v>12884</v>
      </c>
      <c r="C6208" s="106">
        <v>1600.13</v>
      </c>
      <c r="D6208">
        <v>3</v>
      </c>
    </row>
    <row r="6209" spans="1:4" x14ac:dyDescent="0.25">
      <c r="A6209" t="s">
        <v>12895</v>
      </c>
      <c r="B6209" t="s">
        <v>12888</v>
      </c>
      <c r="C6209" s="106">
        <v>2705.75</v>
      </c>
      <c r="D6209">
        <v>5</v>
      </c>
    </row>
    <row r="6210" spans="1:4" x14ac:dyDescent="0.25">
      <c r="A6210" t="s">
        <v>12896</v>
      </c>
      <c r="B6210" t="s">
        <v>12890</v>
      </c>
      <c r="C6210" s="106">
        <v>1109.9100000000001</v>
      </c>
      <c r="D6210">
        <v>2</v>
      </c>
    </row>
    <row r="6211" spans="1:4" x14ac:dyDescent="0.25">
      <c r="A6211" t="s">
        <v>12897</v>
      </c>
      <c r="B6211" t="s">
        <v>12898</v>
      </c>
      <c r="C6211" s="106">
        <v>0</v>
      </c>
      <c r="D6211">
        <v>0</v>
      </c>
    </row>
    <row r="6212" spans="1:4" x14ac:dyDescent="0.25">
      <c r="A6212" t="s">
        <v>12899</v>
      </c>
      <c r="B6212" t="s">
        <v>12900</v>
      </c>
      <c r="C6212" s="106">
        <v>0</v>
      </c>
      <c r="D6212">
        <v>0</v>
      </c>
    </row>
    <row r="6213" spans="1:4" x14ac:dyDescent="0.25">
      <c r="A6213" t="s">
        <v>12901</v>
      </c>
      <c r="B6213" t="s">
        <v>12902</v>
      </c>
      <c r="C6213" s="106">
        <v>2094.04</v>
      </c>
      <c r="D6213">
        <v>12</v>
      </c>
    </row>
    <row r="6214" spans="1:4" x14ac:dyDescent="0.25">
      <c r="A6214" t="s">
        <v>12903</v>
      </c>
      <c r="B6214" t="s">
        <v>12904</v>
      </c>
      <c r="C6214" s="106">
        <v>156.16</v>
      </c>
      <c r="D6214">
        <v>6</v>
      </c>
    </row>
    <row r="6215" spans="1:4" x14ac:dyDescent="0.25">
      <c r="A6215" t="s">
        <v>12905</v>
      </c>
      <c r="B6215" t="s">
        <v>12904</v>
      </c>
      <c r="C6215" s="106">
        <v>0</v>
      </c>
      <c r="D6215">
        <v>6</v>
      </c>
    </row>
    <row r="6216" spans="1:4" x14ac:dyDescent="0.25">
      <c r="A6216" t="s">
        <v>12906</v>
      </c>
      <c r="B6216" t="s">
        <v>12904</v>
      </c>
      <c r="C6216" s="106">
        <v>313.43</v>
      </c>
      <c r="D6216">
        <v>6</v>
      </c>
    </row>
    <row r="6217" spans="1:4" x14ac:dyDescent="0.25">
      <c r="A6217" t="s">
        <v>12907</v>
      </c>
      <c r="B6217" t="s">
        <v>12904</v>
      </c>
      <c r="C6217" s="106">
        <v>344.83</v>
      </c>
      <c r="D6217">
        <v>6</v>
      </c>
    </row>
    <row r="6218" spans="1:4" x14ac:dyDescent="0.25">
      <c r="A6218" t="s">
        <v>12908</v>
      </c>
      <c r="B6218" t="s">
        <v>12909</v>
      </c>
      <c r="C6218" s="106">
        <v>230.59</v>
      </c>
      <c r="D6218">
        <v>8</v>
      </c>
    </row>
    <row r="6219" spans="1:4" x14ac:dyDescent="0.25">
      <c r="A6219" t="s">
        <v>12910</v>
      </c>
      <c r="B6219" t="s">
        <v>12909</v>
      </c>
      <c r="C6219" s="106">
        <v>324.08</v>
      </c>
      <c r="D6219">
        <v>11</v>
      </c>
    </row>
    <row r="6220" spans="1:4" x14ac:dyDescent="0.25">
      <c r="A6220" t="s">
        <v>12911</v>
      </c>
      <c r="B6220" t="s">
        <v>12909</v>
      </c>
      <c r="C6220" s="106">
        <v>234.99</v>
      </c>
      <c r="D6220">
        <v>8</v>
      </c>
    </row>
    <row r="6221" spans="1:4" x14ac:dyDescent="0.25">
      <c r="A6221" t="s">
        <v>12912</v>
      </c>
      <c r="B6221" t="s">
        <v>12904</v>
      </c>
      <c r="C6221" s="106">
        <v>379.12</v>
      </c>
      <c r="D6221">
        <v>2</v>
      </c>
    </row>
    <row r="6222" spans="1:4" x14ac:dyDescent="0.25">
      <c r="A6222" t="s">
        <v>12913</v>
      </c>
      <c r="B6222" t="s">
        <v>12880</v>
      </c>
      <c r="C6222" s="106">
        <v>1263.99</v>
      </c>
      <c r="D6222">
        <v>3</v>
      </c>
    </row>
    <row r="6223" spans="1:4" x14ac:dyDescent="0.25">
      <c r="A6223" t="s">
        <v>12914</v>
      </c>
      <c r="B6223" t="s">
        <v>12915</v>
      </c>
      <c r="C6223" s="106">
        <v>664.12</v>
      </c>
      <c r="D6223">
        <v>3</v>
      </c>
    </row>
    <row r="6224" spans="1:4" x14ac:dyDescent="0.25">
      <c r="A6224" t="s">
        <v>12916</v>
      </c>
      <c r="B6224" t="s">
        <v>12917</v>
      </c>
      <c r="C6224" s="106">
        <v>26.35</v>
      </c>
      <c r="D6224">
        <v>3</v>
      </c>
    </row>
    <row r="6225" spans="1:4" x14ac:dyDescent="0.25">
      <c r="A6225" t="s">
        <v>12918</v>
      </c>
      <c r="B6225" t="s">
        <v>12917</v>
      </c>
      <c r="C6225" s="106">
        <v>99.59</v>
      </c>
      <c r="D6225">
        <v>7</v>
      </c>
    </row>
    <row r="6226" spans="1:4" x14ac:dyDescent="0.25">
      <c r="A6226" t="s">
        <v>12919</v>
      </c>
      <c r="B6226" t="s">
        <v>12920</v>
      </c>
      <c r="C6226" s="106">
        <v>116.55</v>
      </c>
      <c r="D6226">
        <v>3</v>
      </c>
    </row>
    <row r="6227" spans="1:4" x14ac:dyDescent="0.25">
      <c r="A6227" t="s">
        <v>12921</v>
      </c>
      <c r="B6227" t="s">
        <v>12917</v>
      </c>
      <c r="C6227" s="106">
        <v>34.369999999999997</v>
      </c>
      <c r="D6227">
        <v>3</v>
      </c>
    </row>
    <row r="6228" spans="1:4" x14ac:dyDescent="0.25">
      <c r="A6228" t="s">
        <v>12922</v>
      </c>
      <c r="B6228" t="s">
        <v>12923</v>
      </c>
      <c r="C6228" s="106">
        <v>89.93</v>
      </c>
      <c r="D6228">
        <v>6</v>
      </c>
    </row>
    <row r="6229" spans="1:4" x14ac:dyDescent="0.25">
      <c r="A6229" t="s">
        <v>12924</v>
      </c>
      <c r="B6229" t="s">
        <v>12925</v>
      </c>
      <c r="C6229" s="106">
        <v>24.39</v>
      </c>
      <c r="D6229">
        <v>4</v>
      </c>
    </row>
    <row r="6230" spans="1:4" x14ac:dyDescent="0.25">
      <c r="A6230" t="s">
        <v>12926</v>
      </c>
      <c r="B6230" t="s">
        <v>11767</v>
      </c>
      <c r="C6230" s="106">
        <v>1736.75</v>
      </c>
      <c r="D6230">
        <v>3</v>
      </c>
    </row>
    <row r="6231" spans="1:4" x14ac:dyDescent="0.25">
      <c r="A6231" t="s">
        <v>12927</v>
      </c>
      <c r="B6231" t="s">
        <v>12928</v>
      </c>
      <c r="C6231" s="106">
        <v>0</v>
      </c>
      <c r="D6231">
        <v>0</v>
      </c>
    </row>
    <row r="6232" spans="1:4" x14ac:dyDescent="0.25">
      <c r="A6232" t="s">
        <v>12929</v>
      </c>
      <c r="B6232" t="s">
        <v>12928</v>
      </c>
      <c r="C6232" s="106">
        <v>0</v>
      </c>
      <c r="D6232">
        <v>0</v>
      </c>
    </row>
    <row r="6233" spans="1:4" x14ac:dyDescent="0.25">
      <c r="A6233" t="s">
        <v>12930</v>
      </c>
      <c r="B6233" t="s">
        <v>12931</v>
      </c>
      <c r="C6233" s="106">
        <v>218.48</v>
      </c>
      <c r="D6233">
        <v>18</v>
      </c>
    </row>
    <row r="6234" spans="1:4" x14ac:dyDescent="0.25">
      <c r="A6234" t="s">
        <v>12932</v>
      </c>
      <c r="B6234" t="s">
        <v>12933</v>
      </c>
      <c r="C6234" s="106">
        <v>255.7</v>
      </c>
      <c r="D6234">
        <v>21</v>
      </c>
    </row>
    <row r="6235" spans="1:4" x14ac:dyDescent="0.25">
      <c r="A6235" t="s">
        <v>12934</v>
      </c>
      <c r="B6235" t="s">
        <v>12935</v>
      </c>
      <c r="C6235" s="106">
        <v>145.43</v>
      </c>
      <c r="D6235">
        <v>12</v>
      </c>
    </row>
    <row r="6236" spans="1:4" x14ac:dyDescent="0.25">
      <c r="A6236" t="s">
        <v>12936</v>
      </c>
      <c r="B6236" t="s">
        <v>12937</v>
      </c>
      <c r="C6236" s="106">
        <v>147.6</v>
      </c>
      <c r="D6236">
        <v>240</v>
      </c>
    </row>
    <row r="6237" spans="1:4" x14ac:dyDescent="0.25">
      <c r="A6237" t="s">
        <v>12938</v>
      </c>
      <c r="B6237" t="s">
        <v>12939</v>
      </c>
      <c r="C6237" s="106">
        <v>277.22000000000003</v>
      </c>
      <c r="D6237">
        <v>4</v>
      </c>
    </row>
    <row r="6238" spans="1:4" x14ac:dyDescent="0.25">
      <c r="A6238" t="s">
        <v>12940</v>
      </c>
      <c r="B6238" t="s">
        <v>12941</v>
      </c>
      <c r="C6238" s="106">
        <v>216</v>
      </c>
      <c r="D6238">
        <v>3</v>
      </c>
    </row>
    <row r="6239" spans="1:4" x14ac:dyDescent="0.25">
      <c r="A6239" t="s">
        <v>12942</v>
      </c>
      <c r="B6239" t="s">
        <v>12943</v>
      </c>
      <c r="C6239" s="106">
        <v>145.83000000000001</v>
      </c>
      <c r="D6239">
        <v>2</v>
      </c>
    </row>
    <row r="6240" spans="1:4" x14ac:dyDescent="0.25">
      <c r="A6240" t="s">
        <v>12944</v>
      </c>
      <c r="B6240" t="s">
        <v>12945</v>
      </c>
      <c r="C6240" s="106">
        <v>146.72999999999999</v>
      </c>
      <c r="D6240">
        <v>2</v>
      </c>
    </row>
    <row r="6241" spans="1:4" x14ac:dyDescent="0.25">
      <c r="A6241" t="s">
        <v>12946</v>
      </c>
      <c r="B6241" t="s">
        <v>12947</v>
      </c>
      <c r="C6241" s="106">
        <v>106.81</v>
      </c>
      <c r="D6241">
        <v>22</v>
      </c>
    </row>
    <row r="6242" spans="1:4" x14ac:dyDescent="0.25">
      <c r="A6242" t="s">
        <v>12948</v>
      </c>
      <c r="B6242" t="s">
        <v>12949</v>
      </c>
      <c r="C6242" s="106">
        <v>120.72</v>
      </c>
      <c r="D6242">
        <v>24</v>
      </c>
    </row>
    <row r="6243" spans="1:4" x14ac:dyDescent="0.25">
      <c r="A6243" t="s">
        <v>12950</v>
      </c>
      <c r="B6243" t="s">
        <v>12951</v>
      </c>
      <c r="C6243" s="106">
        <v>110.04</v>
      </c>
      <c r="D6243">
        <v>22</v>
      </c>
    </row>
    <row r="6244" spans="1:4" x14ac:dyDescent="0.25">
      <c r="A6244" t="s">
        <v>12952</v>
      </c>
      <c r="B6244" t="s">
        <v>12953</v>
      </c>
      <c r="C6244" s="106">
        <v>153.21</v>
      </c>
      <c r="D6244">
        <v>7</v>
      </c>
    </row>
    <row r="6245" spans="1:4" x14ac:dyDescent="0.25">
      <c r="A6245" t="s">
        <v>12954</v>
      </c>
      <c r="B6245" t="s">
        <v>12955</v>
      </c>
      <c r="C6245" s="106">
        <v>286.89999999999998</v>
      </c>
      <c r="D6245">
        <v>50</v>
      </c>
    </row>
    <row r="6246" spans="1:4" x14ac:dyDescent="0.25">
      <c r="A6246" t="s">
        <v>12956</v>
      </c>
      <c r="B6246" t="s">
        <v>12957</v>
      </c>
      <c r="C6246" s="106">
        <v>1109.33</v>
      </c>
      <c r="D6246">
        <v>8</v>
      </c>
    </row>
    <row r="6247" spans="1:4" x14ac:dyDescent="0.25">
      <c r="A6247" t="s">
        <v>12958</v>
      </c>
      <c r="B6247" t="s">
        <v>12959</v>
      </c>
      <c r="C6247" s="106">
        <v>1292.19</v>
      </c>
      <c r="D6247">
        <v>9</v>
      </c>
    </row>
    <row r="6248" spans="1:4" x14ac:dyDescent="0.25">
      <c r="A6248" t="s">
        <v>12960</v>
      </c>
      <c r="B6248" t="s">
        <v>12961</v>
      </c>
      <c r="C6248" s="106">
        <v>216.6</v>
      </c>
      <c r="D6248">
        <v>200</v>
      </c>
    </row>
    <row r="6249" spans="1:4" x14ac:dyDescent="0.25">
      <c r="A6249" t="s">
        <v>12962</v>
      </c>
      <c r="B6249" t="s">
        <v>12898</v>
      </c>
      <c r="C6249" s="106">
        <v>0</v>
      </c>
      <c r="D6249">
        <v>0</v>
      </c>
    </row>
    <row r="6250" spans="1:4" x14ac:dyDescent="0.25">
      <c r="A6250" t="s">
        <v>12963</v>
      </c>
      <c r="B6250" t="s">
        <v>12964</v>
      </c>
      <c r="C6250" s="106">
        <v>22.34</v>
      </c>
      <c r="D6250">
        <v>6</v>
      </c>
    </row>
    <row r="6251" spans="1:4" x14ac:dyDescent="0.25">
      <c r="A6251" t="s">
        <v>12965</v>
      </c>
      <c r="B6251" t="s">
        <v>12966</v>
      </c>
      <c r="C6251" s="106">
        <v>0</v>
      </c>
      <c r="D6251">
        <v>0</v>
      </c>
    </row>
    <row r="6252" spans="1:4" x14ac:dyDescent="0.25">
      <c r="A6252" t="s">
        <v>12967</v>
      </c>
      <c r="B6252" t="s">
        <v>12968</v>
      </c>
      <c r="C6252" s="106">
        <v>278.93</v>
      </c>
      <c r="D6252">
        <v>36</v>
      </c>
    </row>
    <row r="6253" spans="1:4" x14ac:dyDescent="0.25">
      <c r="A6253" t="s">
        <v>12969</v>
      </c>
      <c r="B6253" t="s">
        <v>12970</v>
      </c>
      <c r="C6253" s="106">
        <v>21.68</v>
      </c>
      <c r="D6253">
        <v>6</v>
      </c>
    </row>
    <row r="6254" spans="1:4" x14ac:dyDescent="0.25">
      <c r="A6254" t="s">
        <v>12971</v>
      </c>
      <c r="B6254" t="s">
        <v>12970</v>
      </c>
      <c r="C6254" s="106">
        <v>29.27</v>
      </c>
      <c r="D6254">
        <v>6</v>
      </c>
    </row>
    <row r="6255" spans="1:4" x14ac:dyDescent="0.25">
      <c r="A6255" t="s">
        <v>12972</v>
      </c>
      <c r="B6255" t="s">
        <v>12970</v>
      </c>
      <c r="C6255" s="106">
        <v>60.88</v>
      </c>
      <c r="D6255">
        <v>6</v>
      </c>
    </row>
    <row r="6256" spans="1:4" x14ac:dyDescent="0.25">
      <c r="A6256" t="s">
        <v>12973</v>
      </c>
      <c r="B6256" t="s">
        <v>12974</v>
      </c>
      <c r="C6256" s="106">
        <v>0</v>
      </c>
      <c r="D6256">
        <v>0</v>
      </c>
    </row>
    <row r="6257" spans="1:4" x14ac:dyDescent="0.25">
      <c r="A6257" t="s">
        <v>12975</v>
      </c>
      <c r="B6257" t="s">
        <v>12976</v>
      </c>
      <c r="C6257" s="106">
        <v>0</v>
      </c>
      <c r="D6257">
        <v>0</v>
      </c>
    </row>
    <row r="6258" spans="1:4" x14ac:dyDescent="0.25">
      <c r="A6258" t="s">
        <v>12977</v>
      </c>
      <c r="B6258" t="s">
        <v>12978</v>
      </c>
      <c r="C6258" s="106">
        <v>0</v>
      </c>
      <c r="D6258">
        <v>0</v>
      </c>
    </row>
    <row r="6259" spans="1:4" x14ac:dyDescent="0.25">
      <c r="A6259" t="s">
        <v>12979</v>
      </c>
      <c r="B6259" t="s">
        <v>12980</v>
      </c>
      <c r="C6259" s="106">
        <v>0</v>
      </c>
      <c r="D6259">
        <v>0</v>
      </c>
    </row>
    <row r="6260" spans="1:4" x14ac:dyDescent="0.25">
      <c r="A6260" t="s">
        <v>12981</v>
      </c>
      <c r="B6260" t="s">
        <v>12982</v>
      </c>
      <c r="C6260" s="106">
        <v>320.23</v>
      </c>
      <c r="D6260">
        <v>1</v>
      </c>
    </row>
    <row r="6261" spans="1:4" x14ac:dyDescent="0.25">
      <c r="A6261" t="s">
        <v>12983</v>
      </c>
      <c r="B6261" t="s">
        <v>12984</v>
      </c>
      <c r="C6261" s="106">
        <v>506</v>
      </c>
      <c r="D6261">
        <v>40</v>
      </c>
    </row>
    <row r="6262" spans="1:4" x14ac:dyDescent="0.25">
      <c r="A6262" t="s">
        <v>12985</v>
      </c>
      <c r="B6262" t="s">
        <v>12986</v>
      </c>
      <c r="C6262" s="106">
        <v>632.92999999999995</v>
      </c>
      <c r="D6262">
        <v>2</v>
      </c>
    </row>
    <row r="6263" spans="1:4" x14ac:dyDescent="0.25">
      <c r="A6263" t="s">
        <v>12987</v>
      </c>
      <c r="B6263" t="s">
        <v>12988</v>
      </c>
      <c r="C6263" s="106">
        <v>604.59</v>
      </c>
      <c r="D6263">
        <v>4</v>
      </c>
    </row>
    <row r="6264" spans="1:4" x14ac:dyDescent="0.25">
      <c r="A6264" t="s">
        <v>12989</v>
      </c>
      <c r="B6264" t="s">
        <v>12990</v>
      </c>
      <c r="C6264" s="106">
        <v>1777.24</v>
      </c>
      <c r="D6264">
        <v>5</v>
      </c>
    </row>
    <row r="6265" spans="1:4" x14ac:dyDescent="0.25">
      <c r="A6265" t="s">
        <v>12991</v>
      </c>
      <c r="B6265" t="s">
        <v>12992</v>
      </c>
      <c r="C6265" s="106">
        <v>1003.23</v>
      </c>
      <c r="D6265">
        <v>4</v>
      </c>
    </row>
    <row r="6266" spans="1:4" x14ac:dyDescent="0.25">
      <c r="A6266" t="s">
        <v>12993</v>
      </c>
      <c r="B6266" t="s">
        <v>12994</v>
      </c>
      <c r="C6266" s="106">
        <v>0</v>
      </c>
      <c r="D6266">
        <v>0</v>
      </c>
    </row>
    <row r="6267" spans="1:4" x14ac:dyDescent="0.25">
      <c r="A6267" t="s">
        <v>12995</v>
      </c>
      <c r="B6267" t="s">
        <v>12996</v>
      </c>
      <c r="C6267" s="106">
        <v>0</v>
      </c>
      <c r="D6267">
        <v>0</v>
      </c>
    </row>
    <row r="6268" spans="1:4" x14ac:dyDescent="0.25">
      <c r="A6268" t="s">
        <v>12997</v>
      </c>
      <c r="B6268" t="s">
        <v>12998</v>
      </c>
      <c r="C6268" s="106">
        <v>515.04</v>
      </c>
      <c r="D6268">
        <v>96</v>
      </c>
    </row>
    <row r="6269" spans="1:4" x14ac:dyDescent="0.25">
      <c r="A6269" t="s">
        <v>12999</v>
      </c>
      <c r="B6269" t="s">
        <v>13000</v>
      </c>
      <c r="C6269" s="106">
        <v>37.200000000000003</v>
      </c>
      <c r="D6269">
        <v>3</v>
      </c>
    </row>
    <row r="6270" spans="1:4" x14ac:dyDescent="0.25">
      <c r="A6270" t="s">
        <v>13001</v>
      </c>
      <c r="B6270" t="s">
        <v>13002</v>
      </c>
      <c r="C6270" s="106">
        <v>9.19</v>
      </c>
      <c r="D6270">
        <v>4</v>
      </c>
    </row>
    <row r="6271" spans="1:4" x14ac:dyDescent="0.25">
      <c r="A6271" t="s">
        <v>13003</v>
      </c>
      <c r="B6271" t="s">
        <v>13004</v>
      </c>
      <c r="C6271" s="106">
        <v>70.17</v>
      </c>
      <c r="D6271">
        <v>3</v>
      </c>
    </row>
    <row r="6272" spans="1:4" x14ac:dyDescent="0.25">
      <c r="A6272" t="s">
        <v>13005</v>
      </c>
      <c r="B6272" t="s">
        <v>13004</v>
      </c>
      <c r="C6272" s="106">
        <v>0</v>
      </c>
      <c r="D6272">
        <v>0</v>
      </c>
    </row>
    <row r="6273" spans="1:4" x14ac:dyDescent="0.25">
      <c r="A6273" t="s">
        <v>13006</v>
      </c>
      <c r="B6273" t="s">
        <v>13007</v>
      </c>
      <c r="C6273" s="106">
        <v>-20.95</v>
      </c>
      <c r="D6273">
        <v>0</v>
      </c>
    </row>
    <row r="6274" spans="1:4" x14ac:dyDescent="0.25">
      <c r="A6274" t="s">
        <v>13008</v>
      </c>
      <c r="B6274" t="s">
        <v>13009</v>
      </c>
      <c r="C6274" s="106">
        <v>-167.75</v>
      </c>
      <c r="D6274">
        <v>0</v>
      </c>
    </row>
    <row r="6275" spans="1:4" x14ac:dyDescent="0.25">
      <c r="A6275" t="s">
        <v>13010</v>
      </c>
      <c r="B6275" t="s">
        <v>13011</v>
      </c>
      <c r="C6275" s="106">
        <v>104.23</v>
      </c>
      <c r="D6275">
        <v>1</v>
      </c>
    </row>
    <row r="6276" spans="1:4" x14ac:dyDescent="0.25">
      <c r="A6276" t="s">
        <v>13012</v>
      </c>
      <c r="B6276" t="s">
        <v>13013</v>
      </c>
      <c r="C6276" s="106">
        <v>2605.63</v>
      </c>
      <c r="D6276">
        <v>1</v>
      </c>
    </row>
    <row r="6277" spans="1:4" x14ac:dyDescent="0.25">
      <c r="A6277" t="s">
        <v>13014</v>
      </c>
      <c r="B6277" t="s">
        <v>13015</v>
      </c>
      <c r="C6277" s="106">
        <v>5329.85</v>
      </c>
      <c r="D6277">
        <v>2</v>
      </c>
    </row>
    <row r="6278" spans="1:4" x14ac:dyDescent="0.25">
      <c r="A6278" t="s">
        <v>13016</v>
      </c>
      <c r="B6278" t="s">
        <v>13017</v>
      </c>
      <c r="C6278" s="106">
        <v>4.2699999999999996</v>
      </c>
      <c r="D6278">
        <v>2</v>
      </c>
    </row>
    <row r="6279" spans="1:4" x14ac:dyDescent="0.25">
      <c r="A6279" t="s">
        <v>13018</v>
      </c>
      <c r="B6279" t="s">
        <v>13019</v>
      </c>
      <c r="C6279" s="106">
        <v>4.95</v>
      </c>
      <c r="D6279">
        <v>2</v>
      </c>
    </row>
    <row r="6280" spans="1:4" x14ac:dyDescent="0.25">
      <c r="A6280" t="s">
        <v>13020</v>
      </c>
      <c r="B6280" t="s">
        <v>13021</v>
      </c>
      <c r="C6280" s="106">
        <v>30.11</v>
      </c>
      <c r="D6280">
        <v>3</v>
      </c>
    </row>
    <row r="6281" spans="1:4" x14ac:dyDescent="0.25">
      <c r="A6281" t="s">
        <v>13022</v>
      </c>
      <c r="B6281" t="s">
        <v>13023</v>
      </c>
      <c r="C6281" s="106">
        <v>75.34</v>
      </c>
      <c r="D6281">
        <v>9</v>
      </c>
    </row>
    <row r="6282" spans="1:4" x14ac:dyDescent="0.25">
      <c r="A6282" t="s">
        <v>13024</v>
      </c>
      <c r="B6282" t="s">
        <v>13025</v>
      </c>
      <c r="C6282" s="106">
        <v>11.42</v>
      </c>
      <c r="D6282">
        <v>3</v>
      </c>
    </row>
    <row r="6283" spans="1:4" x14ac:dyDescent="0.25">
      <c r="A6283" t="s">
        <v>13026</v>
      </c>
      <c r="B6283" t="s">
        <v>13027</v>
      </c>
      <c r="C6283" s="106">
        <v>293.27999999999997</v>
      </c>
      <c r="D6283">
        <v>8</v>
      </c>
    </row>
    <row r="6284" spans="1:4" x14ac:dyDescent="0.25">
      <c r="A6284" t="s">
        <v>13028</v>
      </c>
      <c r="B6284" t="s">
        <v>13029</v>
      </c>
      <c r="C6284" s="106">
        <v>71.930000000000007</v>
      </c>
      <c r="D6284">
        <v>2</v>
      </c>
    </row>
    <row r="6285" spans="1:4" x14ac:dyDescent="0.25">
      <c r="A6285" t="s">
        <v>13030</v>
      </c>
      <c r="B6285" t="s">
        <v>13031</v>
      </c>
      <c r="C6285" s="106">
        <v>48.25</v>
      </c>
      <c r="D6285">
        <v>5</v>
      </c>
    </row>
    <row r="6286" spans="1:4" x14ac:dyDescent="0.25">
      <c r="A6286" t="s">
        <v>13032</v>
      </c>
      <c r="B6286" t="s">
        <v>13033</v>
      </c>
      <c r="C6286" s="106">
        <v>1143.52</v>
      </c>
      <c r="D6286">
        <v>1</v>
      </c>
    </row>
    <row r="6287" spans="1:4" x14ac:dyDescent="0.25">
      <c r="A6287" t="s">
        <v>13034</v>
      </c>
      <c r="B6287" t="s">
        <v>13035</v>
      </c>
      <c r="C6287" s="106">
        <v>166.62</v>
      </c>
      <c r="D6287">
        <v>5</v>
      </c>
    </row>
    <row r="6288" spans="1:4" x14ac:dyDescent="0.25">
      <c r="A6288" t="s">
        <v>13036</v>
      </c>
      <c r="B6288" t="s">
        <v>13037</v>
      </c>
      <c r="C6288" s="106">
        <v>12.51</v>
      </c>
      <c r="D6288">
        <v>2</v>
      </c>
    </row>
    <row r="6289" spans="1:4" x14ac:dyDescent="0.25">
      <c r="A6289" t="s">
        <v>13038</v>
      </c>
      <c r="B6289" t="s">
        <v>13039</v>
      </c>
      <c r="C6289" s="106">
        <v>297.73</v>
      </c>
      <c r="D6289">
        <v>6</v>
      </c>
    </row>
    <row r="6290" spans="1:4" x14ac:dyDescent="0.25">
      <c r="A6290" t="s">
        <v>13040</v>
      </c>
      <c r="B6290" t="s">
        <v>13039</v>
      </c>
      <c r="C6290" s="106">
        <v>232.08</v>
      </c>
      <c r="D6290">
        <v>3</v>
      </c>
    </row>
    <row r="6291" spans="1:4" x14ac:dyDescent="0.25">
      <c r="A6291" t="s">
        <v>13041</v>
      </c>
      <c r="B6291" t="s">
        <v>13039</v>
      </c>
      <c r="C6291" s="106">
        <v>196.67</v>
      </c>
      <c r="D6291">
        <v>5</v>
      </c>
    </row>
    <row r="6292" spans="1:4" x14ac:dyDescent="0.25">
      <c r="A6292" t="s">
        <v>13042</v>
      </c>
      <c r="B6292" t="s">
        <v>13039</v>
      </c>
      <c r="C6292" s="106">
        <v>49.65</v>
      </c>
      <c r="D6292">
        <v>6</v>
      </c>
    </row>
    <row r="6293" spans="1:4" x14ac:dyDescent="0.25">
      <c r="A6293" t="s">
        <v>13043</v>
      </c>
      <c r="B6293" t="s">
        <v>13044</v>
      </c>
      <c r="C6293" s="106">
        <v>92.34</v>
      </c>
      <c r="D6293">
        <v>1</v>
      </c>
    </row>
    <row r="6294" spans="1:4" x14ac:dyDescent="0.25">
      <c r="A6294" t="s">
        <v>13045</v>
      </c>
      <c r="B6294" t="s">
        <v>13046</v>
      </c>
      <c r="C6294" s="106">
        <v>47.56</v>
      </c>
      <c r="D6294">
        <v>2</v>
      </c>
    </row>
    <row r="6295" spans="1:4" x14ac:dyDescent="0.25">
      <c r="A6295" t="s">
        <v>13047</v>
      </c>
      <c r="B6295" t="s">
        <v>13048</v>
      </c>
      <c r="C6295" s="106">
        <v>116.7</v>
      </c>
      <c r="D6295">
        <v>3</v>
      </c>
    </row>
    <row r="6296" spans="1:4" x14ac:dyDescent="0.25">
      <c r="A6296" t="s">
        <v>13049</v>
      </c>
      <c r="B6296" t="s">
        <v>13050</v>
      </c>
      <c r="C6296" s="106">
        <v>65.58</v>
      </c>
      <c r="D6296">
        <v>3</v>
      </c>
    </row>
    <row r="6297" spans="1:4" x14ac:dyDescent="0.25">
      <c r="A6297" t="s">
        <v>13051</v>
      </c>
      <c r="B6297" t="s">
        <v>13052</v>
      </c>
      <c r="C6297" s="106">
        <v>62.63</v>
      </c>
      <c r="D6297">
        <v>3</v>
      </c>
    </row>
    <row r="6298" spans="1:4" x14ac:dyDescent="0.25">
      <c r="A6298" t="s">
        <v>13053</v>
      </c>
      <c r="B6298" t="s">
        <v>13054</v>
      </c>
      <c r="C6298" s="106">
        <v>265.70999999999998</v>
      </c>
      <c r="D6298">
        <v>1</v>
      </c>
    </row>
    <row r="6299" spans="1:4" x14ac:dyDescent="0.25">
      <c r="A6299" t="s">
        <v>13055</v>
      </c>
      <c r="B6299" t="s">
        <v>13056</v>
      </c>
      <c r="C6299" s="106">
        <v>4.32</v>
      </c>
      <c r="D6299">
        <v>8</v>
      </c>
    </row>
    <row r="6300" spans="1:4" x14ac:dyDescent="0.25">
      <c r="A6300" t="s">
        <v>13057</v>
      </c>
      <c r="B6300" t="s">
        <v>13058</v>
      </c>
      <c r="C6300" s="106">
        <v>149.52000000000001</v>
      </c>
      <c r="D6300">
        <v>3</v>
      </c>
    </row>
    <row r="6301" spans="1:4" x14ac:dyDescent="0.25">
      <c r="A6301" t="s">
        <v>13059</v>
      </c>
      <c r="B6301" t="s">
        <v>13060</v>
      </c>
      <c r="C6301" s="106">
        <v>1588.73</v>
      </c>
      <c r="D6301">
        <v>9</v>
      </c>
    </row>
    <row r="6302" spans="1:4" x14ac:dyDescent="0.25">
      <c r="A6302" t="s">
        <v>13061</v>
      </c>
      <c r="B6302" t="s">
        <v>13062</v>
      </c>
      <c r="C6302" s="106">
        <v>77.290000000000006</v>
      </c>
      <c r="D6302">
        <v>14</v>
      </c>
    </row>
    <row r="6303" spans="1:4" x14ac:dyDescent="0.25">
      <c r="A6303" t="s">
        <v>13063</v>
      </c>
      <c r="B6303" t="s">
        <v>13064</v>
      </c>
      <c r="C6303" s="106">
        <v>0</v>
      </c>
      <c r="D6303">
        <v>0</v>
      </c>
    </row>
    <row r="6304" spans="1:4" x14ac:dyDescent="0.25">
      <c r="A6304" t="s">
        <v>13065</v>
      </c>
      <c r="B6304" t="s">
        <v>13066</v>
      </c>
      <c r="C6304" s="106">
        <v>245.74</v>
      </c>
      <c r="D6304">
        <v>9</v>
      </c>
    </row>
    <row r="6305" spans="1:4" x14ac:dyDescent="0.25">
      <c r="A6305" t="s">
        <v>13067</v>
      </c>
      <c r="B6305" t="s">
        <v>13068</v>
      </c>
      <c r="C6305" s="106">
        <v>136.11000000000001</v>
      </c>
      <c r="D6305">
        <v>5</v>
      </c>
    </row>
    <row r="6306" spans="1:4" x14ac:dyDescent="0.25">
      <c r="A6306" t="s">
        <v>13069</v>
      </c>
      <c r="B6306" t="s">
        <v>13070</v>
      </c>
      <c r="C6306" s="106">
        <v>299.51</v>
      </c>
      <c r="D6306">
        <v>11</v>
      </c>
    </row>
    <row r="6307" spans="1:4" x14ac:dyDescent="0.25">
      <c r="A6307" t="s">
        <v>13071</v>
      </c>
      <c r="B6307" t="s">
        <v>13072</v>
      </c>
      <c r="C6307" s="106">
        <v>353.25</v>
      </c>
      <c r="D6307">
        <v>13</v>
      </c>
    </row>
    <row r="6308" spans="1:4" x14ac:dyDescent="0.25">
      <c r="A6308" t="s">
        <v>13073</v>
      </c>
      <c r="B6308" t="s">
        <v>13074</v>
      </c>
      <c r="C6308" s="106">
        <v>294.56</v>
      </c>
      <c r="D6308">
        <v>6</v>
      </c>
    </row>
    <row r="6309" spans="1:4" x14ac:dyDescent="0.25">
      <c r="A6309" t="s">
        <v>13075</v>
      </c>
      <c r="B6309" t="s">
        <v>13076</v>
      </c>
      <c r="C6309" s="106">
        <v>91.56</v>
      </c>
      <c r="D6309">
        <v>120</v>
      </c>
    </row>
    <row r="6310" spans="1:4" x14ac:dyDescent="0.25">
      <c r="A6310" t="s">
        <v>13077</v>
      </c>
      <c r="B6310" t="s">
        <v>13078</v>
      </c>
      <c r="C6310" s="106">
        <v>8.76</v>
      </c>
      <c r="D6310">
        <v>2</v>
      </c>
    </row>
    <row r="6311" spans="1:4" x14ac:dyDescent="0.25">
      <c r="A6311" t="s">
        <v>13079</v>
      </c>
      <c r="B6311" t="s">
        <v>13078</v>
      </c>
      <c r="C6311" s="106">
        <v>4.9800000000000004</v>
      </c>
      <c r="D6311">
        <v>3</v>
      </c>
    </row>
    <row r="6312" spans="1:4" x14ac:dyDescent="0.25">
      <c r="A6312" t="s">
        <v>13080</v>
      </c>
      <c r="B6312" t="s">
        <v>13081</v>
      </c>
      <c r="C6312" s="106">
        <v>342</v>
      </c>
      <c r="D6312">
        <v>2</v>
      </c>
    </row>
    <row r="6313" spans="1:4" x14ac:dyDescent="0.25">
      <c r="A6313" t="s">
        <v>13082</v>
      </c>
      <c r="B6313" t="s">
        <v>13083</v>
      </c>
      <c r="C6313" s="106">
        <v>121.71</v>
      </c>
      <c r="D6313">
        <v>31</v>
      </c>
    </row>
    <row r="6314" spans="1:4" x14ac:dyDescent="0.25">
      <c r="A6314" t="s">
        <v>13084</v>
      </c>
      <c r="B6314" t="s">
        <v>13085</v>
      </c>
      <c r="C6314" s="106">
        <v>0</v>
      </c>
      <c r="D6314">
        <v>0</v>
      </c>
    </row>
    <row r="6315" spans="1:4" x14ac:dyDescent="0.25">
      <c r="A6315" t="s">
        <v>13086</v>
      </c>
      <c r="B6315" t="s">
        <v>13087</v>
      </c>
      <c r="C6315" s="106">
        <v>66.95</v>
      </c>
      <c r="D6315">
        <v>25</v>
      </c>
    </row>
    <row r="6316" spans="1:4" x14ac:dyDescent="0.25">
      <c r="A6316" t="s">
        <v>13088</v>
      </c>
      <c r="B6316" t="s">
        <v>13089</v>
      </c>
      <c r="C6316" s="106">
        <v>72</v>
      </c>
      <c r="D6316">
        <v>25</v>
      </c>
    </row>
    <row r="6317" spans="1:4" x14ac:dyDescent="0.25">
      <c r="A6317" t="s">
        <v>13090</v>
      </c>
      <c r="B6317" t="s">
        <v>13091</v>
      </c>
      <c r="C6317" s="106">
        <v>73.75</v>
      </c>
      <c r="D6317">
        <v>25</v>
      </c>
    </row>
    <row r="6318" spans="1:4" x14ac:dyDescent="0.25">
      <c r="A6318" t="s">
        <v>13092</v>
      </c>
      <c r="B6318" t="s">
        <v>13093</v>
      </c>
      <c r="C6318" s="106">
        <v>76.349999999999994</v>
      </c>
      <c r="D6318">
        <v>25</v>
      </c>
    </row>
    <row r="6319" spans="1:4" x14ac:dyDescent="0.25">
      <c r="A6319" t="s">
        <v>13094</v>
      </c>
      <c r="B6319" t="s">
        <v>13095</v>
      </c>
      <c r="C6319" s="106">
        <v>81.5</v>
      </c>
      <c r="D6319">
        <v>25</v>
      </c>
    </row>
    <row r="6320" spans="1:4" x14ac:dyDescent="0.25">
      <c r="A6320" t="s">
        <v>13096</v>
      </c>
      <c r="B6320" t="s">
        <v>13097</v>
      </c>
      <c r="C6320" s="106">
        <v>86.25</v>
      </c>
      <c r="D6320">
        <v>25</v>
      </c>
    </row>
    <row r="6321" spans="1:4" x14ac:dyDescent="0.25">
      <c r="A6321" t="s">
        <v>13098</v>
      </c>
      <c r="B6321" t="s">
        <v>13099</v>
      </c>
      <c r="C6321" s="106">
        <v>76.180000000000007</v>
      </c>
      <c r="D6321">
        <v>13</v>
      </c>
    </row>
    <row r="6322" spans="1:4" x14ac:dyDescent="0.25">
      <c r="A6322" t="s">
        <v>13100</v>
      </c>
      <c r="B6322" t="s">
        <v>13101</v>
      </c>
      <c r="C6322" s="106">
        <v>37.28</v>
      </c>
      <c r="D6322">
        <v>2</v>
      </c>
    </row>
    <row r="6323" spans="1:4" x14ac:dyDescent="0.25">
      <c r="A6323" t="s">
        <v>13102</v>
      </c>
      <c r="B6323" t="s">
        <v>13103</v>
      </c>
      <c r="C6323" s="106">
        <v>38.56</v>
      </c>
      <c r="D6323">
        <v>2</v>
      </c>
    </row>
    <row r="6324" spans="1:4" x14ac:dyDescent="0.25">
      <c r="A6324" t="s">
        <v>13104</v>
      </c>
      <c r="B6324" t="s">
        <v>13105</v>
      </c>
      <c r="C6324" s="106">
        <v>90.15</v>
      </c>
      <c r="D6324">
        <v>2</v>
      </c>
    </row>
    <row r="6325" spans="1:4" x14ac:dyDescent="0.25">
      <c r="A6325" t="s">
        <v>13106</v>
      </c>
      <c r="B6325" t="s">
        <v>13107</v>
      </c>
      <c r="C6325" s="106">
        <v>18.03</v>
      </c>
      <c r="D6325">
        <v>1</v>
      </c>
    </row>
    <row r="6326" spans="1:4" x14ac:dyDescent="0.25">
      <c r="A6326" t="s">
        <v>13108</v>
      </c>
      <c r="B6326" t="s">
        <v>13109</v>
      </c>
      <c r="C6326" s="106">
        <v>77.319999999999993</v>
      </c>
      <c r="D6326">
        <v>7</v>
      </c>
    </row>
    <row r="6327" spans="1:4" x14ac:dyDescent="0.25">
      <c r="A6327" t="s">
        <v>13110</v>
      </c>
      <c r="B6327" t="s">
        <v>13111</v>
      </c>
      <c r="C6327" s="106">
        <v>486.32</v>
      </c>
      <c r="D6327">
        <v>1</v>
      </c>
    </row>
    <row r="6328" spans="1:4" x14ac:dyDescent="0.25">
      <c r="A6328" t="s">
        <v>13112</v>
      </c>
      <c r="B6328" t="s">
        <v>13113</v>
      </c>
      <c r="C6328" s="106">
        <v>25.13</v>
      </c>
      <c r="D6328">
        <v>1</v>
      </c>
    </row>
    <row r="6329" spans="1:4" x14ac:dyDescent="0.25">
      <c r="A6329" t="s">
        <v>13114</v>
      </c>
      <c r="B6329" t="s">
        <v>13115</v>
      </c>
      <c r="C6329" s="106">
        <v>388.6</v>
      </c>
      <c r="D6329">
        <v>3</v>
      </c>
    </row>
    <row r="6330" spans="1:4" x14ac:dyDescent="0.25">
      <c r="A6330" t="s">
        <v>13116</v>
      </c>
      <c r="B6330" t="s">
        <v>13117</v>
      </c>
      <c r="C6330" s="106">
        <v>1018.21</v>
      </c>
      <c r="D6330">
        <v>3</v>
      </c>
    </row>
    <row r="6331" spans="1:4" x14ac:dyDescent="0.25">
      <c r="A6331" t="s">
        <v>13118</v>
      </c>
      <c r="B6331" t="s">
        <v>13119</v>
      </c>
      <c r="C6331" s="106">
        <v>38.520000000000003</v>
      </c>
      <c r="D6331">
        <v>5</v>
      </c>
    </row>
    <row r="6332" spans="1:4" x14ac:dyDescent="0.25">
      <c r="A6332" t="s">
        <v>13120</v>
      </c>
      <c r="B6332" t="s">
        <v>13121</v>
      </c>
      <c r="C6332" s="106">
        <v>-13.28</v>
      </c>
      <c r="D6332">
        <v>4</v>
      </c>
    </row>
    <row r="6333" spans="1:4" x14ac:dyDescent="0.25">
      <c r="A6333" t="s">
        <v>13122</v>
      </c>
      <c r="B6333" t="s">
        <v>13123</v>
      </c>
      <c r="C6333" s="106">
        <v>19.07</v>
      </c>
      <c r="D6333">
        <v>4</v>
      </c>
    </row>
    <row r="6334" spans="1:4" x14ac:dyDescent="0.25">
      <c r="A6334" t="s">
        <v>13124</v>
      </c>
      <c r="B6334" t="s">
        <v>13125</v>
      </c>
      <c r="C6334" s="106">
        <v>18.75</v>
      </c>
      <c r="D6334">
        <v>4</v>
      </c>
    </row>
    <row r="6335" spans="1:4" x14ac:dyDescent="0.25">
      <c r="A6335" t="s">
        <v>13126</v>
      </c>
      <c r="B6335" t="s">
        <v>13127</v>
      </c>
      <c r="C6335" s="106">
        <v>0</v>
      </c>
      <c r="D6335">
        <v>0</v>
      </c>
    </row>
    <row r="6336" spans="1:4" x14ac:dyDescent="0.25">
      <c r="A6336" t="s">
        <v>13128</v>
      </c>
      <c r="B6336" t="s">
        <v>13129</v>
      </c>
      <c r="C6336" s="106">
        <v>389.07</v>
      </c>
      <c r="D6336">
        <v>5</v>
      </c>
    </row>
    <row r="6337" spans="1:4" x14ac:dyDescent="0.25">
      <c r="A6337" t="s">
        <v>13130</v>
      </c>
      <c r="B6337" t="s">
        <v>13131</v>
      </c>
      <c r="C6337" s="106">
        <v>702.4</v>
      </c>
      <c r="D6337">
        <v>3</v>
      </c>
    </row>
    <row r="6338" spans="1:4" x14ac:dyDescent="0.25">
      <c r="A6338" t="s">
        <v>13132</v>
      </c>
      <c r="B6338" t="s">
        <v>13133</v>
      </c>
      <c r="C6338" s="106">
        <v>297.16000000000003</v>
      </c>
      <c r="D6338">
        <v>10</v>
      </c>
    </row>
    <row r="6339" spans="1:4" x14ac:dyDescent="0.25">
      <c r="A6339" t="s">
        <v>13134</v>
      </c>
      <c r="B6339" t="s">
        <v>13135</v>
      </c>
      <c r="C6339" s="106">
        <v>600.97</v>
      </c>
      <c r="D6339">
        <v>3</v>
      </c>
    </row>
    <row r="6340" spans="1:4" x14ac:dyDescent="0.25">
      <c r="A6340" t="s">
        <v>13136</v>
      </c>
      <c r="B6340" t="s">
        <v>13137</v>
      </c>
      <c r="C6340" s="106">
        <v>798.72</v>
      </c>
      <c r="D6340">
        <v>3</v>
      </c>
    </row>
    <row r="6341" spans="1:4" x14ac:dyDescent="0.25">
      <c r="A6341" t="s">
        <v>13138</v>
      </c>
      <c r="B6341" t="s">
        <v>13139</v>
      </c>
      <c r="C6341" s="106">
        <v>1763.55</v>
      </c>
      <c r="D6341">
        <v>3</v>
      </c>
    </row>
    <row r="6342" spans="1:4" x14ac:dyDescent="0.25">
      <c r="A6342" t="s">
        <v>13140</v>
      </c>
      <c r="B6342" t="s">
        <v>13141</v>
      </c>
      <c r="C6342" s="106">
        <v>-0.01</v>
      </c>
      <c r="D6342">
        <v>0</v>
      </c>
    </row>
    <row r="6343" spans="1:4" x14ac:dyDescent="0.25">
      <c r="A6343" t="s">
        <v>13142</v>
      </c>
      <c r="B6343" t="s">
        <v>13143</v>
      </c>
      <c r="C6343" s="106">
        <v>293.47000000000003</v>
      </c>
      <c r="D6343">
        <v>0</v>
      </c>
    </row>
    <row r="6344" spans="1:4" x14ac:dyDescent="0.25">
      <c r="A6344" t="s">
        <v>13144</v>
      </c>
      <c r="B6344" t="s">
        <v>13145</v>
      </c>
      <c r="C6344" s="106">
        <v>0</v>
      </c>
      <c r="D6344">
        <v>0</v>
      </c>
    </row>
    <row r="6345" spans="1:4" x14ac:dyDescent="0.25">
      <c r="A6345" t="s">
        <v>13146</v>
      </c>
      <c r="B6345" t="s">
        <v>13147</v>
      </c>
      <c r="C6345" s="106">
        <v>19.18</v>
      </c>
      <c r="D6345">
        <v>4</v>
      </c>
    </row>
    <row r="6346" spans="1:4" x14ac:dyDescent="0.25">
      <c r="A6346" t="s">
        <v>13148</v>
      </c>
      <c r="B6346" t="s">
        <v>12904</v>
      </c>
      <c r="C6346" s="106">
        <v>0</v>
      </c>
      <c r="D6346">
        <v>0</v>
      </c>
    </row>
    <row r="6347" spans="1:4" x14ac:dyDescent="0.25">
      <c r="A6347" t="s">
        <v>13149</v>
      </c>
      <c r="B6347" t="s">
        <v>13150</v>
      </c>
      <c r="C6347" s="106">
        <v>39.58</v>
      </c>
      <c r="D6347">
        <v>8</v>
      </c>
    </row>
    <row r="6348" spans="1:4" x14ac:dyDescent="0.25">
      <c r="A6348" t="s">
        <v>13151</v>
      </c>
      <c r="B6348" t="s">
        <v>13152</v>
      </c>
      <c r="C6348" s="106">
        <v>118.01</v>
      </c>
      <c r="D6348">
        <v>12</v>
      </c>
    </row>
    <row r="6349" spans="1:4" x14ac:dyDescent="0.25">
      <c r="A6349" t="s">
        <v>13153</v>
      </c>
      <c r="B6349" t="s">
        <v>13154</v>
      </c>
      <c r="C6349" s="106">
        <v>285.45</v>
      </c>
      <c r="D6349">
        <v>4</v>
      </c>
    </row>
    <row r="6350" spans="1:4" x14ac:dyDescent="0.25">
      <c r="A6350" t="s">
        <v>13155</v>
      </c>
      <c r="B6350" t="s">
        <v>13156</v>
      </c>
      <c r="C6350" s="106">
        <v>64.98</v>
      </c>
      <c r="D6350">
        <v>25</v>
      </c>
    </row>
    <row r="6351" spans="1:4" x14ac:dyDescent="0.25">
      <c r="A6351" t="s">
        <v>13157</v>
      </c>
      <c r="B6351" t="s">
        <v>13158</v>
      </c>
      <c r="C6351" s="106">
        <v>10.71</v>
      </c>
      <c r="D6351">
        <v>6</v>
      </c>
    </row>
    <row r="6352" spans="1:4" x14ac:dyDescent="0.25">
      <c r="A6352" t="s">
        <v>13159</v>
      </c>
      <c r="B6352" t="s">
        <v>13160</v>
      </c>
      <c r="C6352" s="106">
        <v>0</v>
      </c>
      <c r="D6352">
        <v>0</v>
      </c>
    </row>
    <row r="6353" spans="1:4" x14ac:dyDescent="0.25">
      <c r="A6353" t="s">
        <v>13161</v>
      </c>
      <c r="B6353" t="s">
        <v>13162</v>
      </c>
      <c r="C6353" s="106">
        <v>67.05</v>
      </c>
      <c r="D6353">
        <v>3</v>
      </c>
    </row>
    <row r="6354" spans="1:4" x14ac:dyDescent="0.25">
      <c r="A6354" t="s">
        <v>13163</v>
      </c>
      <c r="B6354" t="s">
        <v>11751</v>
      </c>
      <c r="C6354" s="106">
        <v>2024.06</v>
      </c>
      <c r="D6354">
        <v>9</v>
      </c>
    </row>
    <row r="6355" spans="1:4" x14ac:dyDescent="0.25">
      <c r="A6355" t="s">
        <v>13164</v>
      </c>
      <c r="B6355" t="s">
        <v>13165</v>
      </c>
      <c r="C6355" s="106">
        <v>923.17</v>
      </c>
      <c r="D6355">
        <v>4</v>
      </c>
    </row>
    <row r="6356" spans="1:4" x14ac:dyDescent="0.25">
      <c r="A6356" t="s">
        <v>13166</v>
      </c>
      <c r="B6356" t="s">
        <v>12298</v>
      </c>
      <c r="C6356" s="106">
        <v>115.48</v>
      </c>
      <c r="D6356">
        <v>11</v>
      </c>
    </row>
    <row r="6357" spans="1:4" x14ac:dyDescent="0.25">
      <c r="A6357" t="s">
        <v>13167</v>
      </c>
      <c r="B6357" t="s">
        <v>7028</v>
      </c>
      <c r="C6357" s="106">
        <v>354.84</v>
      </c>
      <c r="D6357">
        <v>30</v>
      </c>
    </row>
    <row r="6358" spans="1:4" x14ac:dyDescent="0.25">
      <c r="A6358" t="s">
        <v>13168</v>
      </c>
      <c r="B6358" t="s">
        <v>13169</v>
      </c>
      <c r="C6358" s="106">
        <v>4.75</v>
      </c>
      <c r="D6358">
        <v>2</v>
      </c>
    </row>
    <row r="6359" spans="1:4" x14ac:dyDescent="0.25">
      <c r="A6359" t="s">
        <v>13170</v>
      </c>
      <c r="B6359" t="s">
        <v>13171</v>
      </c>
      <c r="C6359" s="106">
        <v>28.72</v>
      </c>
      <c r="D6359">
        <v>2</v>
      </c>
    </row>
    <row r="6360" spans="1:4" x14ac:dyDescent="0.25">
      <c r="A6360" t="s">
        <v>13172</v>
      </c>
      <c r="B6360" t="s">
        <v>13173</v>
      </c>
      <c r="C6360" s="106">
        <v>352.44</v>
      </c>
      <c r="D6360">
        <v>4</v>
      </c>
    </row>
    <row r="6361" spans="1:4" x14ac:dyDescent="0.25">
      <c r="A6361" t="s">
        <v>13174</v>
      </c>
      <c r="B6361" t="s">
        <v>13175</v>
      </c>
      <c r="C6361" s="106">
        <v>32.270000000000003</v>
      </c>
      <c r="D6361">
        <v>2</v>
      </c>
    </row>
    <row r="6362" spans="1:4" x14ac:dyDescent="0.25">
      <c r="A6362" t="s">
        <v>13176</v>
      </c>
      <c r="B6362" t="s">
        <v>13177</v>
      </c>
      <c r="C6362" s="106">
        <v>97.34</v>
      </c>
      <c r="D6362">
        <v>24</v>
      </c>
    </row>
    <row r="6363" spans="1:4" x14ac:dyDescent="0.25">
      <c r="A6363" t="s">
        <v>13178</v>
      </c>
      <c r="B6363" t="s">
        <v>13179</v>
      </c>
      <c r="C6363" s="106">
        <v>673</v>
      </c>
      <c r="D6363">
        <v>6</v>
      </c>
    </row>
    <row r="6364" spans="1:4" x14ac:dyDescent="0.25">
      <c r="A6364" t="s">
        <v>13180</v>
      </c>
      <c r="B6364" t="s">
        <v>13181</v>
      </c>
      <c r="C6364" s="106">
        <v>170.23</v>
      </c>
      <c r="D6364">
        <v>6</v>
      </c>
    </row>
    <row r="6365" spans="1:4" x14ac:dyDescent="0.25">
      <c r="A6365" t="s">
        <v>13182</v>
      </c>
      <c r="B6365" t="s">
        <v>13183</v>
      </c>
      <c r="C6365" s="106">
        <v>549.29</v>
      </c>
      <c r="D6365">
        <v>3</v>
      </c>
    </row>
    <row r="6366" spans="1:4" x14ac:dyDescent="0.25">
      <c r="A6366" t="s">
        <v>13184</v>
      </c>
      <c r="B6366" t="s">
        <v>13185</v>
      </c>
      <c r="C6366" s="106">
        <v>88.27</v>
      </c>
      <c r="D6366">
        <v>8</v>
      </c>
    </row>
    <row r="6367" spans="1:4" x14ac:dyDescent="0.25">
      <c r="A6367" t="s">
        <v>13186</v>
      </c>
      <c r="B6367" t="s">
        <v>13187</v>
      </c>
      <c r="C6367" s="106">
        <v>65.72</v>
      </c>
      <c r="D6367">
        <v>2</v>
      </c>
    </row>
    <row r="6368" spans="1:4" x14ac:dyDescent="0.25">
      <c r="A6368" t="s">
        <v>13188</v>
      </c>
      <c r="B6368" t="s">
        <v>13189</v>
      </c>
      <c r="C6368" s="106">
        <v>1045.6400000000001</v>
      </c>
      <c r="D6368">
        <v>34</v>
      </c>
    </row>
    <row r="6369" spans="1:4" x14ac:dyDescent="0.25">
      <c r="A6369" t="s">
        <v>13190</v>
      </c>
      <c r="B6369" t="s">
        <v>13191</v>
      </c>
      <c r="C6369" s="106">
        <v>336.24</v>
      </c>
      <c r="D6369">
        <v>12</v>
      </c>
    </row>
    <row r="6370" spans="1:4" x14ac:dyDescent="0.25">
      <c r="A6370" t="s">
        <v>13192</v>
      </c>
      <c r="B6370" t="s">
        <v>13193</v>
      </c>
      <c r="C6370" s="106">
        <v>284.89999999999998</v>
      </c>
      <c r="D6370">
        <v>12</v>
      </c>
    </row>
    <row r="6371" spans="1:4" x14ac:dyDescent="0.25">
      <c r="A6371" t="s">
        <v>13194</v>
      </c>
      <c r="B6371" t="s">
        <v>13195</v>
      </c>
      <c r="C6371" s="106">
        <v>1762.5</v>
      </c>
      <c r="D6371">
        <v>50</v>
      </c>
    </row>
    <row r="6372" spans="1:4" x14ac:dyDescent="0.25">
      <c r="A6372" t="s">
        <v>13196</v>
      </c>
      <c r="B6372" t="s">
        <v>13197</v>
      </c>
      <c r="C6372" s="106">
        <v>394.81</v>
      </c>
      <c r="D6372">
        <v>12</v>
      </c>
    </row>
    <row r="6373" spans="1:4" x14ac:dyDescent="0.25">
      <c r="A6373" t="s">
        <v>13198</v>
      </c>
      <c r="B6373" t="s">
        <v>13199</v>
      </c>
      <c r="C6373" s="106">
        <v>1183.8499999999999</v>
      </c>
      <c r="D6373">
        <v>50</v>
      </c>
    </row>
    <row r="6374" spans="1:4" x14ac:dyDescent="0.25">
      <c r="A6374" t="s">
        <v>13200</v>
      </c>
      <c r="B6374" t="s">
        <v>12964</v>
      </c>
      <c r="C6374" s="106">
        <v>92.2</v>
      </c>
      <c r="D6374">
        <v>11</v>
      </c>
    </row>
    <row r="6375" spans="1:4" x14ac:dyDescent="0.25">
      <c r="A6375" t="s">
        <v>13201</v>
      </c>
      <c r="B6375" t="s">
        <v>13202</v>
      </c>
      <c r="C6375" s="106">
        <v>97.09</v>
      </c>
      <c r="D6375">
        <v>6</v>
      </c>
    </row>
    <row r="6376" spans="1:4" x14ac:dyDescent="0.25">
      <c r="A6376" t="s">
        <v>13203</v>
      </c>
      <c r="B6376" t="s">
        <v>13202</v>
      </c>
      <c r="C6376" s="106">
        <v>43.22</v>
      </c>
      <c r="D6376">
        <v>6</v>
      </c>
    </row>
    <row r="6377" spans="1:4" x14ac:dyDescent="0.25">
      <c r="A6377" t="s">
        <v>13204</v>
      </c>
      <c r="B6377" t="s">
        <v>13205</v>
      </c>
      <c r="C6377" s="106">
        <v>44.11</v>
      </c>
      <c r="D6377">
        <v>12</v>
      </c>
    </row>
    <row r="6378" spans="1:4" x14ac:dyDescent="0.25">
      <c r="A6378" t="s">
        <v>13206</v>
      </c>
      <c r="B6378" t="s">
        <v>13207</v>
      </c>
      <c r="C6378" s="106">
        <v>89.38</v>
      </c>
      <c r="D6378">
        <v>4</v>
      </c>
    </row>
    <row r="6379" spans="1:4" x14ac:dyDescent="0.25">
      <c r="A6379" t="s">
        <v>13208</v>
      </c>
      <c r="B6379" t="s">
        <v>13209</v>
      </c>
      <c r="C6379" s="106">
        <v>809.22</v>
      </c>
      <c r="D6379">
        <v>32</v>
      </c>
    </row>
    <row r="6380" spans="1:4" x14ac:dyDescent="0.25">
      <c r="A6380" t="s">
        <v>13210</v>
      </c>
      <c r="B6380" t="s">
        <v>13211</v>
      </c>
      <c r="C6380" s="106">
        <v>225.8</v>
      </c>
      <c r="D6380">
        <v>9</v>
      </c>
    </row>
    <row r="6381" spans="1:4" x14ac:dyDescent="0.25">
      <c r="A6381" t="s">
        <v>13212</v>
      </c>
      <c r="B6381" t="s">
        <v>13213</v>
      </c>
      <c r="C6381" s="106">
        <v>855.44</v>
      </c>
      <c r="D6381">
        <v>34</v>
      </c>
    </row>
    <row r="6382" spans="1:4" x14ac:dyDescent="0.25">
      <c r="A6382" t="s">
        <v>13214</v>
      </c>
      <c r="B6382" t="s">
        <v>13215</v>
      </c>
      <c r="C6382" s="106">
        <v>527.35</v>
      </c>
      <c r="D6382">
        <v>21</v>
      </c>
    </row>
    <row r="6383" spans="1:4" x14ac:dyDescent="0.25">
      <c r="A6383" t="s">
        <v>13216</v>
      </c>
      <c r="B6383" t="s">
        <v>13217</v>
      </c>
      <c r="C6383" s="106">
        <v>249.87</v>
      </c>
      <c r="D6383">
        <v>10</v>
      </c>
    </row>
    <row r="6384" spans="1:4" x14ac:dyDescent="0.25">
      <c r="A6384" t="s">
        <v>13218</v>
      </c>
      <c r="B6384" t="s">
        <v>13219</v>
      </c>
      <c r="C6384" s="106">
        <v>1344.9</v>
      </c>
      <c r="D6384">
        <v>124</v>
      </c>
    </row>
    <row r="6385" spans="1:4" x14ac:dyDescent="0.25">
      <c r="A6385" t="s">
        <v>13220</v>
      </c>
      <c r="B6385" t="s">
        <v>13221</v>
      </c>
      <c r="C6385" s="106">
        <v>284.61</v>
      </c>
      <c r="D6385">
        <v>27</v>
      </c>
    </row>
    <row r="6386" spans="1:4" x14ac:dyDescent="0.25">
      <c r="A6386" t="s">
        <v>13222</v>
      </c>
      <c r="B6386" t="s">
        <v>13223</v>
      </c>
      <c r="C6386" s="106">
        <v>177.3</v>
      </c>
      <c r="D6386">
        <v>300</v>
      </c>
    </row>
    <row r="6387" spans="1:4" x14ac:dyDescent="0.25">
      <c r="A6387" t="s">
        <v>13224</v>
      </c>
      <c r="B6387" t="s">
        <v>13225</v>
      </c>
      <c r="C6387" s="106">
        <v>0</v>
      </c>
      <c r="D6387">
        <v>0</v>
      </c>
    </row>
    <row r="6388" spans="1:4" x14ac:dyDescent="0.25">
      <c r="A6388" t="s">
        <v>13226</v>
      </c>
      <c r="B6388" t="s">
        <v>13227</v>
      </c>
      <c r="C6388" s="106">
        <v>551.25</v>
      </c>
      <c r="D6388">
        <v>375</v>
      </c>
    </row>
    <row r="6389" spans="1:4" x14ac:dyDescent="0.25">
      <c r="A6389" t="s">
        <v>13228</v>
      </c>
      <c r="B6389" t="s">
        <v>7216</v>
      </c>
      <c r="C6389" s="106">
        <v>71.069999999999993</v>
      </c>
      <c r="D6389">
        <v>10</v>
      </c>
    </row>
    <row r="6390" spans="1:4" x14ac:dyDescent="0.25">
      <c r="A6390" t="s">
        <v>13229</v>
      </c>
      <c r="B6390" t="s">
        <v>7216</v>
      </c>
      <c r="C6390" s="106">
        <v>18.78</v>
      </c>
      <c r="D6390">
        <v>2</v>
      </c>
    </row>
    <row r="6391" spans="1:4" x14ac:dyDescent="0.25">
      <c r="A6391" t="s">
        <v>13230</v>
      </c>
      <c r="B6391" t="s">
        <v>13231</v>
      </c>
      <c r="C6391" s="106">
        <v>430.42</v>
      </c>
      <c r="D6391">
        <v>9</v>
      </c>
    </row>
    <row r="6392" spans="1:4" x14ac:dyDescent="0.25">
      <c r="A6392" t="s">
        <v>13232</v>
      </c>
      <c r="B6392" t="s">
        <v>13233</v>
      </c>
      <c r="C6392" s="106">
        <v>43.9</v>
      </c>
      <c r="D6392">
        <v>2</v>
      </c>
    </row>
    <row r="6393" spans="1:4" x14ac:dyDescent="0.25">
      <c r="A6393" t="s">
        <v>13234</v>
      </c>
      <c r="B6393" t="s">
        <v>13233</v>
      </c>
      <c r="C6393" s="106">
        <v>65.84</v>
      </c>
      <c r="D6393">
        <v>3</v>
      </c>
    </row>
    <row r="6394" spans="1:4" x14ac:dyDescent="0.25">
      <c r="A6394" t="s">
        <v>13235</v>
      </c>
      <c r="B6394" t="s">
        <v>13236</v>
      </c>
      <c r="C6394" s="106">
        <v>0</v>
      </c>
      <c r="D6394">
        <v>0</v>
      </c>
    </row>
    <row r="6395" spans="1:4" x14ac:dyDescent="0.25">
      <c r="A6395" t="s">
        <v>13237</v>
      </c>
      <c r="B6395" t="s">
        <v>13238</v>
      </c>
      <c r="C6395" s="106">
        <v>0</v>
      </c>
      <c r="D6395">
        <v>0</v>
      </c>
    </row>
    <row r="6396" spans="1:4" x14ac:dyDescent="0.25">
      <c r="A6396" t="s">
        <v>13239</v>
      </c>
      <c r="B6396" t="s">
        <v>13240</v>
      </c>
      <c r="C6396" s="106">
        <v>0</v>
      </c>
      <c r="D6396">
        <v>0</v>
      </c>
    </row>
    <row r="6397" spans="1:4" x14ac:dyDescent="0.25">
      <c r="A6397" t="s">
        <v>13241</v>
      </c>
      <c r="B6397" t="s">
        <v>13242</v>
      </c>
      <c r="C6397" s="106">
        <v>0</v>
      </c>
      <c r="D6397">
        <v>0</v>
      </c>
    </row>
    <row r="6398" spans="1:4" x14ac:dyDescent="0.25">
      <c r="A6398" t="s">
        <v>13243</v>
      </c>
      <c r="B6398" t="s">
        <v>13244</v>
      </c>
      <c r="C6398" s="106">
        <v>0</v>
      </c>
      <c r="D6398">
        <v>0</v>
      </c>
    </row>
    <row r="6399" spans="1:4" x14ac:dyDescent="0.25">
      <c r="A6399" t="s">
        <v>13245</v>
      </c>
      <c r="B6399" t="s">
        <v>13197</v>
      </c>
      <c r="C6399" s="106">
        <v>169.07</v>
      </c>
      <c r="D6399">
        <v>9</v>
      </c>
    </row>
    <row r="6400" spans="1:4" x14ac:dyDescent="0.25">
      <c r="A6400" t="s">
        <v>13246</v>
      </c>
      <c r="B6400" t="s">
        <v>13247</v>
      </c>
      <c r="C6400" s="106">
        <v>0</v>
      </c>
      <c r="D6400">
        <v>0</v>
      </c>
    </row>
    <row r="6401" spans="1:4" x14ac:dyDescent="0.25">
      <c r="A6401" t="s">
        <v>13248</v>
      </c>
      <c r="B6401" t="s">
        <v>13191</v>
      </c>
      <c r="C6401" s="106">
        <v>150.78</v>
      </c>
      <c r="D6401">
        <v>8</v>
      </c>
    </row>
    <row r="6402" spans="1:4" x14ac:dyDescent="0.25">
      <c r="A6402" t="s">
        <v>13249</v>
      </c>
      <c r="B6402" t="s">
        <v>13250</v>
      </c>
      <c r="C6402" s="106">
        <v>70.319999999999993</v>
      </c>
      <c r="D6402">
        <v>32</v>
      </c>
    </row>
    <row r="6403" spans="1:4" x14ac:dyDescent="0.25">
      <c r="A6403" t="s">
        <v>13251</v>
      </c>
      <c r="B6403" t="s">
        <v>13252</v>
      </c>
      <c r="C6403" s="106">
        <v>283.92</v>
      </c>
      <c r="D6403">
        <v>15</v>
      </c>
    </row>
    <row r="6404" spans="1:4" x14ac:dyDescent="0.25">
      <c r="A6404" t="s">
        <v>13253</v>
      </c>
      <c r="B6404" t="s">
        <v>13254</v>
      </c>
      <c r="C6404" s="106">
        <v>227.14</v>
      </c>
      <c r="D6404">
        <v>12</v>
      </c>
    </row>
    <row r="6405" spans="1:4" x14ac:dyDescent="0.25">
      <c r="A6405" t="s">
        <v>13255</v>
      </c>
      <c r="B6405" t="s">
        <v>13199</v>
      </c>
      <c r="C6405" s="106">
        <v>920.95</v>
      </c>
      <c r="D6405">
        <v>50</v>
      </c>
    </row>
    <row r="6406" spans="1:4" x14ac:dyDescent="0.25">
      <c r="A6406" t="s">
        <v>13256</v>
      </c>
      <c r="B6406" t="s">
        <v>13257</v>
      </c>
      <c r="C6406" s="106">
        <v>85.38</v>
      </c>
      <c r="D6406">
        <v>10</v>
      </c>
    </row>
    <row r="6407" spans="1:4" x14ac:dyDescent="0.25">
      <c r="A6407" t="s">
        <v>13258</v>
      </c>
      <c r="B6407" t="s">
        <v>13259</v>
      </c>
      <c r="C6407" s="106">
        <v>106.8</v>
      </c>
      <c r="D6407">
        <v>12</v>
      </c>
    </row>
    <row r="6408" spans="1:4" x14ac:dyDescent="0.25">
      <c r="A6408" t="s">
        <v>13260</v>
      </c>
      <c r="B6408" t="s">
        <v>13261</v>
      </c>
      <c r="C6408" s="106">
        <v>130.4</v>
      </c>
      <c r="D6408">
        <v>16</v>
      </c>
    </row>
    <row r="6409" spans="1:4" x14ac:dyDescent="0.25">
      <c r="A6409" t="s">
        <v>13262</v>
      </c>
      <c r="B6409" t="s">
        <v>13263</v>
      </c>
      <c r="C6409" s="106">
        <v>171.51</v>
      </c>
      <c r="D6409">
        <v>21</v>
      </c>
    </row>
    <row r="6410" spans="1:4" x14ac:dyDescent="0.25">
      <c r="A6410" t="s">
        <v>13264</v>
      </c>
      <c r="B6410" t="s">
        <v>13265</v>
      </c>
      <c r="C6410" s="106">
        <v>56.75</v>
      </c>
      <c r="D6410">
        <v>6</v>
      </c>
    </row>
    <row r="6411" spans="1:4" x14ac:dyDescent="0.25">
      <c r="A6411" t="s">
        <v>13266</v>
      </c>
      <c r="B6411" t="s">
        <v>13267</v>
      </c>
      <c r="C6411" s="106">
        <v>0</v>
      </c>
      <c r="D6411">
        <v>0</v>
      </c>
    </row>
    <row r="6412" spans="1:4" x14ac:dyDescent="0.25">
      <c r="A6412" t="s">
        <v>13268</v>
      </c>
      <c r="B6412" t="s">
        <v>13269</v>
      </c>
      <c r="C6412" s="106">
        <v>0</v>
      </c>
      <c r="D6412">
        <v>0</v>
      </c>
    </row>
    <row r="6413" spans="1:4" x14ac:dyDescent="0.25">
      <c r="A6413" t="s">
        <v>13270</v>
      </c>
      <c r="B6413" t="s">
        <v>13271</v>
      </c>
      <c r="C6413" s="106">
        <v>0</v>
      </c>
      <c r="D6413">
        <v>0</v>
      </c>
    </row>
    <row r="6414" spans="1:4" x14ac:dyDescent="0.25">
      <c r="A6414" t="s">
        <v>13272</v>
      </c>
      <c r="B6414" t="s">
        <v>13271</v>
      </c>
      <c r="C6414" s="106">
        <v>0</v>
      </c>
      <c r="D6414">
        <v>0</v>
      </c>
    </row>
    <row r="6415" spans="1:4" x14ac:dyDescent="0.25">
      <c r="A6415" t="s">
        <v>13273</v>
      </c>
      <c r="B6415" t="s">
        <v>13271</v>
      </c>
      <c r="C6415" s="106">
        <v>0</v>
      </c>
      <c r="D6415">
        <v>0</v>
      </c>
    </row>
    <row r="6416" spans="1:4" x14ac:dyDescent="0.25">
      <c r="A6416" t="s">
        <v>13274</v>
      </c>
      <c r="B6416" t="s">
        <v>13271</v>
      </c>
      <c r="C6416" s="106">
        <v>0</v>
      </c>
      <c r="D6416">
        <v>0</v>
      </c>
    </row>
    <row r="6417" spans="1:4" x14ac:dyDescent="0.25">
      <c r="A6417" t="s">
        <v>13275</v>
      </c>
      <c r="B6417" t="s">
        <v>7216</v>
      </c>
      <c r="C6417" s="106">
        <v>0</v>
      </c>
      <c r="D6417">
        <v>0</v>
      </c>
    </row>
    <row r="6418" spans="1:4" x14ac:dyDescent="0.25">
      <c r="A6418" t="s">
        <v>13276</v>
      </c>
      <c r="B6418" t="s">
        <v>12925</v>
      </c>
      <c r="C6418" s="106">
        <v>0</v>
      </c>
      <c r="D6418">
        <v>0</v>
      </c>
    </row>
    <row r="6419" spans="1:4" x14ac:dyDescent="0.25">
      <c r="A6419" t="s">
        <v>13277</v>
      </c>
      <c r="B6419" t="s">
        <v>12925</v>
      </c>
      <c r="C6419" s="106">
        <v>0</v>
      </c>
      <c r="D6419">
        <v>0</v>
      </c>
    </row>
    <row r="6420" spans="1:4" x14ac:dyDescent="0.25">
      <c r="A6420" t="s">
        <v>13278</v>
      </c>
      <c r="B6420" t="s">
        <v>13279</v>
      </c>
      <c r="C6420" s="106">
        <v>0</v>
      </c>
      <c r="D6420">
        <v>0</v>
      </c>
    </row>
    <row r="6421" spans="1:4" x14ac:dyDescent="0.25">
      <c r="A6421" t="s">
        <v>13280</v>
      </c>
      <c r="B6421" t="s">
        <v>13281</v>
      </c>
      <c r="C6421" s="106">
        <v>0</v>
      </c>
      <c r="D6421">
        <v>0</v>
      </c>
    </row>
    <row r="6422" spans="1:4" x14ac:dyDescent="0.25">
      <c r="A6422" t="s">
        <v>13282</v>
      </c>
      <c r="B6422" t="s">
        <v>13283</v>
      </c>
      <c r="C6422" s="106">
        <v>48.72</v>
      </c>
      <c r="D6422">
        <v>60</v>
      </c>
    </row>
    <row r="6423" spans="1:4" x14ac:dyDescent="0.25">
      <c r="A6423" t="s">
        <v>13284</v>
      </c>
      <c r="B6423" t="s">
        <v>13285</v>
      </c>
      <c r="C6423" s="106">
        <v>254.89</v>
      </c>
      <c r="D6423">
        <v>10</v>
      </c>
    </row>
    <row r="6424" spans="1:4" x14ac:dyDescent="0.25">
      <c r="A6424" t="s">
        <v>13286</v>
      </c>
      <c r="B6424" t="s">
        <v>13287</v>
      </c>
      <c r="C6424" s="106">
        <v>203.1</v>
      </c>
      <c r="D6424">
        <v>22</v>
      </c>
    </row>
    <row r="6425" spans="1:4" x14ac:dyDescent="0.25">
      <c r="A6425" t="s">
        <v>13288</v>
      </c>
      <c r="B6425" t="s">
        <v>13289</v>
      </c>
      <c r="C6425" s="106">
        <v>234.62</v>
      </c>
      <c r="D6425">
        <v>24</v>
      </c>
    </row>
    <row r="6426" spans="1:4" x14ac:dyDescent="0.25">
      <c r="A6426" t="s">
        <v>13290</v>
      </c>
      <c r="B6426" t="s">
        <v>13291</v>
      </c>
      <c r="C6426" s="106">
        <v>144.04</v>
      </c>
      <c r="D6426">
        <v>15</v>
      </c>
    </row>
    <row r="6427" spans="1:4" x14ac:dyDescent="0.25">
      <c r="A6427" t="s">
        <v>13292</v>
      </c>
      <c r="B6427" t="s">
        <v>13293</v>
      </c>
      <c r="C6427" s="106">
        <v>180.68</v>
      </c>
      <c r="D6427">
        <v>18</v>
      </c>
    </row>
    <row r="6428" spans="1:4" x14ac:dyDescent="0.25">
      <c r="A6428" t="s">
        <v>13294</v>
      </c>
      <c r="B6428" t="s">
        <v>13295</v>
      </c>
      <c r="C6428" s="106">
        <v>225.89</v>
      </c>
      <c r="D6428">
        <v>24</v>
      </c>
    </row>
    <row r="6429" spans="1:4" x14ac:dyDescent="0.25">
      <c r="A6429" t="s">
        <v>13296</v>
      </c>
      <c r="B6429" t="s">
        <v>13297</v>
      </c>
      <c r="C6429" s="106">
        <v>53.28</v>
      </c>
      <c r="D6429">
        <v>9</v>
      </c>
    </row>
    <row r="6430" spans="1:4" x14ac:dyDescent="0.25">
      <c r="A6430" t="s">
        <v>13298</v>
      </c>
      <c r="B6430" t="s">
        <v>13299</v>
      </c>
      <c r="C6430" s="106">
        <v>206.39</v>
      </c>
      <c r="D6430">
        <v>10</v>
      </c>
    </row>
    <row r="6431" spans="1:4" x14ac:dyDescent="0.25">
      <c r="A6431" t="s">
        <v>13300</v>
      </c>
      <c r="B6431" t="s">
        <v>13301</v>
      </c>
      <c r="C6431" s="106">
        <v>164.64</v>
      </c>
      <c r="D6431">
        <v>8</v>
      </c>
    </row>
    <row r="6432" spans="1:4" x14ac:dyDescent="0.25">
      <c r="A6432" t="s">
        <v>13302</v>
      </c>
      <c r="B6432" t="s">
        <v>13303</v>
      </c>
      <c r="C6432" s="106">
        <v>102.91</v>
      </c>
      <c r="D6432">
        <v>5</v>
      </c>
    </row>
    <row r="6433" spans="1:4" x14ac:dyDescent="0.25">
      <c r="A6433" t="s">
        <v>13304</v>
      </c>
      <c r="B6433" t="s">
        <v>13305</v>
      </c>
      <c r="C6433" s="106">
        <v>144.4</v>
      </c>
      <c r="D6433">
        <v>7</v>
      </c>
    </row>
    <row r="6434" spans="1:4" x14ac:dyDescent="0.25">
      <c r="A6434" t="s">
        <v>13306</v>
      </c>
      <c r="B6434" t="s">
        <v>13307</v>
      </c>
      <c r="C6434" s="106">
        <v>166.23</v>
      </c>
      <c r="D6434">
        <v>8</v>
      </c>
    </row>
    <row r="6435" spans="1:4" x14ac:dyDescent="0.25">
      <c r="A6435" t="s">
        <v>13308</v>
      </c>
      <c r="B6435" t="s">
        <v>13309</v>
      </c>
      <c r="C6435" s="106">
        <v>0</v>
      </c>
      <c r="D6435">
        <v>0</v>
      </c>
    </row>
    <row r="6436" spans="1:4" x14ac:dyDescent="0.25">
      <c r="A6436" t="s">
        <v>13310</v>
      </c>
      <c r="B6436" t="s">
        <v>13311</v>
      </c>
      <c r="C6436" s="106">
        <v>118.73</v>
      </c>
      <c r="D6436">
        <v>7</v>
      </c>
    </row>
    <row r="6437" spans="1:4" x14ac:dyDescent="0.25">
      <c r="A6437" t="s">
        <v>13312</v>
      </c>
      <c r="B6437" t="s">
        <v>13313</v>
      </c>
      <c r="C6437" s="106">
        <v>135.69999999999999</v>
      </c>
      <c r="D6437">
        <v>7</v>
      </c>
    </row>
    <row r="6438" spans="1:4" x14ac:dyDescent="0.25">
      <c r="A6438" t="s">
        <v>13314</v>
      </c>
      <c r="B6438" t="s">
        <v>13315</v>
      </c>
      <c r="C6438" s="106">
        <v>128.72</v>
      </c>
      <c r="D6438">
        <v>6</v>
      </c>
    </row>
    <row r="6439" spans="1:4" x14ac:dyDescent="0.25">
      <c r="A6439" t="s">
        <v>13316</v>
      </c>
      <c r="B6439" t="s">
        <v>13317</v>
      </c>
      <c r="C6439" s="106">
        <v>5512.31</v>
      </c>
      <c r="D6439">
        <v>10</v>
      </c>
    </row>
    <row r="6440" spans="1:4" x14ac:dyDescent="0.25">
      <c r="A6440" t="s">
        <v>13318</v>
      </c>
      <c r="B6440" t="s">
        <v>13319</v>
      </c>
      <c r="C6440" s="106">
        <v>377.98</v>
      </c>
      <c r="D6440">
        <v>24</v>
      </c>
    </row>
    <row r="6441" spans="1:4" x14ac:dyDescent="0.25">
      <c r="A6441" t="s">
        <v>13320</v>
      </c>
      <c r="B6441" t="s">
        <v>13319</v>
      </c>
      <c r="C6441" s="106">
        <v>125.6</v>
      </c>
      <c r="D6441">
        <v>8</v>
      </c>
    </row>
    <row r="6442" spans="1:4" x14ac:dyDescent="0.25">
      <c r="A6442" t="s">
        <v>13321</v>
      </c>
      <c r="B6442" t="s">
        <v>13319</v>
      </c>
      <c r="C6442" s="106">
        <v>381.58</v>
      </c>
      <c r="D6442">
        <v>24</v>
      </c>
    </row>
    <row r="6443" spans="1:4" x14ac:dyDescent="0.25">
      <c r="A6443" t="s">
        <v>13322</v>
      </c>
      <c r="B6443" t="s">
        <v>13319</v>
      </c>
      <c r="C6443" s="106">
        <v>187.27</v>
      </c>
      <c r="D6443">
        <v>12</v>
      </c>
    </row>
    <row r="6444" spans="1:4" x14ac:dyDescent="0.25">
      <c r="A6444" t="s">
        <v>13323</v>
      </c>
      <c r="B6444" t="s">
        <v>13319</v>
      </c>
      <c r="C6444" s="106">
        <v>564.19000000000005</v>
      </c>
      <c r="D6444">
        <v>36</v>
      </c>
    </row>
    <row r="6445" spans="1:4" x14ac:dyDescent="0.25">
      <c r="A6445" t="s">
        <v>13324</v>
      </c>
      <c r="B6445" t="s">
        <v>13325</v>
      </c>
      <c r="C6445" s="106">
        <v>294.45999999999998</v>
      </c>
      <c r="D6445">
        <v>24</v>
      </c>
    </row>
    <row r="6446" spans="1:4" x14ac:dyDescent="0.25">
      <c r="A6446" t="s">
        <v>13326</v>
      </c>
      <c r="B6446" t="s">
        <v>13327</v>
      </c>
      <c r="C6446" s="106">
        <v>600</v>
      </c>
      <c r="D6446">
        <v>5</v>
      </c>
    </row>
    <row r="6447" spans="1:4" x14ac:dyDescent="0.25">
      <c r="A6447" t="s">
        <v>13328</v>
      </c>
      <c r="B6447" t="s">
        <v>13329</v>
      </c>
      <c r="C6447" s="106">
        <v>225.48</v>
      </c>
      <c r="D6447">
        <v>5</v>
      </c>
    </row>
    <row r="6448" spans="1:4" x14ac:dyDescent="0.25">
      <c r="A6448" t="s">
        <v>13330</v>
      </c>
      <c r="B6448" t="s">
        <v>13331</v>
      </c>
      <c r="C6448" s="106">
        <v>219.97</v>
      </c>
      <c r="D6448">
        <v>5</v>
      </c>
    </row>
    <row r="6449" spans="1:4" x14ac:dyDescent="0.25">
      <c r="A6449" t="s">
        <v>13332</v>
      </c>
      <c r="B6449" t="s">
        <v>13333</v>
      </c>
      <c r="C6449" s="106">
        <v>1463.15</v>
      </c>
      <c r="D6449">
        <v>6</v>
      </c>
    </row>
    <row r="6450" spans="1:4" x14ac:dyDescent="0.25">
      <c r="A6450" t="s">
        <v>13334</v>
      </c>
      <c r="B6450" t="s">
        <v>13335</v>
      </c>
      <c r="C6450" s="106">
        <v>101.88</v>
      </c>
      <c r="D6450">
        <v>10</v>
      </c>
    </row>
    <row r="6451" spans="1:4" x14ac:dyDescent="0.25">
      <c r="A6451" t="s">
        <v>13336</v>
      </c>
      <c r="B6451" t="s">
        <v>13335</v>
      </c>
      <c r="C6451" s="106">
        <v>40.840000000000003</v>
      </c>
      <c r="D6451">
        <v>16</v>
      </c>
    </row>
    <row r="6452" spans="1:4" x14ac:dyDescent="0.25">
      <c r="A6452" t="s">
        <v>13337</v>
      </c>
      <c r="B6452" t="s">
        <v>13335</v>
      </c>
      <c r="C6452" s="106">
        <v>203.54</v>
      </c>
      <c r="D6452">
        <v>44</v>
      </c>
    </row>
    <row r="6453" spans="1:4" x14ac:dyDescent="0.25">
      <c r="A6453" t="s">
        <v>13338</v>
      </c>
      <c r="B6453" t="s">
        <v>13335</v>
      </c>
      <c r="C6453" s="106">
        <v>225.39</v>
      </c>
      <c r="D6453">
        <v>46</v>
      </c>
    </row>
    <row r="6454" spans="1:4" x14ac:dyDescent="0.25">
      <c r="A6454" t="s">
        <v>13339</v>
      </c>
      <c r="B6454" t="s">
        <v>13335</v>
      </c>
      <c r="C6454" s="106">
        <v>20.53</v>
      </c>
      <c r="D6454">
        <v>14</v>
      </c>
    </row>
    <row r="6455" spans="1:4" x14ac:dyDescent="0.25">
      <c r="A6455" t="s">
        <v>13340</v>
      </c>
      <c r="B6455" t="s">
        <v>13341</v>
      </c>
      <c r="C6455" s="106">
        <v>56.26</v>
      </c>
      <c r="D6455">
        <v>5</v>
      </c>
    </row>
    <row r="6456" spans="1:4" x14ac:dyDescent="0.25">
      <c r="A6456" t="s">
        <v>13342</v>
      </c>
      <c r="B6456" t="s">
        <v>13343</v>
      </c>
      <c r="C6456" s="106">
        <v>78.959999999999994</v>
      </c>
      <c r="D6456">
        <v>5</v>
      </c>
    </row>
    <row r="6457" spans="1:4" x14ac:dyDescent="0.25">
      <c r="A6457" t="s">
        <v>13344</v>
      </c>
      <c r="B6457" t="s">
        <v>13345</v>
      </c>
      <c r="C6457" s="106">
        <v>42.07</v>
      </c>
      <c r="D6457">
        <v>4</v>
      </c>
    </row>
    <row r="6458" spans="1:4" x14ac:dyDescent="0.25">
      <c r="A6458" t="s">
        <v>13346</v>
      </c>
      <c r="B6458" t="s">
        <v>13347</v>
      </c>
      <c r="C6458" s="106">
        <v>0</v>
      </c>
      <c r="D6458">
        <v>0</v>
      </c>
    </row>
    <row r="6459" spans="1:4" x14ac:dyDescent="0.25">
      <c r="A6459" t="s">
        <v>13348</v>
      </c>
      <c r="B6459" t="s">
        <v>13349</v>
      </c>
      <c r="C6459" s="106">
        <v>29</v>
      </c>
      <c r="D6459">
        <v>1</v>
      </c>
    </row>
    <row r="6460" spans="1:4" x14ac:dyDescent="0.25">
      <c r="A6460" t="s">
        <v>13350</v>
      </c>
      <c r="B6460" t="s">
        <v>13351</v>
      </c>
      <c r="C6460" s="106">
        <v>73.23</v>
      </c>
      <c r="D6460">
        <v>1</v>
      </c>
    </row>
    <row r="6461" spans="1:4" x14ac:dyDescent="0.25">
      <c r="A6461" t="s">
        <v>13352</v>
      </c>
      <c r="B6461" t="s">
        <v>13353</v>
      </c>
      <c r="C6461" s="106">
        <v>199.61</v>
      </c>
      <c r="D6461">
        <v>11</v>
      </c>
    </row>
    <row r="6462" spans="1:4" x14ac:dyDescent="0.25">
      <c r="A6462" t="s">
        <v>13354</v>
      </c>
      <c r="B6462" t="s">
        <v>13355</v>
      </c>
      <c r="C6462" s="106">
        <v>81.47</v>
      </c>
      <c r="D6462">
        <v>25</v>
      </c>
    </row>
    <row r="6463" spans="1:4" x14ac:dyDescent="0.25">
      <c r="A6463" t="s">
        <v>13356</v>
      </c>
      <c r="B6463" t="s">
        <v>13357</v>
      </c>
      <c r="C6463" s="106">
        <v>138.12</v>
      </c>
      <c r="D6463">
        <v>90</v>
      </c>
    </row>
    <row r="6464" spans="1:4" x14ac:dyDescent="0.25">
      <c r="A6464" t="s">
        <v>13358</v>
      </c>
      <c r="B6464" t="s">
        <v>13359</v>
      </c>
      <c r="C6464" s="106">
        <v>34.659999999999997</v>
      </c>
      <c r="D6464">
        <v>10</v>
      </c>
    </row>
    <row r="6465" spans="1:4" x14ac:dyDescent="0.25">
      <c r="A6465" t="s">
        <v>13360</v>
      </c>
      <c r="B6465" t="s">
        <v>13361</v>
      </c>
      <c r="C6465" s="106">
        <v>300.98</v>
      </c>
      <c r="D6465">
        <v>8</v>
      </c>
    </row>
    <row r="6466" spans="1:4" x14ac:dyDescent="0.25">
      <c r="A6466" t="s">
        <v>13362</v>
      </c>
      <c r="B6466" t="s">
        <v>13363</v>
      </c>
      <c r="C6466" s="106">
        <v>311.5</v>
      </c>
      <c r="D6466">
        <v>1</v>
      </c>
    </row>
    <row r="6467" spans="1:4" x14ac:dyDescent="0.25">
      <c r="A6467" t="s">
        <v>13364</v>
      </c>
      <c r="B6467" t="s">
        <v>13365</v>
      </c>
      <c r="C6467" s="106">
        <v>0</v>
      </c>
      <c r="D6467">
        <v>0</v>
      </c>
    </row>
    <row r="6468" spans="1:4" x14ac:dyDescent="0.25">
      <c r="A6468" t="s">
        <v>13366</v>
      </c>
      <c r="B6468" t="s">
        <v>13367</v>
      </c>
      <c r="C6468" s="106">
        <v>0</v>
      </c>
      <c r="D6468">
        <v>0</v>
      </c>
    </row>
    <row r="6469" spans="1:4" x14ac:dyDescent="0.25">
      <c r="A6469" t="s">
        <v>13368</v>
      </c>
      <c r="B6469" t="s">
        <v>13369</v>
      </c>
      <c r="C6469" s="106">
        <v>0</v>
      </c>
      <c r="D6469">
        <v>0</v>
      </c>
    </row>
    <row r="6470" spans="1:4" x14ac:dyDescent="0.25">
      <c r="A6470" t="s">
        <v>13370</v>
      </c>
      <c r="B6470" t="s">
        <v>13371</v>
      </c>
      <c r="C6470" s="106">
        <v>218.5</v>
      </c>
      <c r="D6470">
        <v>38</v>
      </c>
    </row>
    <row r="6471" spans="1:4" x14ac:dyDescent="0.25">
      <c r="A6471" t="s">
        <v>13372</v>
      </c>
      <c r="B6471" t="s">
        <v>13373</v>
      </c>
      <c r="C6471" s="106">
        <v>335.24</v>
      </c>
      <c r="D6471">
        <v>39</v>
      </c>
    </row>
    <row r="6472" spans="1:4" x14ac:dyDescent="0.25">
      <c r="A6472" t="s">
        <v>13374</v>
      </c>
      <c r="B6472" t="s">
        <v>13375</v>
      </c>
      <c r="C6472" s="106">
        <v>0</v>
      </c>
      <c r="D6472">
        <v>0</v>
      </c>
    </row>
    <row r="6473" spans="1:4" x14ac:dyDescent="0.25">
      <c r="A6473" t="s">
        <v>13376</v>
      </c>
      <c r="B6473" t="s">
        <v>13377</v>
      </c>
      <c r="C6473" s="106">
        <v>0</v>
      </c>
      <c r="D6473">
        <v>0</v>
      </c>
    </row>
    <row r="6474" spans="1:4" x14ac:dyDescent="0.25">
      <c r="A6474" t="s">
        <v>13378</v>
      </c>
      <c r="B6474" t="s">
        <v>13379</v>
      </c>
      <c r="C6474" s="106">
        <v>688.37</v>
      </c>
      <c r="D6474">
        <v>95</v>
      </c>
    </row>
    <row r="6475" spans="1:4" x14ac:dyDescent="0.25">
      <c r="A6475" t="s">
        <v>13380</v>
      </c>
      <c r="B6475" t="s">
        <v>13381</v>
      </c>
      <c r="C6475" s="106">
        <v>212.26</v>
      </c>
      <c r="D6475">
        <v>22</v>
      </c>
    </row>
    <row r="6476" spans="1:4" x14ac:dyDescent="0.25">
      <c r="A6476" t="s">
        <v>13382</v>
      </c>
      <c r="B6476" t="s">
        <v>13383</v>
      </c>
      <c r="C6476" s="106">
        <v>27</v>
      </c>
      <c r="D6476">
        <v>6</v>
      </c>
    </row>
    <row r="6477" spans="1:4" x14ac:dyDescent="0.25">
      <c r="A6477" t="s">
        <v>13384</v>
      </c>
      <c r="B6477" t="s">
        <v>13385</v>
      </c>
      <c r="C6477" s="106">
        <v>204.32</v>
      </c>
      <c r="D6477">
        <v>3</v>
      </c>
    </row>
    <row r="6478" spans="1:4" x14ac:dyDescent="0.25">
      <c r="A6478" t="s">
        <v>13386</v>
      </c>
      <c r="B6478" t="s">
        <v>13387</v>
      </c>
      <c r="C6478" s="106">
        <v>123.86</v>
      </c>
      <c r="D6478">
        <v>11</v>
      </c>
    </row>
    <row r="6479" spans="1:4" x14ac:dyDescent="0.25">
      <c r="A6479" t="s">
        <v>13388</v>
      </c>
      <c r="B6479" t="s">
        <v>13389</v>
      </c>
      <c r="C6479" s="106">
        <v>57.58</v>
      </c>
      <c r="D6479">
        <v>2</v>
      </c>
    </row>
    <row r="6480" spans="1:4" x14ac:dyDescent="0.25">
      <c r="A6480" t="s">
        <v>13390</v>
      </c>
      <c r="B6480" t="s">
        <v>13391</v>
      </c>
      <c r="C6480" s="106">
        <v>54.45</v>
      </c>
      <c r="D6480">
        <v>3</v>
      </c>
    </row>
    <row r="6481" spans="1:4" x14ac:dyDescent="0.25">
      <c r="A6481" t="s">
        <v>13392</v>
      </c>
      <c r="B6481" t="s">
        <v>13393</v>
      </c>
      <c r="C6481" s="106">
        <v>191.1</v>
      </c>
      <c r="D6481">
        <v>6</v>
      </c>
    </row>
    <row r="6482" spans="1:4" x14ac:dyDescent="0.25">
      <c r="A6482" t="s">
        <v>13394</v>
      </c>
      <c r="B6482" t="s">
        <v>13395</v>
      </c>
      <c r="C6482" s="106">
        <v>318.83999999999997</v>
      </c>
      <c r="D6482">
        <v>4</v>
      </c>
    </row>
    <row r="6483" spans="1:4" x14ac:dyDescent="0.25">
      <c r="A6483" t="s">
        <v>13396</v>
      </c>
      <c r="B6483" t="s">
        <v>13397</v>
      </c>
      <c r="C6483" s="106">
        <v>1165.68</v>
      </c>
      <c r="D6483">
        <v>4</v>
      </c>
    </row>
    <row r="6484" spans="1:4" x14ac:dyDescent="0.25">
      <c r="A6484" t="s">
        <v>13398</v>
      </c>
      <c r="B6484" t="s">
        <v>13399</v>
      </c>
      <c r="C6484" s="106">
        <v>87.75</v>
      </c>
      <c r="D6484">
        <v>3</v>
      </c>
    </row>
    <row r="6485" spans="1:4" x14ac:dyDescent="0.25">
      <c r="A6485" t="s">
        <v>13400</v>
      </c>
      <c r="B6485" t="s">
        <v>13401</v>
      </c>
      <c r="C6485" s="106">
        <v>193.88</v>
      </c>
      <c r="D6485">
        <v>10</v>
      </c>
    </row>
    <row r="6486" spans="1:4" x14ac:dyDescent="0.25">
      <c r="A6486" t="s">
        <v>13402</v>
      </c>
      <c r="B6486" t="s">
        <v>13403</v>
      </c>
      <c r="C6486" s="106">
        <v>260.02</v>
      </c>
      <c r="D6486">
        <v>12</v>
      </c>
    </row>
    <row r="6487" spans="1:4" x14ac:dyDescent="0.25">
      <c r="A6487" t="s">
        <v>13404</v>
      </c>
      <c r="B6487" t="s">
        <v>13405</v>
      </c>
      <c r="C6487" s="106">
        <v>683.88</v>
      </c>
      <c r="D6487">
        <v>4</v>
      </c>
    </row>
    <row r="6488" spans="1:4" x14ac:dyDescent="0.25">
      <c r="A6488" t="s">
        <v>13406</v>
      </c>
      <c r="B6488" t="s">
        <v>13407</v>
      </c>
      <c r="C6488" s="106">
        <v>3054.91</v>
      </c>
      <c r="D6488">
        <v>35</v>
      </c>
    </row>
    <row r="6489" spans="1:4" x14ac:dyDescent="0.25">
      <c r="A6489" t="s">
        <v>13408</v>
      </c>
      <c r="B6489" t="s">
        <v>13409</v>
      </c>
      <c r="C6489" s="106">
        <v>2717.76</v>
      </c>
      <c r="D6489">
        <v>1</v>
      </c>
    </row>
    <row r="6490" spans="1:4" x14ac:dyDescent="0.25">
      <c r="A6490" t="s">
        <v>13410</v>
      </c>
      <c r="B6490" t="s">
        <v>13411</v>
      </c>
      <c r="C6490" s="106">
        <v>81.78</v>
      </c>
      <c r="D6490">
        <v>2</v>
      </c>
    </row>
    <row r="6491" spans="1:4" x14ac:dyDescent="0.25">
      <c r="A6491" t="s">
        <v>13412</v>
      </c>
      <c r="B6491" t="s">
        <v>13413</v>
      </c>
      <c r="C6491" s="106">
        <v>15.61</v>
      </c>
      <c r="D6491">
        <v>4</v>
      </c>
    </row>
    <row r="6492" spans="1:4" x14ac:dyDescent="0.25">
      <c r="A6492" t="s">
        <v>13414</v>
      </c>
      <c r="B6492" t="s">
        <v>13415</v>
      </c>
      <c r="C6492" s="106">
        <v>58.51</v>
      </c>
      <c r="D6492">
        <v>3</v>
      </c>
    </row>
    <row r="6493" spans="1:4" x14ac:dyDescent="0.25">
      <c r="A6493" t="s">
        <v>13416</v>
      </c>
      <c r="B6493" t="s">
        <v>13417</v>
      </c>
      <c r="C6493" s="106">
        <v>667.61</v>
      </c>
      <c r="D6493">
        <v>1</v>
      </c>
    </row>
    <row r="6494" spans="1:4" x14ac:dyDescent="0.25">
      <c r="A6494" t="s">
        <v>13418</v>
      </c>
      <c r="B6494" t="s">
        <v>13419</v>
      </c>
      <c r="C6494" s="106">
        <v>14.16</v>
      </c>
      <c r="D6494">
        <v>3</v>
      </c>
    </row>
    <row r="6495" spans="1:4" x14ac:dyDescent="0.25">
      <c r="A6495" t="s">
        <v>13420</v>
      </c>
      <c r="B6495" t="s">
        <v>13421</v>
      </c>
      <c r="C6495" s="106">
        <v>18.670000000000002</v>
      </c>
      <c r="D6495">
        <v>4</v>
      </c>
    </row>
    <row r="6496" spans="1:4" x14ac:dyDescent="0.25">
      <c r="A6496" t="s">
        <v>13422</v>
      </c>
      <c r="B6496" t="s">
        <v>13421</v>
      </c>
      <c r="C6496" s="106">
        <v>22.26</v>
      </c>
      <c r="D6496">
        <v>4</v>
      </c>
    </row>
    <row r="6497" spans="1:4" x14ac:dyDescent="0.25">
      <c r="A6497" t="s">
        <v>13423</v>
      </c>
      <c r="B6497" t="s">
        <v>13424</v>
      </c>
      <c r="C6497" s="106">
        <v>51.51</v>
      </c>
      <c r="D6497">
        <v>10</v>
      </c>
    </row>
    <row r="6498" spans="1:4" x14ac:dyDescent="0.25">
      <c r="A6498" t="s">
        <v>13425</v>
      </c>
      <c r="B6498" t="s">
        <v>13426</v>
      </c>
      <c r="C6498" s="106">
        <v>1183.97</v>
      </c>
      <c r="D6498">
        <v>7</v>
      </c>
    </row>
    <row r="6499" spans="1:4" x14ac:dyDescent="0.25">
      <c r="A6499" t="s">
        <v>13427</v>
      </c>
      <c r="B6499" t="s">
        <v>13428</v>
      </c>
      <c r="C6499" s="106">
        <v>48.69</v>
      </c>
      <c r="D6499">
        <v>17</v>
      </c>
    </row>
    <row r="6500" spans="1:4" x14ac:dyDescent="0.25">
      <c r="A6500" t="s">
        <v>13429</v>
      </c>
      <c r="B6500" t="s">
        <v>13430</v>
      </c>
      <c r="C6500" s="106">
        <v>120.51</v>
      </c>
      <c r="D6500">
        <v>4</v>
      </c>
    </row>
    <row r="6501" spans="1:4" x14ac:dyDescent="0.25">
      <c r="A6501" t="s">
        <v>13431</v>
      </c>
      <c r="B6501" t="s">
        <v>13432</v>
      </c>
      <c r="C6501" s="106">
        <v>101.55</v>
      </c>
      <c r="D6501">
        <v>3</v>
      </c>
    </row>
    <row r="6502" spans="1:4" x14ac:dyDescent="0.25">
      <c r="A6502" t="s">
        <v>13433</v>
      </c>
      <c r="B6502" t="s">
        <v>13434</v>
      </c>
      <c r="C6502" s="106">
        <v>4901.5200000000004</v>
      </c>
      <c r="D6502">
        <v>39</v>
      </c>
    </row>
    <row r="6503" spans="1:4" x14ac:dyDescent="0.25">
      <c r="A6503" t="s">
        <v>13435</v>
      </c>
      <c r="B6503" t="s">
        <v>13436</v>
      </c>
      <c r="C6503" s="106">
        <v>792.4</v>
      </c>
      <c r="D6503">
        <v>8</v>
      </c>
    </row>
    <row r="6504" spans="1:4" x14ac:dyDescent="0.25">
      <c r="A6504" t="s">
        <v>13437</v>
      </c>
      <c r="B6504" t="s">
        <v>13438</v>
      </c>
      <c r="C6504" s="106">
        <v>802.57</v>
      </c>
      <c r="D6504">
        <v>141</v>
      </c>
    </row>
    <row r="6505" spans="1:4" x14ac:dyDescent="0.25">
      <c r="A6505" t="s">
        <v>13439</v>
      </c>
      <c r="B6505" t="s">
        <v>13440</v>
      </c>
      <c r="C6505" s="106">
        <v>37.18</v>
      </c>
      <c r="D6505">
        <v>8</v>
      </c>
    </row>
    <row r="6506" spans="1:4" x14ac:dyDescent="0.25">
      <c r="A6506" t="s">
        <v>13441</v>
      </c>
      <c r="B6506" t="s">
        <v>13442</v>
      </c>
      <c r="C6506" s="106">
        <v>487.44</v>
      </c>
      <c r="D6506">
        <v>4</v>
      </c>
    </row>
    <row r="6507" spans="1:4" x14ac:dyDescent="0.25">
      <c r="A6507" t="s">
        <v>13443</v>
      </c>
      <c r="B6507" t="s">
        <v>13444</v>
      </c>
      <c r="C6507" s="106">
        <v>340.6</v>
      </c>
      <c r="D6507">
        <v>2</v>
      </c>
    </row>
    <row r="6508" spans="1:4" x14ac:dyDescent="0.25">
      <c r="A6508" t="s">
        <v>13445</v>
      </c>
      <c r="B6508" t="s">
        <v>13446</v>
      </c>
      <c r="C6508" s="106">
        <v>153.04</v>
      </c>
      <c r="D6508">
        <v>2</v>
      </c>
    </row>
    <row r="6509" spans="1:4" x14ac:dyDescent="0.25">
      <c r="A6509" t="s">
        <v>13447</v>
      </c>
      <c r="B6509" t="s">
        <v>13448</v>
      </c>
      <c r="C6509" s="106">
        <v>764.8</v>
      </c>
      <c r="D6509">
        <v>2</v>
      </c>
    </row>
    <row r="6510" spans="1:4" x14ac:dyDescent="0.25">
      <c r="A6510" t="s">
        <v>13449</v>
      </c>
      <c r="B6510" t="s">
        <v>13450</v>
      </c>
      <c r="C6510" s="106">
        <v>2037.66</v>
      </c>
      <c r="D6510">
        <v>1</v>
      </c>
    </row>
    <row r="6511" spans="1:4" x14ac:dyDescent="0.25">
      <c r="A6511" t="s">
        <v>13451</v>
      </c>
      <c r="B6511" t="s">
        <v>13452</v>
      </c>
      <c r="C6511" s="106">
        <v>458.62</v>
      </c>
      <c r="D6511">
        <v>5</v>
      </c>
    </row>
    <row r="6512" spans="1:4" x14ac:dyDescent="0.25">
      <c r="A6512" t="s">
        <v>13453</v>
      </c>
      <c r="B6512" t="s">
        <v>13454</v>
      </c>
      <c r="C6512" s="106">
        <v>383.76</v>
      </c>
      <c r="D6512">
        <v>2</v>
      </c>
    </row>
    <row r="6513" spans="1:4" x14ac:dyDescent="0.25">
      <c r="A6513" t="s">
        <v>13455</v>
      </c>
      <c r="B6513" t="s">
        <v>13456</v>
      </c>
      <c r="C6513" s="106">
        <v>0</v>
      </c>
      <c r="D6513">
        <v>0</v>
      </c>
    </row>
    <row r="6514" spans="1:4" x14ac:dyDescent="0.25">
      <c r="A6514" t="s">
        <v>13457</v>
      </c>
      <c r="B6514" t="s">
        <v>13458</v>
      </c>
      <c r="C6514" s="106">
        <v>492.2</v>
      </c>
      <c r="D6514">
        <v>2</v>
      </c>
    </row>
    <row r="6515" spans="1:4" x14ac:dyDescent="0.25">
      <c r="A6515" t="s">
        <v>13459</v>
      </c>
      <c r="B6515" t="s">
        <v>13460</v>
      </c>
      <c r="C6515" s="106">
        <v>41.1</v>
      </c>
      <c r="D6515">
        <v>6</v>
      </c>
    </row>
    <row r="6516" spans="1:4" x14ac:dyDescent="0.25">
      <c r="A6516" t="s">
        <v>13461</v>
      </c>
      <c r="B6516" t="s">
        <v>13462</v>
      </c>
      <c r="C6516" s="106">
        <v>0</v>
      </c>
      <c r="D6516">
        <v>0</v>
      </c>
    </row>
    <row r="6517" spans="1:4" x14ac:dyDescent="0.25">
      <c r="A6517" t="s">
        <v>13463</v>
      </c>
      <c r="B6517" t="s">
        <v>13464</v>
      </c>
      <c r="C6517" s="106">
        <v>0</v>
      </c>
      <c r="D6517">
        <v>0</v>
      </c>
    </row>
    <row r="6518" spans="1:4" x14ac:dyDescent="0.25">
      <c r="A6518" t="s">
        <v>13465</v>
      </c>
      <c r="B6518" t="s">
        <v>13466</v>
      </c>
      <c r="C6518" s="106">
        <v>67.430000000000007</v>
      </c>
      <c r="D6518">
        <v>2</v>
      </c>
    </row>
    <row r="6519" spans="1:4" x14ac:dyDescent="0.25">
      <c r="A6519" t="s">
        <v>13467</v>
      </c>
      <c r="B6519" t="s">
        <v>13468</v>
      </c>
      <c r="C6519" s="106">
        <v>175.5</v>
      </c>
      <c r="D6519">
        <v>4</v>
      </c>
    </row>
    <row r="6520" spans="1:4" x14ac:dyDescent="0.25">
      <c r="A6520" t="s">
        <v>13469</v>
      </c>
      <c r="B6520" t="s">
        <v>13470</v>
      </c>
      <c r="C6520" s="106">
        <v>33.08</v>
      </c>
      <c r="D6520">
        <v>2</v>
      </c>
    </row>
    <row r="6521" spans="1:4" x14ac:dyDescent="0.25">
      <c r="A6521" t="s">
        <v>13471</v>
      </c>
      <c r="B6521" t="s">
        <v>13472</v>
      </c>
      <c r="C6521" s="106">
        <v>261.06</v>
      </c>
      <c r="D6521">
        <v>3</v>
      </c>
    </row>
    <row r="6522" spans="1:4" x14ac:dyDescent="0.25">
      <c r="A6522" t="s">
        <v>13473</v>
      </c>
      <c r="B6522" t="s">
        <v>13444</v>
      </c>
      <c r="C6522" s="106">
        <v>0</v>
      </c>
      <c r="D6522">
        <v>0</v>
      </c>
    </row>
    <row r="6523" spans="1:4" x14ac:dyDescent="0.25">
      <c r="A6523" t="s">
        <v>13474</v>
      </c>
      <c r="B6523" t="s">
        <v>13475</v>
      </c>
      <c r="C6523" s="106">
        <v>35.33</v>
      </c>
      <c r="D6523">
        <v>1</v>
      </c>
    </row>
    <row r="6524" spans="1:4" x14ac:dyDescent="0.25">
      <c r="A6524" t="s">
        <v>13476</v>
      </c>
      <c r="B6524" t="s">
        <v>13477</v>
      </c>
      <c r="C6524" s="106">
        <v>215.15</v>
      </c>
      <c r="D6524">
        <v>29</v>
      </c>
    </row>
    <row r="6525" spans="1:4" x14ac:dyDescent="0.25">
      <c r="A6525" t="s">
        <v>13478</v>
      </c>
      <c r="B6525" t="s">
        <v>13479</v>
      </c>
      <c r="C6525" s="106">
        <v>54.7</v>
      </c>
      <c r="D6525">
        <v>2</v>
      </c>
    </row>
    <row r="6526" spans="1:4" x14ac:dyDescent="0.25">
      <c r="A6526" t="s">
        <v>13480</v>
      </c>
      <c r="B6526" t="s">
        <v>13481</v>
      </c>
      <c r="C6526" s="106">
        <v>0</v>
      </c>
      <c r="D6526">
        <v>0</v>
      </c>
    </row>
    <row r="6527" spans="1:4" x14ac:dyDescent="0.25">
      <c r="A6527" t="s">
        <v>13482</v>
      </c>
      <c r="B6527" t="s">
        <v>13483</v>
      </c>
      <c r="C6527" s="106">
        <v>527.99</v>
      </c>
      <c r="D6527">
        <v>7</v>
      </c>
    </row>
    <row r="6528" spans="1:4" x14ac:dyDescent="0.25">
      <c r="A6528" t="s">
        <v>13484</v>
      </c>
      <c r="B6528" t="s">
        <v>13485</v>
      </c>
      <c r="C6528" s="106">
        <v>190.78</v>
      </c>
      <c r="D6528">
        <v>1</v>
      </c>
    </row>
    <row r="6529" spans="1:4" x14ac:dyDescent="0.25">
      <c r="A6529" t="s">
        <v>13486</v>
      </c>
      <c r="B6529" t="s">
        <v>13487</v>
      </c>
      <c r="C6529" s="106">
        <v>82.07</v>
      </c>
      <c r="D6529">
        <v>4</v>
      </c>
    </row>
    <row r="6530" spans="1:4" x14ac:dyDescent="0.25">
      <c r="A6530" t="s">
        <v>13488</v>
      </c>
      <c r="B6530" t="s">
        <v>13489</v>
      </c>
      <c r="C6530" s="106">
        <v>2105.2399999999998</v>
      </c>
      <c r="D6530">
        <v>4</v>
      </c>
    </row>
    <row r="6531" spans="1:4" x14ac:dyDescent="0.25">
      <c r="A6531" t="s">
        <v>13490</v>
      </c>
      <c r="B6531" t="s">
        <v>13491</v>
      </c>
      <c r="C6531" s="106">
        <v>15551.1</v>
      </c>
      <c r="D6531">
        <v>37</v>
      </c>
    </row>
    <row r="6532" spans="1:4" x14ac:dyDescent="0.25">
      <c r="A6532" t="s">
        <v>13492</v>
      </c>
      <c r="B6532" t="s">
        <v>13493</v>
      </c>
      <c r="C6532" s="106">
        <v>1198.22</v>
      </c>
      <c r="D6532">
        <v>4</v>
      </c>
    </row>
    <row r="6533" spans="1:4" x14ac:dyDescent="0.25">
      <c r="A6533" t="s">
        <v>13494</v>
      </c>
      <c r="B6533" t="s">
        <v>13495</v>
      </c>
      <c r="C6533" s="106">
        <v>144.01</v>
      </c>
      <c r="D6533">
        <v>3</v>
      </c>
    </row>
    <row r="6534" spans="1:4" x14ac:dyDescent="0.25">
      <c r="A6534" t="s">
        <v>13496</v>
      </c>
      <c r="B6534" t="s">
        <v>13497</v>
      </c>
      <c r="C6534" s="106">
        <v>75</v>
      </c>
      <c r="D6534">
        <v>3</v>
      </c>
    </row>
    <row r="6535" spans="1:4" x14ac:dyDescent="0.25">
      <c r="A6535" t="s">
        <v>13498</v>
      </c>
      <c r="B6535" t="s">
        <v>13499</v>
      </c>
      <c r="C6535" s="106">
        <v>0</v>
      </c>
      <c r="D6535">
        <v>0</v>
      </c>
    </row>
    <row r="6536" spans="1:4" x14ac:dyDescent="0.25">
      <c r="A6536" t="s">
        <v>13500</v>
      </c>
      <c r="B6536" t="s">
        <v>13501</v>
      </c>
      <c r="C6536" s="106">
        <v>249.88</v>
      </c>
      <c r="D6536">
        <v>10</v>
      </c>
    </row>
    <row r="6537" spans="1:4" x14ac:dyDescent="0.25">
      <c r="A6537" t="s">
        <v>13502</v>
      </c>
      <c r="B6537" t="s">
        <v>13503</v>
      </c>
      <c r="C6537" s="106">
        <v>188.16</v>
      </c>
      <c r="D6537">
        <v>16</v>
      </c>
    </row>
    <row r="6538" spans="1:4" x14ac:dyDescent="0.25">
      <c r="A6538" t="s">
        <v>13504</v>
      </c>
      <c r="B6538" t="s">
        <v>13505</v>
      </c>
      <c r="C6538" s="106">
        <v>34.380000000000003</v>
      </c>
      <c r="D6538">
        <v>3</v>
      </c>
    </row>
    <row r="6539" spans="1:4" x14ac:dyDescent="0.25">
      <c r="A6539" t="s">
        <v>13506</v>
      </c>
      <c r="B6539" t="s">
        <v>13507</v>
      </c>
      <c r="C6539" s="106">
        <v>233.79</v>
      </c>
      <c r="D6539">
        <v>6</v>
      </c>
    </row>
    <row r="6540" spans="1:4" x14ac:dyDescent="0.25">
      <c r="A6540" t="s">
        <v>13508</v>
      </c>
      <c r="B6540" t="s">
        <v>13509</v>
      </c>
      <c r="C6540" s="106">
        <v>0</v>
      </c>
      <c r="D6540">
        <v>0</v>
      </c>
    </row>
    <row r="6541" spans="1:4" x14ac:dyDescent="0.25">
      <c r="A6541" t="s">
        <v>13510</v>
      </c>
      <c r="B6541" t="s">
        <v>13511</v>
      </c>
      <c r="C6541" s="106">
        <v>202.37</v>
      </c>
      <c r="D6541">
        <v>12</v>
      </c>
    </row>
    <row r="6542" spans="1:4" x14ac:dyDescent="0.25">
      <c r="A6542" t="s">
        <v>13512</v>
      </c>
      <c r="B6542" t="s">
        <v>13513</v>
      </c>
      <c r="C6542" s="106">
        <v>99.01</v>
      </c>
      <c r="D6542">
        <v>12</v>
      </c>
    </row>
    <row r="6543" spans="1:4" x14ac:dyDescent="0.25">
      <c r="A6543" t="s">
        <v>13514</v>
      </c>
      <c r="B6543" t="s">
        <v>13515</v>
      </c>
      <c r="C6543" s="106">
        <v>319.49</v>
      </c>
      <c r="D6543">
        <v>1</v>
      </c>
    </row>
    <row r="6544" spans="1:4" x14ac:dyDescent="0.25">
      <c r="A6544" t="s">
        <v>13516</v>
      </c>
      <c r="B6544" t="s">
        <v>13517</v>
      </c>
      <c r="C6544" s="106">
        <v>12.13</v>
      </c>
      <c r="D6544">
        <v>2</v>
      </c>
    </row>
    <row r="6545" spans="1:4" x14ac:dyDescent="0.25">
      <c r="A6545" t="s">
        <v>13518</v>
      </c>
      <c r="B6545" t="s">
        <v>13519</v>
      </c>
      <c r="C6545" s="106">
        <v>36.200000000000003</v>
      </c>
      <c r="D6545">
        <v>6</v>
      </c>
    </row>
    <row r="6546" spans="1:4" x14ac:dyDescent="0.25">
      <c r="A6546" t="s">
        <v>13520</v>
      </c>
      <c r="B6546" t="s">
        <v>13521</v>
      </c>
      <c r="C6546" s="106">
        <v>461.48</v>
      </c>
      <c r="D6546">
        <v>14</v>
      </c>
    </row>
    <row r="6547" spans="1:4" x14ac:dyDescent="0.25">
      <c r="A6547" t="s">
        <v>13522</v>
      </c>
      <c r="B6547" t="s">
        <v>13523</v>
      </c>
      <c r="C6547" s="106">
        <v>1668.79</v>
      </c>
      <c r="D6547">
        <v>43</v>
      </c>
    </row>
    <row r="6548" spans="1:4" x14ac:dyDescent="0.25">
      <c r="A6548" t="s">
        <v>13524</v>
      </c>
      <c r="B6548" t="s">
        <v>13525</v>
      </c>
      <c r="C6548" s="106">
        <v>1039.08</v>
      </c>
      <c r="D6548">
        <v>1</v>
      </c>
    </row>
    <row r="6549" spans="1:4" x14ac:dyDescent="0.25">
      <c r="A6549" t="s">
        <v>13526</v>
      </c>
      <c r="B6549" t="s">
        <v>13527</v>
      </c>
      <c r="C6549" s="106">
        <v>0</v>
      </c>
      <c r="D6549">
        <v>0</v>
      </c>
    </row>
    <row r="6550" spans="1:4" x14ac:dyDescent="0.25">
      <c r="A6550" t="s">
        <v>13528</v>
      </c>
      <c r="B6550" t="s">
        <v>13444</v>
      </c>
      <c r="C6550" s="106">
        <v>279.17</v>
      </c>
      <c r="D6550">
        <v>2</v>
      </c>
    </row>
    <row r="6551" spans="1:4" x14ac:dyDescent="0.25">
      <c r="A6551" t="s">
        <v>13529</v>
      </c>
      <c r="B6551" t="s">
        <v>13530</v>
      </c>
      <c r="C6551" s="106">
        <v>112.46</v>
      </c>
      <c r="D6551">
        <v>2</v>
      </c>
    </row>
    <row r="6552" spans="1:4" x14ac:dyDescent="0.25">
      <c r="A6552" t="s">
        <v>13531</v>
      </c>
      <c r="B6552" t="s">
        <v>13532</v>
      </c>
      <c r="C6552" s="106">
        <v>85.6</v>
      </c>
      <c r="D6552">
        <v>12</v>
      </c>
    </row>
    <row r="6553" spans="1:4" x14ac:dyDescent="0.25">
      <c r="A6553" t="s">
        <v>13533</v>
      </c>
      <c r="B6553" t="s">
        <v>13534</v>
      </c>
      <c r="C6553" s="106">
        <v>3963.82</v>
      </c>
      <c r="D6553">
        <v>12</v>
      </c>
    </row>
    <row r="6554" spans="1:4" x14ac:dyDescent="0.25">
      <c r="A6554" t="s">
        <v>13535</v>
      </c>
      <c r="B6554" t="s">
        <v>13536</v>
      </c>
      <c r="C6554" s="106">
        <v>87.65</v>
      </c>
      <c r="D6554">
        <v>5</v>
      </c>
    </row>
    <row r="6555" spans="1:4" x14ac:dyDescent="0.25">
      <c r="A6555" t="s">
        <v>13537</v>
      </c>
      <c r="B6555" t="s">
        <v>13538</v>
      </c>
      <c r="C6555" s="106">
        <v>134.35</v>
      </c>
      <c r="D6555">
        <v>2</v>
      </c>
    </row>
    <row r="6556" spans="1:4" x14ac:dyDescent="0.25">
      <c r="A6556" t="s">
        <v>13539</v>
      </c>
      <c r="B6556" t="s">
        <v>13540</v>
      </c>
      <c r="C6556" s="106">
        <v>167.13</v>
      </c>
      <c r="D6556">
        <v>2</v>
      </c>
    </row>
    <row r="6557" spans="1:4" x14ac:dyDescent="0.25">
      <c r="A6557" t="s">
        <v>13541</v>
      </c>
      <c r="B6557" t="s">
        <v>13542</v>
      </c>
      <c r="C6557" s="106">
        <v>40</v>
      </c>
      <c r="D6557">
        <v>2</v>
      </c>
    </row>
    <row r="6558" spans="1:4" x14ac:dyDescent="0.25">
      <c r="A6558" t="s">
        <v>13543</v>
      </c>
      <c r="B6558" t="s">
        <v>13544</v>
      </c>
      <c r="C6558" s="106">
        <v>67.81</v>
      </c>
      <c r="D6558">
        <v>9</v>
      </c>
    </row>
    <row r="6559" spans="1:4" x14ac:dyDescent="0.25">
      <c r="A6559" t="s">
        <v>13545</v>
      </c>
      <c r="B6559" t="s">
        <v>13546</v>
      </c>
      <c r="C6559" s="106">
        <v>248.24</v>
      </c>
      <c r="D6559">
        <v>9</v>
      </c>
    </row>
    <row r="6560" spans="1:4" x14ac:dyDescent="0.25">
      <c r="A6560" t="s">
        <v>13547</v>
      </c>
      <c r="B6560" t="s">
        <v>13548</v>
      </c>
      <c r="C6560" s="106">
        <v>229.78</v>
      </c>
      <c r="D6560">
        <v>12</v>
      </c>
    </row>
    <row r="6561" spans="1:4" x14ac:dyDescent="0.25">
      <c r="A6561" t="s">
        <v>13549</v>
      </c>
      <c r="B6561" t="s">
        <v>13550</v>
      </c>
      <c r="C6561" s="106">
        <v>34.51</v>
      </c>
      <c r="D6561">
        <v>12</v>
      </c>
    </row>
    <row r="6562" spans="1:4" x14ac:dyDescent="0.25">
      <c r="A6562" t="s">
        <v>13551</v>
      </c>
      <c r="B6562" t="s">
        <v>13552</v>
      </c>
      <c r="C6562" s="106">
        <v>168.02</v>
      </c>
      <c r="D6562">
        <v>41</v>
      </c>
    </row>
    <row r="6563" spans="1:4" x14ac:dyDescent="0.25">
      <c r="A6563" t="s">
        <v>13553</v>
      </c>
      <c r="B6563" t="s">
        <v>13554</v>
      </c>
      <c r="C6563" s="106">
        <v>0</v>
      </c>
      <c r="D6563">
        <v>0</v>
      </c>
    </row>
    <row r="6564" spans="1:4" x14ac:dyDescent="0.25">
      <c r="A6564" t="s">
        <v>13555</v>
      </c>
      <c r="B6564" t="s">
        <v>13444</v>
      </c>
      <c r="C6564" s="106">
        <v>316.92</v>
      </c>
      <c r="D6564">
        <v>4</v>
      </c>
    </row>
    <row r="6565" spans="1:4" x14ac:dyDescent="0.25">
      <c r="A6565" t="s">
        <v>13556</v>
      </c>
      <c r="B6565" t="s">
        <v>13557</v>
      </c>
      <c r="C6565" s="106">
        <v>613.36</v>
      </c>
      <c r="D6565">
        <v>9</v>
      </c>
    </row>
    <row r="6566" spans="1:4" x14ac:dyDescent="0.25">
      <c r="A6566" t="s">
        <v>13558</v>
      </c>
      <c r="B6566" t="s">
        <v>13559</v>
      </c>
      <c r="C6566" s="106">
        <v>196.39</v>
      </c>
      <c r="D6566">
        <v>24</v>
      </c>
    </row>
    <row r="6567" spans="1:4" x14ac:dyDescent="0.25">
      <c r="A6567" t="s">
        <v>13560</v>
      </c>
      <c r="B6567" t="s">
        <v>13561</v>
      </c>
      <c r="C6567" s="106">
        <v>8.9600000000000009</v>
      </c>
      <c r="D6567">
        <v>1</v>
      </c>
    </row>
    <row r="6568" spans="1:4" x14ac:dyDescent="0.25">
      <c r="A6568" t="s">
        <v>13562</v>
      </c>
      <c r="B6568" t="s">
        <v>13563</v>
      </c>
      <c r="C6568" s="106">
        <v>17.190000000000001</v>
      </c>
      <c r="D6568">
        <v>2</v>
      </c>
    </row>
    <row r="6569" spans="1:4" x14ac:dyDescent="0.25">
      <c r="A6569" t="s">
        <v>13564</v>
      </c>
      <c r="B6569" t="s">
        <v>13565</v>
      </c>
      <c r="C6569" s="106">
        <v>48.27</v>
      </c>
      <c r="D6569">
        <v>8</v>
      </c>
    </row>
    <row r="6570" spans="1:4" x14ac:dyDescent="0.25">
      <c r="A6570" t="s">
        <v>13566</v>
      </c>
      <c r="B6570" t="s">
        <v>13567</v>
      </c>
      <c r="C6570" s="106">
        <v>9.36</v>
      </c>
      <c r="D6570">
        <v>3</v>
      </c>
    </row>
    <row r="6571" spans="1:4" x14ac:dyDescent="0.25">
      <c r="A6571" t="s">
        <v>13568</v>
      </c>
      <c r="B6571" t="s">
        <v>13481</v>
      </c>
      <c r="C6571" s="106">
        <v>-9.86</v>
      </c>
      <c r="D6571">
        <v>0</v>
      </c>
    </row>
    <row r="6572" spans="1:4" x14ac:dyDescent="0.25">
      <c r="A6572" t="s">
        <v>13569</v>
      </c>
      <c r="B6572" t="s">
        <v>13570</v>
      </c>
      <c r="C6572" s="106">
        <v>88.32</v>
      </c>
      <c r="D6572">
        <v>3</v>
      </c>
    </row>
    <row r="6573" spans="1:4" x14ac:dyDescent="0.25">
      <c r="A6573" t="s">
        <v>13571</v>
      </c>
      <c r="B6573" t="s">
        <v>13572</v>
      </c>
      <c r="C6573" s="106">
        <v>726.6</v>
      </c>
      <c r="D6573">
        <v>4</v>
      </c>
    </row>
    <row r="6574" spans="1:4" x14ac:dyDescent="0.25">
      <c r="A6574" t="s">
        <v>13573</v>
      </c>
      <c r="B6574" t="s">
        <v>13574</v>
      </c>
      <c r="C6574" s="106">
        <v>366.75</v>
      </c>
      <c r="D6574">
        <v>5</v>
      </c>
    </row>
    <row r="6575" spans="1:4" x14ac:dyDescent="0.25">
      <c r="A6575" t="s">
        <v>13575</v>
      </c>
      <c r="B6575" t="s">
        <v>13576</v>
      </c>
      <c r="C6575" s="106">
        <v>281.42</v>
      </c>
      <c r="D6575">
        <v>5</v>
      </c>
    </row>
    <row r="6576" spans="1:4" x14ac:dyDescent="0.25">
      <c r="A6576" t="s">
        <v>13577</v>
      </c>
      <c r="B6576" t="s">
        <v>13578</v>
      </c>
      <c r="C6576" s="106">
        <v>0</v>
      </c>
      <c r="D6576">
        <v>0</v>
      </c>
    </row>
    <row r="6577" spans="1:4" x14ac:dyDescent="0.25">
      <c r="A6577" t="s">
        <v>13579</v>
      </c>
      <c r="B6577" t="s">
        <v>13580</v>
      </c>
      <c r="C6577" s="106">
        <v>577.28</v>
      </c>
      <c r="D6577">
        <v>15</v>
      </c>
    </row>
    <row r="6578" spans="1:4" x14ac:dyDescent="0.25">
      <c r="A6578" t="s">
        <v>13581</v>
      </c>
      <c r="B6578" t="s">
        <v>13582</v>
      </c>
      <c r="C6578" s="106">
        <v>75.349999999999994</v>
      </c>
      <c r="D6578">
        <v>12</v>
      </c>
    </row>
    <row r="6579" spans="1:4" x14ac:dyDescent="0.25">
      <c r="A6579" t="s">
        <v>13583</v>
      </c>
      <c r="B6579" t="s">
        <v>12447</v>
      </c>
      <c r="C6579" s="106">
        <v>40.700000000000003</v>
      </c>
      <c r="D6579">
        <v>2</v>
      </c>
    </row>
    <row r="6580" spans="1:4" x14ac:dyDescent="0.25">
      <c r="A6580" t="s">
        <v>13584</v>
      </c>
      <c r="B6580" t="s">
        <v>13585</v>
      </c>
      <c r="C6580" s="106">
        <v>0</v>
      </c>
      <c r="D6580">
        <v>0</v>
      </c>
    </row>
    <row r="6581" spans="1:4" x14ac:dyDescent="0.25">
      <c r="A6581" t="s">
        <v>13586</v>
      </c>
      <c r="B6581" t="s">
        <v>13587</v>
      </c>
      <c r="C6581" s="106">
        <v>46.59</v>
      </c>
      <c r="D6581">
        <v>7</v>
      </c>
    </row>
    <row r="6582" spans="1:4" x14ac:dyDescent="0.25">
      <c r="A6582" t="s">
        <v>13588</v>
      </c>
      <c r="B6582" t="s">
        <v>13589</v>
      </c>
      <c r="C6582" s="106">
        <v>0</v>
      </c>
      <c r="D6582">
        <v>0</v>
      </c>
    </row>
    <row r="6583" spans="1:4" x14ac:dyDescent="0.25">
      <c r="A6583" t="s">
        <v>13590</v>
      </c>
      <c r="B6583" t="s">
        <v>13591</v>
      </c>
      <c r="C6583" s="106">
        <v>18.66</v>
      </c>
      <c r="D6583">
        <v>2</v>
      </c>
    </row>
    <row r="6584" spans="1:4" x14ac:dyDescent="0.25">
      <c r="A6584" t="s">
        <v>13592</v>
      </c>
      <c r="B6584" t="s">
        <v>13593</v>
      </c>
      <c r="C6584" s="106">
        <v>0</v>
      </c>
      <c r="D6584">
        <v>0</v>
      </c>
    </row>
    <row r="6585" spans="1:4" x14ac:dyDescent="0.25">
      <c r="A6585" t="s">
        <v>13594</v>
      </c>
      <c r="B6585" t="s">
        <v>13595</v>
      </c>
      <c r="C6585" s="106">
        <v>31.8</v>
      </c>
      <c r="D6585">
        <v>5</v>
      </c>
    </row>
    <row r="6586" spans="1:4" x14ac:dyDescent="0.25">
      <c r="A6586" t="s">
        <v>13596</v>
      </c>
      <c r="B6586" t="s">
        <v>13597</v>
      </c>
      <c r="C6586" s="106">
        <v>0</v>
      </c>
      <c r="D6586">
        <v>0</v>
      </c>
    </row>
    <row r="6587" spans="1:4" x14ac:dyDescent="0.25">
      <c r="A6587" t="s">
        <v>13598</v>
      </c>
      <c r="B6587" t="s">
        <v>13599</v>
      </c>
      <c r="C6587" s="106">
        <v>16.05</v>
      </c>
      <c r="D6587">
        <v>1</v>
      </c>
    </row>
    <row r="6588" spans="1:4" x14ac:dyDescent="0.25">
      <c r="A6588" t="s">
        <v>13600</v>
      </c>
      <c r="B6588" t="s">
        <v>13601</v>
      </c>
      <c r="C6588" s="106">
        <v>12.1</v>
      </c>
      <c r="D6588">
        <v>4</v>
      </c>
    </row>
    <row r="6589" spans="1:4" x14ac:dyDescent="0.25">
      <c r="A6589" t="s">
        <v>13602</v>
      </c>
      <c r="B6589" t="s">
        <v>13603</v>
      </c>
      <c r="C6589" s="106">
        <v>0</v>
      </c>
      <c r="D6589">
        <v>0</v>
      </c>
    </row>
    <row r="6590" spans="1:4" x14ac:dyDescent="0.25">
      <c r="A6590" t="s">
        <v>13604</v>
      </c>
      <c r="B6590" t="s">
        <v>13605</v>
      </c>
      <c r="C6590" s="106">
        <v>0</v>
      </c>
      <c r="D6590">
        <v>0</v>
      </c>
    </row>
    <row r="6591" spans="1:4" x14ac:dyDescent="0.25">
      <c r="A6591" t="s">
        <v>13606</v>
      </c>
      <c r="B6591" t="s">
        <v>2021</v>
      </c>
      <c r="C6591" s="106">
        <v>2.62</v>
      </c>
      <c r="D6591">
        <v>0</v>
      </c>
    </row>
    <row r="6592" spans="1:4" x14ac:dyDescent="0.25">
      <c r="A6592" t="s">
        <v>13607</v>
      </c>
      <c r="B6592" t="s">
        <v>13608</v>
      </c>
      <c r="C6592" s="106">
        <v>0</v>
      </c>
      <c r="D6592">
        <v>0</v>
      </c>
    </row>
    <row r="6593" spans="1:4" x14ac:dyDescent="0.25">
      <c r="A6593" t="s">
        <v>13609</v>
      </c>
      <c r="B6593" t="s">
        <v>13610</v>
      </c>
      <c r="C6593" s="106">
        <v>81.92</v>
      </c>
      <c r="D6593">
        <v>2</v>
      </c>
    </row>
    <row r="6594" spans="1:4" x14ac:dyDescent="0.25">
      <c r="A6594" t="s">
        <v>13611</v>
      </c>
      <c r="B6594" t="s">
        <v>13612</v>
      </c>
      <c r="C6594" s="106">
        <v>353.37</v>
      </c>
      <c r="D6594">
        <v>4</v>
      </c>
    </row>
    <row r="6595" spans="1:4" x14ac:dyDescent="0.25">
      <c r="A6595" t="s">
        <v>13613</v>
      </c>
      <c r="B6595" t="s">
        <v>13614</v>
      </c>
      <c r="C6595" s="106">
        <v>113.99</v>
      </c>
      <c r="D6595">
        <v>2</v>
      </c>
    </row>
    <row r="6596" spans="1:4" x14ac:dyDescent="0.25">
      <c r="A6596" t="s">
        <v>13615</v>
      </c>
      <c r="B6596" t="s">
        <v>13616</v>
      </c>
      <c r="C6596" s="106">
        <v>122.46</v>
      </c>
      <c r="D6596">
        <v>2</v>
      </c>
    </row>
    <row r="6597" spans="1:4" x14ac:dyDescent="0.25">
      <c r="A6597" t="s">
        <v>13617</v>
      </c>
      <c r="B6597" t="s">
        <v>13618</v>
      </c>
      <c r="C6597" s="106">
        <v>80.989999999999995</v>
      </c>
      <c r="D6597">
        <v>2</v>
      </c>
    </row>
    <row r="6598" spans="1:4" x14ac:dyDescent="0.25">
      <c r="A6598" t="s">
        <v>13619</v>
      </c>
      <c r="B6598" t="s">
        <v>13620</v>
      </c>
      <c r="C6598" s="106">
        <v>85.4</v>
      </c>
      <c r="D6598">
        <v>10</v>
      </c>
    </row>
    <row r="6599" spans="1:4" x14ac:dyDescent="0.25">
      <c r="A6599" t="s">
        <v>13621</v>
      </c>
      <c r="B6599" t="s">
        <v>13622</v>
      </c>
      <c r="C6599" s="106">
        <v>7.9</v>
      </c>
      <c r="D6599">
        <v>1</v>
      </c>
    </row>
    <row r="6600" spans="1:4" x14ac:dyDescent="0.25">
      <c r="A6600" t="s">
        <v>13623</v>
      </c>
      <c r="B6600" t="s">
        <v>13624</v>
      </c>
      <c r="C6600" s="106">
        <v>46.61</v>
      </c>
      <c r="D6600">
        <v>4</v>
      </c>
    </row>
    <row r="6601" spans="1:4" x14ac:dyDescent="0.25">
      <c r="A6601" t="s">
        <v>13625</v>
      </c>
      <c r="B6601" t="s">
        <v>13626</v>
      </c>
      <c r="C6601" s="106">
        <v>4191.18</v>
      </c>
      <c r="D6601">
        <v>2</v>
      </c>
    </row>
    <row r="6602" spans="1:4" x14ac:dyDescent="0.25">
      <c r="A6602" t="s">
        <v>13627</v>
      </c>
      <c r="B6602" t="s">
        <v>13628</v>
      </c>
      <c r="C6602" s="106">
        <v>31.6</v>
      </c>
      <c r="D6602">
        <v>4</v>
      </c>
    </row>
    <row r="6603" spans="1:4" x14ac:dyDescent="0.25">
      <c r="A6603" t="s">
        <v>13629</v>
      </c>
      <c r="B6603" t="s">
        <v>13630</v>
      </c>
      <c r="C6603" s="106">
        <v>45.31</v>
      </c>
      <c r="D6603">
        <v>2</v>
      </c>
    </row>
    <row r="6604" spans="1:4" x14ac:dyDescent="0.25">
      <c r="A6604" t="s">
        <v>13631</v>
      </c>
      <c r="B6604" t="s">
        <v>13632</v>
      </c>
      <c r="C6604" s="106">
        <v>107.02</v>
      </c>
      <c r="D6604">
        <v>11</v>
      </c>
    </row>
    <row r="6605" spans="1:4" x14ac:dyDescent="0.25">
      <c r="A6605" t="s">
        <v>13633</v>
      </c>
      <c r="B6605" t="s">
        <v>13634</v>
      </c>
      <c r="C6605" s="106">
        <v>117.73</v>
      </c>
      <c r="D6605">
        <v>9</v>
      </c>
    </row>
    <row r="6606" spans="1:4" x14ac:dyDescent="0.25">
      <c r="A6606" t="s">
        <v>13635</v>
      </c>
      <c r="B6606" t="s">
        <v>13636</v>
      </c>
      <c r="C6606" s="106">
        <v>0</v>
      </c>
      <c r="D6606">
        <v>0</v>
      </c>
    </row>
    <row r="6607" spans="1:4" x14ac:dyDescent="0.25">
      <c r="A6607" t="s">
        <v>13637</v>
      </c>
      <c r="B6607" t="s">
        <v>13638</v>
      </c>
      <c r="C6607" s="106">
        <v>0</v>
      </c>
      <c r="D6607">
        <v>0</v>
      </c>
    </row>
    <row r="6608" spans="1:4" x14ac:dyDescent="0.25">
      <c r="A6608" t="s">
        <v>13639</v>
      </c>
      <c r="B6608" t="s">
        <v>13640</v>
      </c>
      <c r="C6608" s="106">
        <v>0</v>
      </c>
      <c r="D6608">
        <v>0</v>
      </c>
    </row>
    <row r="6609" spans="1:4" x14ac:dyDescent="0.25">
      <c r="A6609" t="s">
        <v>13641</v>
      </c>
      <c r="B6609" t="s">
        <v>13642</v>
      </c>
      <c r="C6609" s="106">
        <v>0</v>
      </c>
      <c r="D6609">
        <v>0</v>
      </c>
    </row>
    <row r="6610" spans="1:4" x14ac:dyDescent="0.25">
      <c r="A6610" t="s">
        <v>13643</v>
      </c>
      <c r="B6610" t="s">
        <v>13644</v>
      </c>
      <c r="C6610" s="106">
        <v>58.17</v>
      </c>
      <c r="D6610">
        <v>2</v>
      </c>
    </row>
    <row r="6611" spans="1:4" x14ac:dyDescent="0.25">
      <c r="A6611" t="s">
        <v>13645</v>
      </c>
      <c r="B6611" t="s">
        <v>13646</v>
      </c>
      <c r="C6611" s="106">
        <v>41.49</v>
      </c>
      <c r="D6611">
        <v>2</v>
      </c>
    </row>
    <row r="6612" spans="1:4" x14ac:dyDescent="0.25">
      <c r="A6612" t="s">
        <v>13647</v>
      </c>
      <c r="B6612" t="s">
        <v>13648</v>
      </c>
      <c r="C6612" s="106">
        <v>0</v>
      </c>
      <c r="D6612">
        <v>0</v>
      </c>
    </row>
    <row r="6613" spans="1:4" x14ac:dyDescent="0.25">
      <c r="A6613" t="s">
        <v>13649</v>
      </c>
      <c r="B6613" t="s">
        <v>13650</v>
      </c>
      <c r="C6613" s="106">
        <v>0</v>
      </c>
      <c r="D6613">
        <v>0</v>
      </c>
    </row>
    <row r="6614" spans="1:4" x14ac:dyDescent="0.25">
      <c r="A6614" t="s">
        <v>13651</v>
      </c>
      <c r="B6614" t="s">
        <v>13652</v>
      </c>
      <c r="C6614" s="106">
        <v>0</v>
      </c>
      <c r="D6614">
        <v>0</v>
      </c>
    </row>
    <row r="6615" spans="1:4" x14ac:dyDescent="0.25">
      <c r="A6615" t="s">
        <v>13653</v>
      </c>
      <c r="B6615" t="s">
        <v>13654</v>
      </c>
      <c r="C6615" s="106">
        <v>0</v>
      </c>
      <c r="D6615">
        <v>0</v>
      </c>
    </row>
    <row r="6616" spans="1:4" x14ac:dyDescent="0.25">
      <c r="A6616" t="s">
        <v>13655</v>
      </c>
      <c r="B6616" t="s">
        <v>13656</v>
      </c>
      <c r="C6616" s="106">
        <v>0</v>
      </c>
      <c r="D6616">
        <v>0</v>
      </c>
    </row>
    <row r="6617" spans="1:4" x14ac:dyDescent="0.25">
      <c r="A6617" t="s">
        <v>13657</v>
      </c>
      <c r="B6617" t="s">
        <v>13658</v>
      </c>
      <c r="C6617" s="106">
        <v>0</v>
      </c>
      <c r="D6617">
        <v>0</v>
      </c>
    </row>
    <row r="6618" spans="1:4" x14ac:dyDescent="0.25">
      <c r="A6618" t="s">
        <v>13659</v>
      </c>
      <c r="B6618" t="s">
        <v>13660</v>
      </c>
      <c r="C6618" s="106">
        <v>9.1199999999999992</v>
      </c>
      <c r="D6618">
        <v>2</v>
      </c>
    </row>
    <row r="6619" spans="1:4" x14ac:dyDescent="0.25">
      <c r="A6619" t="s">
        <v>13661</v>
      </c>
      <c r="B6619" t="s">
        <v>13662</v>
      </c>
      <c r="C6619" s="106">
        <v>224.29</v>
      </c>
      <c r="D6619">
        <v>16</v>
      </c>
    </row>
    <row r="6620" spans="1:4" x14ac:dyDescent="0.25">
      <c r="A6620" t="s">
        <v>13663</v>
      </c>
      <c r="B6620" t="s">
        <v>13664</v>
      </c>
      <c r="C6620" s="106">
        <v>99.08</v>
      </c>
      <c r="D6620">
        <v>2</v>
      </c>
    </row>
    <row r="6621" spans="1:4" x14ac:dyDescent="0.25">
      <c r="A6621" t="s">
        <v>13665</v>
      </c>
      <c r="B6621" t="s">
        <v>13666</v>
      </c>
      <c r="C6621" s="106">
        <v>149.58000000000001</v>
      </c>
      <c r="D6621">
        <v>2</v>
      </c>
    </row>
    <row r="6622" spans="1:4" x14ac:dyDescent="0.25">
      <c r="A6622" t="s">
        <v>13667</v>
      </c>
      <c r="B6622" t="s">
        <v>13668</v>
      </c>
      <c r="C6622" s="106">
        <v>130.81</v>
      </c>
      <c r="D6622">
        <v>3</v>
      </c>
    </row>
    <row r="6623" spans="1:4" x14ac:dyDescent="0.25">
      <c r="A6623" t="s">
        <v>13669</v>
      </c>
      <c r="B6623" t="s">
        <v>13670</v>
      </c>
      <c r="C6623" s="106">
        <v>65.06</v>
      </c>
      <c r="D6623">
        <v>2</v>
      </c>
    </row>
    <row r="6624" spans="1:4" x14ac:dyDescent="0.25">
      <c r="A6624" t="s">
        <v>13671</v>
      </c>
      <c r="B6624" t="s">
        <v>13672</v>
      </c>
      <c r="C6624" s="106">
        <v>137.97999999999999</v>
      </c>
      <c r="D6624">
        <v>2</v>
      </c>
    </row>
    <row r="6625" spans="1:4" x14ac:dyDescent="0.25">
      <c r="A6625" t="s">
        <v>13673</v>
      </c>
      <c r="B6625" t="s">
        <v>13674</v>
      </c>
      <c r="C6625" s="106">
        <v>62.23</v>
      </c>
      <c r="D6625">
        <v>2</v>
      </c>
    </row>
    <row r="6626" spans="1:4" x14ac:dyDescent="0.25">
      <c r="A6626" t="s">
        <v>13675</v>
      </c>
      <c r="B6626" t="s">
        <v>13676</v>
      </c>
      <c r="C6626" s="106">
        <v>0</v>
      </c>
      <c r="D6626">
        <v>0</v>
      </c>
    </row>
    <row r="6627" spans="1:4" x14ac:dyDescent="0.25">
      <c r="A6627" t="s">
        <v>13677</v>
      </c>
      <c r="B6627" t="s">
        <v>13678</v>
      </c>
      <c r="C6627" s="106">
        <v>394.5</v>
      </c>
      <c r="D6627">
        <v>3</v>
      </c>
    </row>
    <row r="6628" spans="1:4" x14ac:dyDescent="0.25">
      <c r="A6628" t="s">
        <v>13679</v>
      </c>
      <c r="B6628" t="s">
        <v>13680</v>
      </c>
      <c r="C6628" s="106">
        <v>8.25</v>
      </c>
      <c r="D6628">
        <v>2</v>
      </c>
    </row>
    <row r="6629" spans="1:4" x14ac:dyDescent="0.25">
      <c r="A6629" t="s">
        <v>13681</v>
      </c>
      <c r="B6629" t="s">
        <v>13682</v>
      </c>
      <c r="C6629" s="106">
        <v>0</v>
      </c>
      <c r="D6629">
        <v>0</v>
      </c>
    </row>
    <row r="6630" spans="1:4" x14ac:dyDescent="0.25">
      <c r="A6630" t="s">
        <v>13683</v>
      </c>
      <c r="B6630" t="s">
        <v>13684</v>
      </c>
      <c r="C6630" s="106">
        <v>150.22</v>
      </c>
      <c r="D6630">
        <v>2</v>
      </c>
    </row>
    <row r="6631" spans="1:4" x14ac:dyDescent="0.25">
      <c r="A6631" t="s">
        <v>13685</v>
      </c>
      <c r="B6631" t="s">
        <v>13686</v>
      </c>
      <c r="C6631" s="106">
        <v>385.69</v>
      </c>
      <c r="D6631">
        <v>4</v>
      </c>
    </row>
    <row r="6632" spans="1:4" x14ac:dyDescent="0.25">
      <c r="A6632" t="s">
        <v>13687</v>
      </c>
      <c r="B6632" t="s">
        <v>13688</v>
      </c>
      <c r="C6632" s="106">
        <v>0</v>
      </c>
      <c r="D6632">
        <v>0</v>
      </c>
    </row>
    <row r="6633" spans="1:4" x14ac:dyDescent="0.25">
      <c r="A6633" t="s">
        <v>13689</v>
      </c>
      <c r="B6633" t="s">
        <v>13470</v>
      </c>
      <c r="C6633" s="106">
        <v>229.64</v>
      </c>
      <c r="D6633">
        <v>2</v>
      </c>
    </row>
    <row r="6634" spans="1:4" x14ac:dyDescent="0.25">
      <c r="A6634" t="s">
        <v>13690</v>
      </c>
      <c r="B6634" t="s">
        <v>13691</v>
      </c>
      <c r="C6634" s="106">
        <v>0</v>
      </c>
      <c r="D6634">
        <v>0</v>
      </c>
    </row>
    <row r="6635" spans="1:4" x14ac:dyDescent="0.25">
      <c r="A6635" t="s">
        <v>13692</v>
      </c>
      <c r="B6635" t="s">
        <v>13693</v>
      </c>
      <c r="C6635" s="106">
        <v>86.42</v>
      </c>
      <c r="D6635">
        <v>2</v>
      </c>
    </row>
    <row r="6636" spans="1:4" x14ac:dyDescent="0.25">
      <c r="A6636" t="s">
        <v>13694</v>
      </c>
      <c r="B6636" t="s">
        <v>13695</v>
      </c>
      <c r="C6636" s="106">
        <v>202.31</v>
      </c>
      <c r="D6636">
        <v>2</v>
      </c>
    </row>
    <row r="6637" spans="1:4" x14ac:dyDescent="0.25">
      <c r="A6637" t="s">
        <v>13696</v>
      </c>
      <c r="B6637" t="s">
        <v>12010</v>
      </c>
      <c r="C6637" s="106">
        <v>5.99</v>
      </c>
      <c r="D6637">
        <v>4</v>
      </c>
    </row>
    <row r="6638" spans="1:4" x14ac:dyDescent="0.25">
      <c r="A6638" t="s">
        <v>13697</v>
      </c>
      <c r="B6638" t="s">
        <v>13698</v>
      </c>
      <c r="C6638" s="106">
        <v>0</v>
      </c>
      <c r="D6638">
        <v>0</v>
      </c>
    </row>
    <row r="6639" spans="1:4" x14ac:dyDescent="0.25">
      <c r="A6639" t="s">
        <v>13699</v>
      </c>
      <c r="B6639" t="s">
        <v>13700</v>
      </c>
      <c r="C6639" s="106">
        <v>27.98</v>
      </c>
      <c r="D6639">
        <v>1</v>
      </c>
    </row>
    <row r="6640" spans="1:4" x14ac:dyDescent="0.25">
      <c r="A6640" t="s">
        <v>13701</v>
      </c>
      <c r="B6640" t="s">
        <v>13702</v>
      </c>
      <c r="C6640" s="106">
        <v>10</v>
      </c>
      <c r="D6640">
        <v>1</v>
      </c>
    </row>
    <row r="6641" spans="1:4" x14ac:dyDescent="0.25">
      <c r="A6641" t="s">
        <v>13703</v>
      </c>
      <c r="B6641" t="s">
        <v>13704</v>
      </c>
      <c r="C6641" s="106">
        <v>91.82</v>
      </c>
      <c r="D6641">
        <v>5</v>
      </c>
    </row>
    <row r="6642" spans="1:4" x14ac:dyDescent="0.25">
      <c r="A6642" t="s">
        <v>13705</v>
      </c>
      <c r="B6642" t="s">
        <v>13706</v>
      </c>
      <c r="C6642" s="106">
        <v>36.270000000000003</v>
      </c>
      <c r="D6642">
        <v>2</v>
      </c>
    </row>
    <row r="6643" spans="1:4" x14ac:dyDescent="0.25">
      <c r="A6643" t="s">
        <v>13707</v>
      </c>
      <c r="B6643" t="s">
        <v>13708</v>
      </c>
      <c r="C6643" s="106">
        <v>49.52</v>
      </c>
      <c r="D6643">
        <v>2</v>
      </c>
    </row>
    <row r="6644" spans="1:4" x14ac:dyDescent="0.25">
      <c r="A6644" t="s">
        <v>13709</v>
      </c>
      <c r="B6644" t="s">
        <v>13710</v>
      </c>
      <c r="C6644" s="106">
        <v>62.46</v>
      </c>
      <c r="D6644">
        <v>2</v>
      </c>
    </row>
    <row r="6645" spans="1:4" x14ac:dyDescent="0.25">
      <c r="A6645" t="s">
        <v>13711</v>
      </c>
      <c r="B6645" t="s">
        <v>13712</v>
      </c>
      <c r="C6645" s="106">
        <v>43.54</v>
      </c>
      <c r="D6645">
        <v>2</v>
      </c>
    </row>
    <row r="6646" spans="1:4" x14ac:dyDescent="0.25">
      <c r="A6646" t="s">
        <v>13713</v>
      </c>
      <c r="B6646" t="s">
        <v>13714</v>
      </c>
      <c r="C6646" s="106">
        <v>10.130000000000001</v>
      </c>
      <c r="D6646">
        <v>2</v>
      </c>
    </row>
    <row r="6647" spans="1:4" x14ac:dyDescent="0.25">
      <c r="A6647" t="s">
        <v>13715</v>
      </c>
      <c r="B6647" t="s">
        <v>13716</v>
      </c>
      <c r="C6647" s="106">
        <v>96.67</v>
      </c>
      <c r="D6647">
        <v>7</v>
      </c>
    </row>
    <row r="6648" spans="1:4" x14ac:dyDescent="0.25">
      <c r="A6648" t="s">
        <v>13717</v>
      </c>
      <c r="B6648" t="s">
        <v>13444</v>
      </c>
      <c r="C6648" s="106">
        <v>82.3</v>
      </c>
      <c r="D6648">
        <v>4</v>
      </c>
    </row>
    <row r="6649" spans="1:4" x14ac:dyDescent="0.25">
      <c r="A6649" t="s">
        <v>13718</v>
      </c>
      <c r="B6649" t="s">
        <v>13444</v>
      </c>
      <c r="C6649" s="106">
        <v>85.77</v>
      </c>
      <c r="D6649">
        <v>3</v>
      </c>
    </row>
    <row r="6650" spans="1:4" x14ac:dyDescent="0.25">
      <c r="A6650" t="s">
        <v>13719</v>
      </c>
      <c r="B6650" t="s">
        <v>13444</v>
      </c>
      <c r="C6650" s="106">
        <v>90.3</v>
      </c>
      <c r="D6650">
        <v>4</v>
      </c>
    </row>
    <row r="6651" spans="1:4" x14ac:dyDescent="0.25">
      <c r="A6651" t="s">
        <v>13720</v>
      </c>
      <c r="B6651" t="s">
        <v>13444</v>
      </c>
      <c r="C6651" s="106">
        <v>16.22</v>
      </c>
      <c r="D6651">
        <v>4</v>
      </c>
    </row>
    <row r="6652" spans="1:4" x14ac:dyDescent="0.25">
      <c r="A6652" t="s">
        <v>13721</v>
      </c>
      <c r="B6652" t="s">
        <v>13722</v>
      </c>
      <c r="C6652" s="106">
        <v>42.86</v>
      </c>
      <c r="D6652">
        <v>2</v>
      </c>
    </row>
    <row r="6653" spans="1:4" x14ac:dyDescent="0.25">
      <c r="A6653" t="s">
        <v>13723</v>
      </c>
      <c r="B6653" t="s">
        <v>13724</v>
      </c>
      <c r="C6653" s="106">
        <v>45.72</v>
      </c>
      <c r="D6653">
        <v>6</v>
      </c>
    </row>
    <row r="6654" spans="1:4" x14ac:dyDescent="0.25">
      <c r="A6654" t="s">
        <v>13725</v>
      </c>
      <c r="B6654" t="s">
        <v>13726</v>
      </c>
      <c r="C6654" s="106">
        <v>553.70000000000005</v>
      </c>
      <c r="D6654">
        <v>8</v>
      </c>
    </row>
    <row r="6655" spans="1:4" x14ac:dyDescent="0.25">
      <c r="A6655" t="s">
        <v>13727</v>
      </c>
      <c r="B6655" t="s">
        <v>13728</v>
      </c>
      <c r="C6655" s="106">
        <v>575.79</v>
      </c>
      <c r="D6655">
        <v>8</v>
      </c>
    </row>
    <row r="6656" spans="1:4" x14ac:dyDescent="0.25">
      <c r="A6656" t="s">
        <v>13729</v>
      </c>
      <c r="B6656" t="s">
        <v>13730</v>
      </c>
      <c r="C6656" s="106">
        <v>3806.94</v>
      </c>
      <c r="D6656">
        <v>2</v>
      </c>
    </row>
    <row r="6657" spans="1:4" x14ac:dyDescent="0.25">
      <c r="A6657" t="s">
        <v>13731</v>
      </c>
      <c r="B6657" t="s">
        <v>13732</v>
      </c>
      <c r="C6657" s="106">
        <v>484</v>
      </c>
      <c r="D6657">
        <v>100</v>
      </c>
    </row>
    <row r="6658" spans="1:4" x14ac:dyDescent="0.25">
      <c r="A6658" t="s">
        <v>13733</v>
      </c>
      <c r="B6658" t="s">
        <v>13734</v>
      </c>
      <c r="C6658" s="106">
        <v>22.22</v>
      </c>
      <c r="D6658">
        <v>4</v>
      </c>
    </row>
    <row r="6659" spans="1:4" x14ac:dyDescent="0.25">
      <c r="A6659" t="s">
        <v>13735</v>
      </c>
      <c r="B6659" t="s">
        <v>13736</v>
      </c>
      <c r="C6659" s="106">
        <v>0</v>
      </c>
      <c r="D6659">
        <v>0</v>
      </c>
    </row>
    <row r="6660" spans="1:4" x14ac:dyDescent="0.25">
      <c r="A6660" t="s">
        <v>13737</v>
      </c>
      <c r="B6660" t="s">
        <v>13738</v>
      </c>
      <c r="C6660" s="106">
        <v>100</v>
      </c>
      <c r="D6660">
        <v>1</v>
      </c>
    </row>
    <row r="6661" spans="1:4" x14ac:dyDescent="0.25">
      <c r="A6661" t="s">
        <v>13739</v>
      </c>
      <c r="B6661" t="s">
        <v>13740</v>
      </c>
      <c r="C6661" s="106">
        <v>25</v>
      </c>
      <c r="D6661">
        <v>1</v>
      </c>
    </row>
    <row r="6662" spans="1:4" x14ac:dyDescent="0.25">
      <c r="A6662" t="s">
        <v>13741</v>
      </c>
      <c r="B6662" t="s">
        <v>13742</v>
      </c>
      <c r="C6662" s="106">
        <v>100</v>
      </c>
      <c r="D6662">
        <v>1</v>
      </c>
    </row>
    <row r="6663" spans="1:4" x14ac:dyDescent="0.25">
      <c r="A6663" t="s">
        <v>13743</v>
      </c>
      <c r="B6663" t="s">
        <v>13744</v>
      </c>
      <c r="C6663" s="106">
        <v>50</v>
      </c>
      <c r="D6663">
        <v>1</v>
      </c>
    </row>
    <row r="6664" spans="1:4" x14ac:dyDescent="0.25">
      <c r="A6664" t="s">
        <v>13745</v>
      </c>
      <c r="B6664" t="s">
        <v>13746</v>
      </c>
      <c r="C6664" s="106">
        <v>200</v>
      </c>
      <c r="D6664">
        <v>1</v>
      </c>
    </row>
    <row r="6665" spans="1:4" x14ac:dyDescent="0.25">
      <c r="A6665" t="s">
        <v>13747</v>
      </c>
      <c r="B6665" t="s">
        <v>13748</v>
      </c>
      <c r="C6665" s="106">
        <v>188.5</v>
      </c>
      <c r="D6665">
        <v>1</v>
      </c>
    </row>
    <row r="6666" spans="1:4" x14ac:dyDescent="0.25">
      <c r="A6666" t="s">
        <v>13749</v>
      </c>
      <c r="B6666" t="s">
        <v>13750</v>
      </c>
      <c r="C6666" s="106">
        <v>6750</v>
      </c>
      <c r="D6666">
        <v>1</v>
      </c>
    </row>
    <row r="6667" spans="1:4" x14ac:dyDescent="0.25">
      <c r="A6667" t="s">
        <v>13751</v>
      </c>
      <c r="B6667" t="s">
        <v>13752</v>
      </c>
      <c r="C6667" s="106">
        <v>1700</v>
      </c>
      <c r="D6667">
        <v>2</v>
      </c>
    </row>
    <row r="6668" spans="1:4" x14ac:dyDescent="0.25">
      <c r="A6668" t="s">
        <v>13753</v>
      </c>
      <c r="B6668" t="s">
        <v>13754</v>
      </c>
      <c r="C6668" s="106">
        <v>5475</v>
      </c>
      <c r="D6668">
        <v>3</v>
      </c>
    </row>
    <row r="6669" spans="1:4" x14ac:dyDescent="0.25">
      <c r="A6669" t="s">
        <v>13755</v>
      </c>
      <c r="B6669" t="s">
        <v>13756</v>
      </c>
      <c r="C6669" s="106">
        <v>228</v>
      </c>
      <c r="D6669">
        <v>19</v>
      </c>
    </row>
    <row r="6670" spans="1:4" x14ac:dyDescent="0.25">
      <c r="A6670" t="s">
        <v>13757</v>
      </c>
      <c r="B6670" t="s">
        <v>13758</v>
      </c>
      <c r="C6670" s="106">
        <v>263.16000000000003</v>
      </c>
      <c r="D6670">
        <v>2</v>
      </c>
    </row>
    <row r="6671" spans="1:4" x14ac:dyDescent="0.25">
      <c r="A6671" t="s">
        <v>13759</v>
      </c>
      <c r="B6671" t="s">
        <v>13760</v>
      </c>
      <c r="C6671" s="106">
        <v>0</v>
      </c>
      <c r="D6671">
        <v>1</v>
      </c>
    </row>
    <row r="6672" spans="1:4" x14ac:dyDescent="0.25">
      <c r="A6672" t="s">
        <v>13761</v>
      </c>
      <c r="B6672" t="s">
        <v>13762</v>
      </c>
      <c r="C6672" s="106">
        <v>1147.4000000000001</v>
      </c>
      <c r="D6672">
        <v>2</v>
      </c>
    </row>
    <row r="6673" spans="1:4" x14ac:dyDescent="0.25">
      <c r="A6673" t="s">
        <v>13763</v>
      </c>
      <c r="B6673" t="s">
        <v>13764</v>
      </c>
      <c r="C6673" s="106">
        <v>384.06</v>
      </c>
      <c r="D6673">
        <v>49</v>
      </c>
    </row>
    <row r="6674" spans="1:4" x14ac:dyDescent="0.25">
      <c r="A6674" t="s">
        <v>13765</v>
      </c>
      <c r="B6674" t="s">
        <v>13766</v>
      </c>
      <c r="C6674" s="106">
        <v>81.33</v>
      </c>
      <c r="D6674">
        <v>5</v>
      </c>
    </row>
    <row r="6675" spans="1:4" x14ac:dyDescent="0.25">
      <c r="A6675" t="s">
        <v>13767</v>
      </c>
      <c r="B6675" t="s">
        <v>13768</v>
      </c>
      <c r="C6675" s="106">
        <v>1331.6</v>
      </c>
      <c r="D6675">
        <v>4</v>
      </c>
    </row>
    <row r="6676" spans="1:4" x14ac:dyDescent="0.25">
      <c r="A6676" t="s">
        <v>13769</v>
      </c>
      <c r="B6676" t="s">
        <v>13770</v>
      </c>
      <c r="C6676" s="106">
        <v>392</v>
      </c>
      <c r="D6676">
        <v>3</v>
      </c>
    </row>
    <row r="6677" spans="1:4" x14ac:dyDescent="0.25">
      <c r="A6677" t="s">
        <v>13771</v>
      </c>
      <c r="B6677" t="s">
        <v>13772</v>
      </c>
      <c r="C6677" s="106">
        <v>5820</v>
      </c>
      <c r="D6677">
        <v>12</v>
      </c>
    </row>
    <row r="6678" spans="1:4" x14ac:dyDescent="0.25">
      <c r="A6678" t="s">
        <v>13773</v>
      </c>
      <c r="B6678" t="s">
        <v>13774</v>
      </c>
      <c r="C6678" s="106">
        <v>1840</v>
      </c>
      <c r="D6678">
        <v>8</v>
      </c>
    </row>
    <row r="6679" spans="1:4" x14ac:dyDescent="0.25">
      <c r="A6679" t="s">
        <v>13775</v>
      </c>
      <c r="B6679" t="s">
        <v>13776</v>
      </c>
      <c r="C6679" s="106">
        <v>6937.5</v>
      </c>
      <c r="D6679">
        <v>1</v>
      </c>
    </row>
    <row r="6680" spans="1:4" x14ac:dyDescent="0.25">
      <c r="A6680" t="s">
        <v>13777</v>
      </c>
      <c r="B6680" t="s">
        <v>13778</v>
      </c>
      <c r="C6680" s="106">
        <v>4410</v>
      </c>
      <c r="D6680">
        <v>10</v>
      </c>
    </row>
    <row r="6681" spans="1:4" x14ac:dyDescent="0.25">
      <c r="A6681" t="s">
        <v>13779</v>
      </c>
      <c r="B6681" t="s">
        <v>13780</v>
      </c>
      <c r="C6681" s="106">
        <v>308.95999999999998</v>
      </c>
      <c r="D6681">
        <v>4</v>
      </c>
    </row>
    <row r="6682" spans="1:4" x14ac:dyDescent="0.25">
      <c r="A6682" t="s">
        <v>13781</v>
      </c>
      <c r="B6682" t="s">
        <v>13782</v>
      </c>
      <c r="C6682" s="106">
        <v>3309.14</v>
      </c>
      <c r="D6682">
        <v>15</v>
      </c>
    </row>
    <row r="6683" spans="1:4" x14ac:dyDescent="0.25">
      <c r="A6683" t="s">
        <v>13783</v>
      </c>
      <c r="B6683" t="s">
        <v>13784</v>
      </c>
      <c r="C6683" s="106">
        <v>4468.67</v>
      </c>
      <c r="D6683">
        <v>4</v>
      </c>
    </row>
    <row r="6684" spans="1:4" x14ac:dyDescent="0.25">
      <c r="A6684" t="s">
        <v>13785</v>
      </c>
      <c r="B6684" t="s">
        <v>13786</v>
      </c>
      <c r="C6684" s="106">
        <v>4028</v>
      </c>
      <c r="D6684">
        <v>4</v>
      </c>
    </row>
    <row r="6685" spans="1:4" x14ac:dyDescent="0.25">
      <c r="A6685" t="s">
        <v>13787</v>
      </c>
      <c r="B6685" t="s">
        <v>13788</v>
      </c>
      <c r="C6685" s="106">
        <v>1108.8</v>
      </c>
      <c r="D6685">
        <v>8</v>
      </c>
    </row>
    <row r="6686" spans="1:4" x14ac:dyDescent="0.25">
      <c r="A6686" t="s">
        <v>13789</v>
      </c>
      <c r="B6686" t="s">
        <v>13790</v>
      </c>
      <c r="C6686" s="106">
        <v>1364</v>
      </c>
      <c r="D6686">
        <v>8</v>
      </c>
    </row>
    <row r="6687" spans="1:4" x14ac:dyDescent="0.25">
      <c r="A6687" t="s">
        <v>13791</v>
      </c>
      <c r="B6687" t="s">
        <v>13792</v>
      </c>
      <c r="C6687" s="106">
        <v>245</v>
      </c>
      <c r="D6687">
        <v>10</v>
      </c>
    </row>
    <row r="6688" spans="1:4" x14ac:dyDescent="0.25">
      <c r="A6688" t="s">
        <v>13793</v>
      </c>
      <c r="B6688" t="s">
        <v>13792</v>
      </c>
      <c r="C6688" s="106">
        <v>157.5</v>
      </c>
      <c r="D6688">
        <v>7</v>
      </c>
    </row>
    <row r="6689" spans="1:4" x14ac:dyDescent="0.25">
      <c r="A6689" t="s">
        <v>13794</v>
      </c>
      <c r="B6689" t="s">
        <v>13795</v>
      </c>
      <c r="C6689" s="106">
        <v>41.5</v>
      </c>
      <c r="D6689">
        <v>1</v>
      </c>
    </row>
    <row r="6690" spans="1:4" x14ac:dyDescent="0.25">
      <c r="A6690" t="s">
        <v>13796</v>
      </c>
      <c r="B6690" t="s">
        <v>13797</v>
      </c>
      <c r="C6690" s="106">
        <v>-45</v>
      </c>
      <c r="D6690">
        <v>0</v>
      </c>
    </row>
    <row r="6691" spans="1:4" x14ac:dyDescent="0.25">
      <c r="A6691" t="s">
        <v>13798</v>
      </c>
      <c r="B6691" t="s">
        <v>13799</v>
      </c>
      <c r="C6691" s="106">
        <v>1402.84</v>
      </c>
      <c r="D6691">
        <v>4</v>
      </c>
    </row>
    <row r="6692" spans="1:4" x14ac:dyDescent="0.25">
      <c r="A6692" t="s">
        <v>13800</v>
      </c>
      <c r="B6692" t="s">
        <v>13801</v>
      </c>
      <c r="C6692" s="106">
        <v>0</v>
      </c>
      <c r="D6692">
        <v>0</v>
      </c>
    </row>
    <row r="6693" spans="1:4" x14ac:dyDescent="0.25">
      <c r="A6693" t="s">
        <v>13802</v>
      </c>
      <c r="B6693" t="s">
        <v>13801</v>
      </c>
      <c r="C6693" s="106">
        <v>105</v>
      </c>
      <c r="D6693">
        <v>7</v>
      </c>
    </row>
    <row r="6694" spans="1:4" x14ac:dyDescent="0.25">
      <c r="A6694" t="s">
        <v>13803</v>
      </c>
      <c r="B6694" t="s">
        <v>13804</v>
      </c>
      <c r="C6694" s="106">
        <v>0</v>
      </c>
      <c r="D6694">
        <v>0</v>
      </c>
    </row>
    <row r="6695" spans="1:4" x14ac:dyDescent="0.25">
      <c r="A6695" t="s">
        <v>13805</v>
      </c>
      <c r="B6695" t="s">
        <v>13806</v>
      </c>
      <c r="C6695" s="106">
        <v>-1.6</v>
      </c>
      <c r="D6695">
        <v>0</v>
      </c>
    </row>
    <row r="6696" spans="1:4" x14ac:dyDescent="0.25">
      <c r="A6696" t="s">
        <v>13807</v>
      </c>
      <c r="B6696" t="s">
        <v>13808</v>
      </c>
      <c r="C6696" s="106">
        <v>0</v>
      </c>
      <c r="D6696">
        <v>0</v>
      </c>
    </row>
    <row r="6697" spans="1:4" x14ac:dyDescent="0.25">
      <c r="A6697" t="s">
        <v>13809</v>
      </c>
      <c r="B6697" t="s">
        <v>6024</v>
      </c>
      <c r="C6697" s="106">
        <v>0</v>
      </c>
      <c r="D6697">
        <v>0</v>
      </c>
    </row>
    <row r="6698" spans="1:4" x14ac:dyDescent="0.25">
      <c r="A6698" t="s">
        <v>13810</v>
      </c>
      <c r="B6698" t="s">
        <v>13811</v>
      </c>
      <c r="C6698" s="106">
        <v>0</v>
      </c>
      <c r="D6698">
        <v>0</v>
      </c>
    </row>
    <row r="6699" spans="1:4" x14ac:dyDescent="0.25">
      <c r="A6699" t="s">
        <v>13812</v>
      </c>
      <c r="B6699" t="s">
        <v>706</v>
      </c>
      <c r="C6699" s="106">
        <v>0</v>
      </c>
      <c r="D6699">
        <v>0</v>
      </c>
    </row>
    <row r="6700" spans="1:4" x14ac:dyDescent="0.25">
      <c r="A6700" t="s">
        <v>13813</v>
      </c>
      <c r="B6700" t="s">
        <v>6024</v>
      </c>
      <c r="C6700" s="106">
        <v>0</v>
      </c>
      <c r="D6700">
        <v>0</v>
      </c>
    </row>
    <row r="6701" spans="1:4" x14ac:dyDescent="0.25">
      <c r="A6701" t="s">
        <v>13814</v>
      </c>
      <c r="B6701" t="s">
        <v>13815</v>
      </c>
      <c r="C6701" s="106">
        <v>0</v>
      </c>
      <c r="D6701">
        <v>0</v>
      </c>
    </row>
    <row r="6702" spans="1:4" x14ac:dyDescent="0.25">
      <c r="A6702" t="s">
        <v>13816</v>
      </c>
      <c r="B6702" t="s">
        <v>13817</v>
      </c>
      <c r="C6702" s="106">
        <v>0</v>
      </c>
      <c r="D6702">
        <v>0</v>
      </c>
    </row>
    <row r="6703" spans="1:4" x14ac:dyDescent="0.25">
      <c r="A6703" t="s">
        <v>13818</v>
      </c>
      <c r="B6703" t="s">
        <v>13819</v>
      </c>
      <c r="C6703" s="106">
        <v>0</v>
      </c>
      <c r="D6703">
        <v>0</v>
      </c>
    </row>
    <row r="6704" spans="1:4" x14ac:dyDescent="0.25">
      <c r="A6704" t="s">
        <v>13820</v>
      </c>
      <c r="B6704" t="s">
        <v>13821</v>
      </c>
      <c r="C6704" s="106">
        <v>0</v>
      </c>
      <c r="D6704">
        <v>0</v>
      </c>
    </row>
    <row r="6705" spans="1:4" x14ac:dyDescent="0.25">
      <c r="A6705" t="s">
        <v>13822</v>
      </c>
      <c r="B6705" t="s">
        <v>13823</v>
      </c>
      <c r="C6705" s="106">
        <v>0</v>
      </c>
      <c r="D6705">
        <v>0</v>
      </c>
    </row>
    <row r="6706" spans="1:4" x14ac:dyDescent="0.25">
      <c r="A6706" t="s">
        <v>13824</v>
      </c>
      <c r="B6706" t="s">
        <v>13823</v>
      </c>
      <c r="C6706" s="106">
        <v>0</v>
      </c>
      <c r="D6706">
        <v>0</v>
      </c>
    </row>
    <row r="6707" spans="1:4" x14ac:dyDescent="0.25">
      <c r="A6707" t="s">
        <v>13825</v>
      </c>
      <c r="B6707" t="s">
        <v>13826</v>
      </c>
      <c r="C6707" s="106">
        <v>0</v>
      </c>
      <c r="D6707">
        <v>0</v>
      </c>
    </row>
    <row r="6708" spans="1:4" x14ac:dyDescent="0.25">
      <c r="A6708" t="s">
        <v>13827</v>
      </c>
      <c r="B6708" t="s">
        <v>13828</v>
      </c>
      <c r="C6708" s="106">
        <v>2044</v>
      </c>
      <c r="D6708">
        <v>2</v>
      </c>
    </row>
    <row r="6709" spans="1:4" x14ac:dyDescent="0.25">
      <c r="A6709" t="s">
        <v>13829</v>
      </c>
      <c r="B6709" t="s">
        <v>13830</v>
      </c>
      <c r="C6709" s="106">
        <v>0</v>
      </c>
      <c r="D6709">
        <v>0</v>
      </c>
    </row>
    <row r="6710" spans="1:4" x14ac:dyDescent="0.25">
      <c r="A6710" t="s">
        <v>13831</v>
      </c>
      <c r="B6710" t="s">
        <v>10398</v>
      </c>
      <c r="C6710" s="106">
        <v>13376</v>
      </c>
      <c r="D6710">
        <v>2</v>
      </c>
    </row>
    <row r="6711" spans="1:4" x14ac:dyDescent="0.25">
      <c r="A6711" t="s">
        <v>13832</v>
      </c>
      <c r="B6711" t="s">
        <v>12925</v>
      </c>
      <c r="C6711" s="106">
        <v>395.38</v>
      </c>
      <c r="D6711">
        <v>1</v>
      </c>
    </row>
    <row r="6712" spans="1:4" x14ac:dyDescent="0.25">
      <c r="A6712" t="s">
        <v>13833</v>
      </c>
      <c r="B6712" t="s">
        <v>13834</v>
      </c>
      <c r="C6712" s="106">
        <v>16533.330000000002</v>
      </c>
      <c r="D6712">
        <v>1</v>
      </c>
    </row>
    <row r="6713" spans="1:4" x14ac:dyDescent="0.25">
      <c r="A6713" t="s">
        <v>13835</v>
      </c>
      <c r="B6713" t="s">
        <v>13836</v>
      </c>
      <c r="C6713" s="106">
        <v>571</v>
      </c>
      <c r="D6713">
        <v>1</v>
      </c>
    </row>
    <row r="6714" spans="1:4" x14ac:dyDescent="0.25">
      <c r="A6714" t="s">
        <v>13837</v>
      </c>
      <c r="B6714" t="s">
        <v>13838</v>
      </c>
      <c r="C6714" s="106">
        <v>267</v>
      </c>
      <c r="D6714">
        <v>1</v>
      </c>
    </row>
    <row r="6715" spans="1:4" x14ac:dyDescent="0.25">
      <c r="A6715" t="s">
        <v>13839</v>
      </c>
      <c r="B6715" t="s">
        <v>13840</v>
      </c>
      <c r="C6715" s="106">
        <v>0</v>
      </c>
      <c r="D6715">
        <v>0</v>
      </c>
    </row>
    <row r="6716" spans="1:4" x14ac:dyDescent="0.25">
      <c r="A6716" t="s">
        <v>13841</v>
      </c>
      <c r="B6716" t="s">
        <v>13842</v>
      </c>
      <c r="C6716" s="106">
        <v>50</v>
      </c>
      <c r="D6716">
        <v>1</v>
      </c>
    </row>
    <row r="6717" spans="1:4" x14ac:dyDescent="0.25">
      <c r="A6717" t="s">
        <v>13843</v>
      </c>
      <c r="B6717" t="s">
        <v>13844</v>
      </c>
      <c r="C6717" s="106">
        <v>0</v>
      </c>
      <c r="D6717">
        <v>0</v>
      </c>
    </row>
    <row r="6718" spans="1:4" x14ac:dyDescent="0.25">
      <c r="A6718" t="s">
        <v>13845</v>
      </c>
      <c r="B6718" t="s">
        <v>13846</v>
      </c>
      <c r="C6718" s="106">
        <v>79.88</v>
      </c>
      <c r="D6718">
        <v>1</v>
      </c>
    </row>
    <row r="6719" spans="1:4" x14ac:dyDescent="0.25">
      <c r="A6719" t="s">
        <v>13847</v>
      </c>
      <c r="B6719" t="s">
        <v>13848</v>
      </c>
      <c r="C6719" s="106">
        <v>34.29</v>
      </c>
      <c r="D6719">
        <v>3</v>
      </c>
    </row>
    <row r="6720" spans="1:4" x14ac:dyDescent="0.25">
      <c r="A6720" t="s">
        <v>13849</v>
      </c>
      <c r="B6720" t="s">
        <v>13850</v>
      </c>
      <c r="C6720" s="106">
        <v>563.71</v>
      </c>
      <c r="D6720">
        <v>2</v>
      </c>
    </row>
    <row r="6721" spans="1:4" x14ac:dyDescent="0.25">
      <c r="A6721" t="s">
        <v>13851</v>
      </c>
      <c r="B6721" t="s">
        <v>13852</v>
      </c>
      <c r="C6721" s="106">
        <v>1136</v>
      </c>
      <c r="D6721">
        <v>4</v>
      </c>
    </row>
    <row r="6722" spans="1:4" x14ac:dyDescent="0.25">
      <c r="A6722" t="s">
        <v>13853</v>
      </c>
      <c r="B6722" t="s">
        <v>13854</v>
      </c>
      <c r="C6722" s="106">
        <v>376.51</v>
      </c>
      <c r="D6722">
        <v>2</v>
      </c>
    </row>
    <row r="6723" spans="1:4" x14ac:dyDescent="0.25">
      <c r="A6723" t="s">
        <v>13855</v>
      </c>
      <c r="B6723" t="s">
        <v>13856</v>
      </c>
      <c r="C6723" s="106">
        <v>27713.5</v>
      </c>
      <c r="D6723">
        <v>19</v>
      </c>
    </row>
    <row r="6724" spans="1:4" x14ac:dyDescent="0.25">
      <c r="A6724" t="s">
        <v>13857</v>
      </c>
      <c r="B6724" t="s">
        <v>13858</v>
      </c>
      <c r="C6724" s="106">
        <v>4382</v>
      </c>
      <c r="D6724">
        <v>70</v>
      </c>
    </row>
    <row r="6725" spans="1:4" x14ac:dyDescent="0.25">
      <c r="A6725" t="s">
        <v>13859</v>
      </c>
      <c r="B6725" t="s">
        <v>13860</v>
      </c>
      <c r="C6725" s="106">
        <v>5170.08</v>
      </c>
      <c r="D6725">
        <v>60</v>
      </c>
    </row>
    <row r="6726" spans="1:4" x14ac:dyDescent="0.25">
      <c r="A6726" t="s">
        <v>13861</v>
      </c>
      <c r="B6726" t="s">
        <v>13862</v>
      </c>
      <c r="C6726" s="106">
        <v>5407.64</v>
      </c>
      <c r="D6726">
        <v>70</v>
      </c>
    </row>
    <row r="6727" spans="1:4" x14ac:dyDescent="0.25">
      <c r="A6727" t="s">
        <v>13863</v>
      </c>
      <c r="B6727" t="s">
        <v>13864</v>
      </c>
      <c r="C6727" s="106">
        <v>4573.9799999999996</v>
      </c>
      <c r="D6727">
        <v>60</v>
      </c>
    </row>
    <row r="6728" spans="1:4" x14ac:dyDescent="0.25">
      <c r="A6728" t="s">
        <v>13865</v>
      </c>
      <c r="B6728" t="s">
        <v>13866</v>
      </c>
      <c r="C6728" s="106">
        <v>3300.5</v>
      </c>
      <c r="D6728">
        <v>50</v>
      </c>
    </row>
    <row r="6729" spans="1:4" x14ac:dyDescent="0.25">
      <c r="A6729" t="s">
        <v>13867</v>
      </c>
      <c r="B6729" t="s">
        <v>13868</v>
      </c>
      <c r="C6729" s="106">
        <v>396</v>
      </c>
      <c r="D6729">
        <v>6</v>
      </c>
    </row>
    <row r="6730" spans="1:4" x14ac:dyDescent="0.25">
      <c r="A6730" t="s">
        <v>13869</v>
      </c>
      <c r="B6730" t="s">
        <v>13870</v>
      </c>
      <c r="C6730" s="106">
        <v>2125.8000000000002</v>
      </c>
      <c r="D6730">
        <v>9</v>
      </c>
    </row>
    <row r="6731" spans="1:4" x14ac:dyDescent="0.25">
      <c r="A6731" t="s">
        <v>13871</v>
      </c>
      <c r="B6731" t="s">
        <v>13872</v>
      </c>
      <c r="C6731" s="106">
        <v>2616</v>
      </c>
      <c r="D6731">
        <v>60</v>
      </c>
    </row>
    <row r="6732" spans="1:4" x14ac:dyDescent="0.25">
      <c r="A6732" t="s">
        <v>13873</v>
      </c>
      <c r="B6732" t="s">
        <v>13874</v>
      </c>
      <c r="C6732" s="106">
        <v>890</v>
      </c>
      <c r="D6732">
        <v>20</v>
      </c>
    </row>
    <row r="6733" spans="1:4" x14ac:dyDescent="0.25">
      <c r="A6733" t="s">
        <v>13875</v>
      </c>
      <c r="B6733" t="s">
        <v>13876</v>
      </c>
      <c r="C6733" s="106">
        <v>249</v>
      </c>
      <c r="D6733">
        <v>1</v>
      </c>
    </row>
    <row r="6734" spans="1:4" x14ac:dyDescent="0.25">
      <c r="A6734" t="s">
        <v>13877</v>
      </c>
      <c r="B6734" t="s">
        <v>13878</v>
      </c>
      <c r="C6734" s="106">
        <v>11225</v>
      </c>
      <c r="D6734">
        <v>10</v>
      </c>
    </row>
    <row r="6735" spans="1:4" x14ac:dyDescent="0.25">
      <c r="A6735" t="s">
        <v>13879</v>
      </c>
      <c r="B6735" t="s">
        <v>13880</v>
      </c>
      <c r="C6735" s="106">
        <v>52.98</v>
      </c>
      <c r="D6735">
        <v>2</v>
      </c>
    </row>
    <row r="6736" spans="1:4" x14ac:dyDescent="0.25">
      <c r="A6736" t="s">
        <v>13881</v>
      </c>
      <c r="B6736" t="s">
        <v>13078</v>
      </c>
      <c r="C6736" s="106">
        <v>218.26</v>
      </c>
      <c r="D6736">
        <v>24</v>
      </c>
    </row>
    <row r="6737" spans="1:4" x14ac:dyDescent="0.25">
      <c r="A6737" t="s">
        <v>13882</v>
      </c>
      <c r="B6737" t="s">
        <v>13883</v>
      </c>
      <c r="C6737" s="106">
        <v>422.33</v>
      </c>
      <c r="D6737">
        <v>1</v>
      </c>
    </row>
    <row r="6738" spans="1:4" x14ac:dyDescent="0.25">
      <c r="A6738" t="s">
        <v>13884</v>
      </c>
      <c r="B6738" t="s">
        <v>13883</v>
      </c>
      <c r="C6738" s="106">
        <v>53.33</v>
      </c>
      <c r="D6738">
        <v>1</v>
      </c>
    </row>
    <row r="6739" spans="1:4" x14ac:dyDescent="0.25">
      <c r="A6739" t="s">
        <v>13885</v>
      </c>
      <c r="B6739" t="s">
        <v>13886</v>
      </c>
      <c r="C6739" s="106">
        <v>336.33</v>
      </c>
      <c r="D6739">
        <v>1</v>
      </c>
    </row>
    <row r="6740" spans="1:4" x14ac:dyDescent="0.25">
      <c r="A6740" t="s">
        <v>13887</v>
      </c>
      <c r="B6740" t="s">
        <v>13888</v>
      </c>
      <c r="C6740" s="106">
        <v>9124</v>
      </c>
      <c r="D6740">
        <v>4</v>
      </c>
    </row>
    <row r="6741" spans="1:4" x14ac:dyDescent="0.25">
      <c r="A6741" t="s">
        <v>13889</v>
      </c>
      <c r="B6741" t="s">
        <v>13888</v>
      </c>
      <c r="C6741" s="106">
        <v>8317.0499999999993</v>
      </c>
      <c r="D6741">
        <v>8</v>
      </c>
    </row>
    <row r="6742" spans="1:4" x14ac:dyDescent="0.25">
      <c r="A6742" t="s">
        <v>13890</v>
      </c>
      <c r="B6742" t="s">
        <v>13891</v>
      </c>
      <c r="C6742" s="106">
        <v>0</v>
      </c>
      <c r="D6742">
        <v>0</v>
      </c>
    </row>
    <row r="6743" spans="1:4" x14ac:dyDescent="0.25">
      <c r="A6743" t="s">
        <v>13892</v>
      </c>
      <c r="B6743" t="s">
        <v>13893</v>
      </c>
      <c r="C6743" s="106">
        <v>478.2</v>
      </c>
      <c r="D6743">
        <v>1</v>
      </c>
    </row>
    <row r="6744" spans="1:4" x14ac:dyDescent="0.25">
      <c r="A6744" t="s">
        <v>13894</v>
      </c>
      <c r="B6744" t="s">
        <v>13895</v>
      </c>
      <c r="C6744" s="106">
        <v>60.77</v>
      </c>
      <c r="D6744">
        <v>5</v>
      </c>
    </row>
    <row r="6745" spans="1:4" x14ac:dyDescent="0.25">
      <c r="A6745" t="s">
        <v>13896</v>
      </c>
      <c r="B6745" t="s">
        <v>13897</v>
      </c>
      <c r="C6745" s="106">
        <v>0</v>
      </c>
      <c r="D6745">
        <v>0</v>
      </c>
    </row>
    <row r="6746" spans="1:4" x14ac:dyDescent="0.25">
      <c r="A6746" t="s">
        <v>13898</v>
      </c>
      <c r="B6746" t="s">
        <v>13899</v>
      </c>
      <c r="C6746" s="106">
        <v>134.76</v>
      </c>
      <c r="D6746">
        <v>1</v>
      </c>
    </row>
    <row r="6747" spans="1:4" x14ac:dyDescent="0.25">
      <c r="A6747" t="s">
        <v>13900</v>
      </c>
      <c r="B6747" t="s">
        <v>13901</v>
      </c>
      <c r="C6747" s="106">
        <v>47.78</v>
      </c>
      <c r="D6747">
        <v>2</v>
      </c>
    </row>
    <row r="6748" spans="1:4" x14ac:dyDescent="0.25">
      <c r="A6748" t="s">
        <v>13902</v>
      </c>
      <c r="B6748" t="s">
        <v>13903</v>
      </c>
      <c r="C6748" s="106">
        <v>1293.71</v>
      </c>
      <c r="D6748">
        <v>2</v>
      </c>
    </row>
    <row r="6749" spans="1:4" x14ac:dyDescent="0.25">
      <c r="A6749" t="s">
        <v>13904</v>
      </c>
      <c r="B6749" t="s">
        <v>13905</v>
      </c>
      <c r="C6749" s="106">
        <v>960.74</v>
      </c>
      <c r="D6749">
        <v>1</v>
      </c>
    </row>
    <row r="6750" spans="1:4" x14ac:dyDescent="0.25">
      <c r="A6750" t="s">
        <v>13906</v>
      </c>
      <c r="B6750" t="s">
        <v>13907</v>
      </c>
      <c r="C6750" s="106">
        <v>140</v>
      </c>
      <c r="D6750">
        <v>2</v>
      </c>
    </row>
    <row r="6751" spans="1:4" x14ac:dyDescent="0.25">
      <c r="A6751" t="s">
        <v>13908</v>
      </c>
      <c r="B6751" t="s">
        <v>13909</v>
      </c>
      <c r="C6751" s="106">
        <v>10220.4</v>
      </c>
      <c r="D6751">
        <v>3</v>
      </c>
    </row>
    <row r="6752" spans="1:4" x14ac:dyDescent="0.25">
      <c r="A6752" t="s">
        <v>13910</v>
      </c>
      <c r="B6752" t="s">
        <v>13911</v>
      </c>
      <c r="C6752" s="106">
        <v>0</v>
      </c>
      <c r="D6752">
        <v>0</v>
      </c>
    </row>
    <row r="6753" spans="1:4" x14ac:dyDescent="0.25">
      <c r="A6753" t="s">
        <v>13912</v>
      </c>
      <c r="B6753" t="s">
        <v>13913</v>
      </c>
      <c r="C6753" s="106">
        <v>3844.92</v>
      </c>
      <c r="D6753">
        <v>2</v>
      </c>
    </row>
    <row r="6754" spans="1:4" x14ac:dyDescent="0.25">
      <c r="A6754" t="s">
        <v>13914</v>
      </c>
      <c r="B6754" t="s">
        <v>13915</v>
      </c>
      <c r="C6754" s="106">
        <v>80.69</v>
      </c>
      <c r="D6754">
        <v>2</v>
      </c>
    </row>
    <row r="6755" spans="1:4" x14ac:dyDescent="0.25">
      <c r="A6755" t="s">
        <v>13916</v>
      </c>
      <c r="B6755" t="s">
        <v>13917</v>
      </c>
      <c r="C6755" s="106">
        <v>156.74</v>
      </c>
      <c r="D6755">
        <v>2</v>
      </c>
    </row>
    <row r="6756" spans="1:4" x14ac:dyDescent="0.25">
      <c r="A6756" t="s">
        <v>13918</v>
      </c>
      <c r="B6756" t="s">
        <v>13919</v>
      </c>
      <c r="C6756" s="106">
        <v>1122.1300000000001</v>
      </c>
      <c r="D6756">
        <v>2</v>
      </c>
    </row>
    <row r="6757" spans="1:4" x14ac:dyDescent="0.25">
      <c r="A6757" t="s">
        <v>13920</v>
      </c>
      <c r="B6757" t="s">
        <v>13921</v>
      </c>
      <c r="C6757" s="106">
        <v>334.62</v>
      </c>
      <c r="D6757">
        <v>6</v>
      </c>
    </row>
    <row r="6758" spans="1:4" x14ac:dyDescent="0.25">
      <c r="A6758" t="s">
        <v>13922</v>
      </c>
      <c r="B6758" t="s">
        <v>13923</v>
      </c>
      <c r="C6758" s="106">
        <v>704.98</v>
      </c>
      <c r="D6758">
        <v>9</v>
      </c>
    </row>
    <row r="6759" spans="1:4" x14ac:dyDescent="0.25">
      <c r="A6759" t="s">
        <v>13924</v>
      </c>
      <c r="B6759" t="s">
        <v>13925</v>
      </c>
      <c r="C6759" s="106">
        <v>664.82</v>
      </c>
      <c r="D6759">
        <v>6</v>
      </c>
    </row>
    <row r="6760" spans="1:4" x14ac:dyDescent="0.25">
      <c r="A6760" t="s">
        <v>13926</v>
      </c>
      <c r="B6760" t="s">
        <v>13927</v>
      </c>
      <c r="C6760" s="106">
        <v>93.88</v>
      </c>
      <c r="D6760">
        <v>1</v>
      </c>
    </row>
    <row r="6761" spans="1:4" x14ac:dyDescent="0.25">
      <c r="A6761" t="s">
        <v>13928</v>
      </c>
      <c r="B6761" t="s">
        <v>13929</v>
      </c>
      <c r="C6761" s="106">
        <v>13.4</v>
      </c>
      <c r="D6761">
        <v>1</v>
      </c>
    </row>
    <row r="6762" spans="1:4" x14ac:dyDescent="0.25">
      <c r="A6762" t="s">
        <v>13930</v>
      </c>
      <c r="B6762" t="s">
        <v>13931</v>
      </c>
      <c r="C6762" s="106">
        <v>62.75</v>
      </c>
      <c r="D6762">
        <v>3</v>
      </c>
    </row>
    <row r="6763" spans="1:4" x14ac:dyDescent="0.25">
      <c r="A6763" t="s">
        <v>13932</v>
      </c>
      <c r="B6763" t="s">
        <v>13933</v>
      </c>
      <c r="C6763" s="106">
        <v>190.14</v>
      </c>
      <c r="D6763">
        <v>2</v>
      </c>
    </row>
    <row r="6764" spans="1:4" x14ac:dyDescent="0.25">
      <c r="A6764" t="s">
        <v>13934</v>
      </c>
      <c r="B6764" t="s">
        <v>13935</v>
      </c>
      <c r="C6764" s="106">
        <v>76.569999999999993</v>
      </c>
      <c r="D6764">
        <v>2</v>
      </c>
    </row>
    <row r="6765" spans="1:4" x14ac:dyDescent="0.25">
      <c r="A6765" t="s">
        <v>13936</v>
      </c>
      <c r="B6765" t="s">
        <v>13937</v>
      </c>
      <c r="C6765" s="106">
        <v>89.46</v>
      </c>
      <c r="D6765">
        <v>2</v>
      </c>
    </row>
    <row r="6766" spans="1:4" x14ac:dyDescent="0.25">
      <c r="A6766" t="s">
        <v>13938</v>
      </c>
      <c r="B6766" t="s">
        <v>13939</v>
      </c>
      <c r="C6766" s="106">
        <v>499.85</v>
      </c>
      <c r="D6766">
        <v>1</v>
      </c>
    </row>
    <row r="6767" spans="1:4" x14ac:dyDescent="0.25">
      <c r="A6767" t="s">
        <v>13940</v>
      </c>
      <c r="B6767" t="s">
        <v>13941</v>
      </c>
      <c r="C6767" s="106">
        <v>126.47</v>
      </c>
      <c r="D6767">
        <v>1</v>
      </c>
    </row>
    <row r="6768" spans="1:4" x14ac:dyDescent="0.25">
      <c r="A6768" t="s">
        <v>13942</v>
      </c>
      <c r="B6768" t="s">
        <v>13943</v>
      </c>
      <c r="C6768" s="106">
        <v>79.510000000000005</v>
      </c>
      <c r="D6768">
        <v>3</v>
      </c>
    </row>
    <row r="6769" spans="1:4" x14ac:dyDescent="0.25">
      <c r="A6769" t="s">
        <v>13944</v>
      </c>
      <c r="B6769" t="s">
        <v>13945</v>
      </c>
      <c r="C6769" s="106">
        <v>99.89</v>
      </c>
      <c r="D6769">
        <v>1</v>
      </c>
    </row>
    <row r="6770" spans="1:4" x14ac:dyDescent="0.25">
      <c r="A6770" t="s">
        <v>13946</v>
      </c>
      <c r="B6770" t="s">
        <v>13947</v>
      </c>
      <c r="C6770" s="106">
        <v>46.97</v>
      </c>
      <c r="D6770">
        <v>6</v>
      </c>
    </row>
    <row r="6771" spans="1:4" x14ac:dyDescent="0.25">
      <c r="A6771" t="s">
        <v>13948</v>
      </c>
      <c r="B6771" t="s">
        <v>13949</v>
      </c>
      <c r="C6771" s="106">
        <v>2532.0100000000002</v>
      </c>
      <c r="D6771">
        <v>2</v>
      </c>
    </row>
    <row r="6772" spans="1:4" x14ac:dyDescent="0.25">
      <c r="A6772" t="s">
        <v>13950</v>
      </c>
      <c r="B6772" t="s">
        <v>13951</v>
      </c>
      <c r="C6772" s="106">
        <v>3353.47</v>
      </c>
      <c r="D6772">
        <v>1</v>
      </c>
    </row>
    <row r="6773" spans="1:4" x14ac:dyDescent="0.25">
      <c r="A6773" t="s">
        <v>13952</v>
      </c>
      <c r="B6773" t="s">
        <v>13953</v>
      </c>
      <c r="C6773" s="106">
        <v>368.12</v>
      </c>
      <c r="D6773">
        <v>1</v>
      </c>
    </row>
    <row r="6774" spans="1:4" x14ac:dyDescent="0.25">
      <c r="A6774" t="s">
        <v>13954</v>
      </c>
      <c r="B6774" t="s">
        <v>13955</v>
      </c>
      <c r="C6774" s="106">
        <v>422.77</v>
      </c>
      <c r="D6774">
        <v>1</v>
      </c>
    </row>
    <row r="6775" spans="1:4" x14ac:dyDescent="0.25">
      <c r="A6775" t="s">
        <v>13956</v>
      </c>
      <c r="B6775" t="s">
        <v>13957</v>
      </c>
      <c r="C6775" s="106">
        <v>1762.72</v>
      </c>
      <c r="D6775">
        <v>2</v>
      </c>
    </row>
    <row r="6776" spans="1:4" x14ac:dyDescent="0.25">
      <c r="A6776" t="s">
        <v>13958</v>
      </c>
      <c r="B6776" t="s">
        <v>13959</v>
      </c>
      <c r="C6776" s="106">
        <v>343.65</v>
      </c>
      <c r="D6776">
        <v>1</v>
      </c>
    </row>
    <row r="6777" spans="1:4" x14ac:dyDescent="0.25">
      <c r="A6777" t="s">
        <v>13960</v>
      </c>
      <c r="B6777" t="s">
        <v>13961</v>
      </c>
      <c r="C6777" s="106">
        <v>1226.56</v>
      </c>
      <c r="D6777">
        <v>1</v>
      </c>
    </row>
    <row r="6778" spans="1:4" x14ac:dyDescent="0.25">
      <c r="A6778" t="s">
        <v>13962</v>
      </c>
      <c r="B6778" t="s">
        <v>13963</v>
      </c>
      <c r="C6778" s="106">
        <v>3805.61</v>
      </c>
      <c r="D6778">
        <v>3</v>
      </c>
    </row>
    <row r="6779" spans="1:4" x14ac:dyDescent="0.25">
      <c r="A6779" t="s">
        <v>13964</v>
      </c>
      <c r="B6779" t="s">
        <v>13965</v>
      </c>
      <c r="C6779" s="106">
        <v>10464</v>
      </c>
      <c r="D6779">
        <v>3</v>
      </c>
    </row>
    <row r="6780" spans="1:4" x14ac:dyDescent="0.25">
      <c r="A6780" t="s">
        <v>13966</v>
      </c>
      <c r="B6780" t="s">
        <v>13967</v>
      </c>
      <c r="C6780" s="106">
        <v>33.42</v>
      </c>
      <c r="D6780">
        <v>6</v>
      </c>
    </row>
    <row r="6781" spans="1:4" x14ac:dyDescent="0.25">
      <c r="A6781" t="s">
        <v>13968</v>
      </c>
      <c r="B6781" t="s">
        <v>13969</v>
      </c>
      <c r="C6781" s="106">
        <v>0</v>
      </c>
      <c r="D6781">
        <v>0</v>
      </c>
    </row>
    <row r="6782" spans="1:4" x14ac:dyDescent="0.25">
      <c r="A6782" t="s">
        <v>13970</v>
      </c>
      <c r="B6782" t="s">
        <v>13971</v>
      </c>
      <c r="C6782" s="106">
        <v>830</v>
      </c>
      <c r="D6782">
        <v>5</v>
      </c>
    </row>
    <row r="6783" spans="1:4" x14ac:dyDescent="0.25">
      <c r="A6783" t="s">
        <v>13972</v>
      </c>
      <c r="B6783" t="s">
        <v>13973</v>
      </c>
      <c r="C6783" s="106">
        <v>1604.7</v>
      </c>
      <c r="D6783">
        <v>2</v>
      </c>
    </row>
    <row r="6784" spans="1:4" x14ac:dyDescent="0.25">
      <c r="A6784" t="s">
        <v>13974</v>
      </c>
      <c r="B6784" t="s">
        <v>13975</v>
      </c>
      <c r="C6784" s="106">
        <v>491.05</v>
      </c>
      <c r="D6784">
        <v>2</v>
      </c>
    </row>
    <row r="6785" spans="1:4" x14ac:dyDescent="0.25">
      <c r="A6785" t="s">
        <v>13976</v>
      </c>
      <c r="B6785" t="s">
        <v>13977</v>
      </c>
      <c r="C6785" s="106">
        <v>7215.57</v>
      </c>
      <c r="D6785">
        <v>2</v>
      </c>
    </row>
    <row r="6786" spans="1:4" x14ac:dyDescent="0.25">
      <c r="A6786" t="s">
        <v>13978</v>
      </c>
      <c r="B6786" t="s">
        <v>13979</v>
      </c>
      <c r="C6786" s="106">
        <v>490.33</v>
      </c>
      <c r="D6786">
        <v>1</v>
      </c>
    </row>
    <row r="6787" spans="1:4" x14ac:dyDescent="0.25">
      <c r="A6787" t="s">
        <v>13980</v>
      </c>
      <c r="B6787" t="s">
        <v>13981</v>
      </c>
      <c r="C6787" s="106">
        <v>0</v>
      </c>
      <c r="D6787">
        <v>0</v>
      </c>
    </row>
    <row r="6788" spans="1:4" x14ac:dyDescent="0.25">
      <c r="A6788" t="s">
        <v>13982</v>
      </c>
      <c r="B6788" t="s">
        <v>13983</v>
      </c>
      <c r="C6788" s="106">
        <v>31.01</v>
      </c>
      <c r="D6788">
        <v>3</v>
      </c>
    </row>
    <row r="6789" spans="1:4" x14ac:dyDescent="0.25">
      <c r="A6789" t="s">
        <v>13984</v>
      </c>
      <c r="B6789" t="s">
        <v>13985</v>
      </c>
      <c r="C6789" s="106">
        <v>826.77</v>
      </c>
      <c r="D6789">
        <v>8</v>
      </c>
    </row>
    <row r="6790" spans="1:4" x14ac:dyDescent="0.25">
      <c r="A6790" t="s">
        <v>13986</v>
      </c>
      <c r="B6790" t="s">
        <v>13987</v>
      </c>
      <c r="C6790" s="106">
        <v>25.03</v>
      </c>
      <c r="D6790">
        <v>2</v>
      </c>
    </row>
    <row r="6791" spans="1:4" x14ac:dyDescent="0.25">
      <c r="A6791" t="s">
        <v>13988</v>
      </c>
      <c r="B6791" t="s">
        <v>13989</v>
      </c>
      <c r="C6791" s="106">
        <v>109.05</v>
      </c>
      <c r="D6791">
        <v>1</v>
      </c>
    </row>
    <row r="6792" spans="1:4" x14ac:dyDescent="0.25">
      <c r="A6792" t="s">
        <v>13990</v>
      </c>
      <c r="B6792" t="s">
        <v>13991</v>
      </c>
      <c r="C6792" s="106">
        <v>2583.33</v>
      </c>
      <c r="D6792">
        <v>2</v>
      </c>
    </row>
    <row r="6793" spans="1:4" x14ac:dyDescent="0.25">
      <c r="A6793" t="s">
        <v>13992</v>
      </c>
      <c r="B6793" t="s">
        <v>13993</v>
      </c>
      <c r="C6793" s="106">
        <v>745.48</v>
      </c>
      <c r="D6793">
        <v>1</v>
      </c>
    </row>
    <row r="6794" spans="1:4" x14ac:dyDescent="0.25">
      <c r="A6794" t="s">
        <v>13994</v>
      </c>
      <c r="B6794" t="s">
        <v>13995</v>
      </c>
      <c r="C6794" s="106">
        <v>46.08</v>
      </c>
      <c r="D6794">
        <v>1</v>
      </c>
    </row>
    <row r="6795" spans="1:4" x14ac:dyDescent="0.25">
      <c r="A6795" t="s">
        <v>13996</v>
      </c>
      <c r="B6795" t="s">
        <v>13997</v>
      </c>
      <c r="C6795" s="106">
        <v>38.4</v>
      </c>
      <c r="D6795">
        <v>1</v>
      </c>
    </row>
    <row r="6796" spans="1:4" x14ac:dyDescent="0.25">
      <c r="A6796" t="s">
        <v>13998</v>
      </c>
      <c r="B6796" t="s">
        <v>13999</v>
      </c>
      <c r="C6796" s="106">
        <v>38.4</v>
      </c>
      <c r="D6796">
        <v>1</v>
      </c>
    </row>
    <row r="6797" spans="1:4" x14ac:dyDescent="0.25">
      <c r="A6797" t="s">
        <v>14000</v>
      </c>
      <c r="B6797" t="s">
        <v>14001</v>
      </c>
      <c r="C6797" s="106">
        <v>281.60000000000002</v>
      </c>
      <c r="D6797">
        <v>1</v>
      </c>
    </row>
    <row r="6798" spans="1:4" x14ac:dyDescent="0.25">
      <c r="A6798" t="s">
        <v>14002</v>
      </c>
      <c r="B6798" t="s">
        <v>14003</v>
      </c>
      <c r="C6798" s="106">
        <v>472.96</v>
      </c>
      <c r="D6798">
        <v>1</v>
      </c>
    </row>
    <row r="6799" spans="1:4" x14ac:dyDescent="0.25">
      <c r="A6799" t="s">
        <v>14004</v>
      </c>
      <c r="B6799" t="s">
        <v>14005</v>
      </c>
      <c r="C6799" s="106">
        <v>491.52</v>
      </c>
      <c r="D6799">
        <v>1</v>
      </c>
    </row>
    <row r="6800" spans="1:4" x14ac:dyDescent="0.25">
      <c r="A6800" t="s">
        <v>14006</v>
      </c>
      <c r="B6800" t="s">
        <v>14007</v>
      </c>
      <c r="C6800" s="106">
        <v>392.28</v>
      </c>
      <c r="D6800">
        <v>2</v>
      </c>
    </row>
    <row r="6801" spans="1:4" x14ac:dyDescent="0.25">
      <c r="A6801" t="s">
        <v>14008</v>
      </c>
      <c r="B6801" t="s">
        <v>14009</v>
      </c>
      <c r="C6801" s="106">
        <v>0</v>
      </c>
      <c r="D6801">
        <v>0</v>
      </c>
    </row>
    <row r="6802" spans="1:4" x14ac:dyDescent="0.25">
      <c r="A6802" t="s">
        <v>14010</v>
      </c>
      <c r="B6802" t="s">
        <v>14011</v>
      </c>
      <c r="C6802" s="106">
        <v>-4.04</v>
      </c>
      <c r="D6802">
        <v>0</v>
      </c>
    </row>
    <row r="6803" spans="1:4" x14ac:dyDescent="0.25">
      <c r="A6803" t="s">
        <v>14012</v>
      </c>
      <c r="B6803" t="s">
        <v>14013</v>
      </c>
      <c r="C6803" s="106">
        <v>238.27</v>
      </c>
      <c r="D6803">
        <v>1</v>
      </c>
    </row>
    <row r="6804" spans="1:4" x14ac:dyDescent="0.25">
      <c r="A6804" t="s">
        <v>14014</v>
      </c>
      <c r="B6804" t="s">
        <v>14015</v>
      </c>
      <c r="C6804" s="106">
        <v>426</v>
      </c>
      <c r="D6804">
        <v>1</v>
      </c>
    </row>
    <row r="6805" spans="1:4" x14ac:dyDescent="0.25">
      <c r="A6805" t="s">
        <v>14016</v>
      </c>
      <c r="B6805" t="s">
        <v>14017</v>
      </c>
      <c r="C6805" s="106">
        <v>0</v>
      </c>
      <c r="D6805">
        <v>0</v>
      </c>
    </row>
    <row r="6806" spans="1:4" x14ac:dyDescent="0.25">
      <c r="A6806" t="s">
        <v>14018</v>
      </c>
      <c r="B6806" t="s">
        <v>14019</v>
      </c>
      <c r="C6806" s="106">
        <v>454.11</v>
      </c>
      <c r="D6806">
        <v>2</v>
      </c>
    </row>
    <row r="6807" spans="1:4" x14ac:dyDescent="0.25">
      <c r="A6807" t="s">
        <v>14020</v>
      </c>
      <c r="B6807" t="s">
        <v>14021</v>
      </c>
      <c r="C6807" s="106">
        <v>0</v>
      </c>
      <c r="D6807">
        <v>0</v>
      </c>
    </row>
    <row r="6808" spans="1:4" x14ac:dyDescent="0.25">
      <c r="A6808" t="s">
        <v>14022</v>
      </c>
      <c r="B6808" t="s">
        <v>14023</v>
      </c>
      <c r="C6808" s="106">
        <v>658.45</v>
      </c>
      <c r="D6808">
        <v>2</v>
      </c>
    </row>
    <row r="6809" spans="1:4" x14ac:dyDescent="0.25">
      <c r="A6809" t="s">
        <v>14024</v>
      </c>
      <c r="B6809" t="s">
        <v>14025</v>
      </c>
      <c r="C6809" s="106">
        <v>431</v>
      </c>
      <c r="D6809">
        <v>1</v>
      </c>
    </row>
    <row r="6810" spans="1:4" x14ac:dyDescent="0.25">
      <c r="A6810" t="s">
        <v>14026</v>
      </c>
      <c r="B6810" t="s">
        <v>14027</v>
      </c>
      <c r="C6810" s="106">
        <v>346.6</v>
      </c>
      <c r="D6810">
        <v>1</v>
      </c>
    </row>
    <row r="6811" spans="1:4" x14ac:dyDescent="0.25">
      <c r="A6811" t="s">
        <v>14028</v>
      </c>
      <c r="B6811" t="s">
        <v>14029</v>
      </c>
      <c r="C6811" s="106">
        <v>279.83</v>
      </c>
      <c r="D6811">
        <v>1</v>
      </c>
    </row>
    <row r="6812" spans="1:4" x14ac:dyDescent="0.25">
      <c r="A6812" t="s">
        <v>14030</v>
      </c>
      <c r="B6812" t="s">
        <v>14031</v>
      </c>
      <c r="C6812" s="106">
        <v>2781.31</v>
      </c>
      <c r="D6812">
        <v>4</v>
      </c>
    </row>
    <row r="6813" spans="1:4" x14ac:dyDescent="0.25">
      <c r="A6813" t="s">
        <v>14032</v>
      </c>
      <c r="B6813" t="s">
        <v>14033</v>
      </c>
      <c r="C6813" s="106">
        <v>0</v>
      </c>
      <c r="D6813">
        <v>0</v>
      </c>
    </row>
    <row r="6814" spans="1:4" x14ac:dyDescent="0.25">
      <c r="A6814" t="s">
        <v>14034</v>
      </c>
      <c r="B6814" t="s">
        <v>14035</v>
      </c>
      <c r="C6814" s="106">
        <v>8112</v>
      </c>
      <c r="D6814">
        <v>2</v>
      </c>
    </row>
    <row r="6815" spans="1:4" x14ac:dyDescent="0.25">
      <c r="A6815" t="s">
        <v>14036</v>
      </c>
      <c r="B6815" t="s">
        <v>14037</v>
      </c>
      <c r="C6815" s="106">
        <v>2835.6</v>
      </c>
      <c r="D6815">
        <v>2</v>
      </c>
    </row>
    <row r="6816" spans="1:4" x14ac:dyDescent="0.25">
      <c r="A6816" t="s">
        <v>14038</v>
      </c>
      <c r="B6816" t="s">
        <v>14039</v>
      </c>
      <c r="C6816" s="106">
        <v>5670</v>
      </c>
      <c r="D6816">
        <v>6</v>
      </c>
    </row>
    <row r="6817" spans="1:4" x14ac:dyDescent="0.25">
      <c r="A6817" t="s">
        <v>14040</v>
      </c>
      <c r="B6817" t="s">
        <v>14041</v>
      </c>
      <c r="C6817" s="106">
        <v>2.61</v>
      </c>
      <c r="D6817">
        <v>3</v>
      </c>
    </row>
    <row r="6818" spans="1:4" x14ac:dyDescent="0.25">
      <c r="A6818" t="s">
        <v>14042</v>
      </c>
      <c r="B6818" t="s">
        <v>14043</v>
      </c>
      <c r="C6818" s="106">
        <v>279.16000000000003</v>
      </c>
      <c r="D6818">
        <v>2</v>
      </c>
    </row>
    <row r="6819" spans="1:4" x14ac:dyDescent="0.25">
      <c r="A6819" t="s">
        <v>14044</v>
      </c>
      <c r="B6819" t="s">
        <v>14045</v>
      </c>
      <c r="C6819" s="106">
        <v>65</v>
      </c>
      <c r="D6819">
        <v>5</v>
      </c>
    </row>
    <row r="6820" spans="1:4" x14ac:dyDescent="0.25">
      <c r="A6820" t="s">
        <v>14046</v>
      </c>
      <c r="B6820" t="s">
        <v>14047</v>
      </c>
      <c r="C6820" s="106">
        <v>125.81</v>
      </c>
      <c r="D6820">
        <v>2</v>
      </c>
    </row>
    <row r="6821" spans="1:4" x14ac:dyDescent="0.25">
      <c r="A6821" t="s">
        <v>14048</v>
      </c>
      <c r="B6821" t="s">
        <v>14049</v>
      </c>
      <c r="C6821" s="106">
        <v>1461</v>
      </c>
      <c r="D6821">
        <v>2</v>
      </c>
    </row>
    <row r="6822" spans="1:4" x14ac:dyDescent="0.25">
      <c r="A6822" t="s">
        <v>14050</v>
      </c>
      <c r="B6822" t="s">
        <v>14051</v>
      </c>
      <c r="C6822" s="106">
        <v>143.4</v>
      </c>
      <c r="D6822">
        <v>4</v>
      </c>
    </row>
    <row r="6823" spans="1:4" x14ac:dyDescent="0.25">
      <c r="A6823" t="s">
        <v>14052</v>
      </c>
      <c r="B6823" t="s">
        <v>14053</v>
      </c>
      <c r="C6823" s="106">
        <v>126.29</v>
      </c>
      <c r="D6823">
        <v>4</v>
      </c>
    </row>
    <row r="6824" spans="1:4" x14ac:dyDescent="0.25">
      <c r="A6824" t="s">
        <v>14054</v>
      </c>
      <c r="B6824" t="s">
        <v>14055</v>
      </c>
      <c r="C6824" s="106">
        <v>67.39</v>
      </c>
      <c r="D6824">
        <v>2</v>
      </c>
    </row>
    <row r="6825" spans="1:4" x14ac:dyDescent="0.25">
      <c r="A6825" t="s">
        <v>14056</v>
      </c>
      <c r="B6825" t="s">
        <v>14057</v>
      </c>
      <c r="C6825" s="106">
        <v>168.47</v>
      </c>
      <c r="D6825">
        <v>2</v>
      </c>
    </row>
    <row r="6826" spans="1:4" x14ac:dyDescent="0.25">
      <c r="A6826" t="s">
        <v>14058</v>
      </c>
      <c r="B6826" t="s">
        <v>14057</v>
      </c>
      <c r="C6826" s="106">
        <v>73.14</v>
      </c>
      <c r="D6826">
        <v>5</v>
      </c>
    </row>
    <row r="6827" spans="1:4" x14ac:dyDescent="0.25">
      <c r="A6827" t="s">
        <v>14059</v>
      </c>
      <c r="B6827" t="s">
        <v>14060</v>
      </c>
      <c r="C6827" s="106">
        <v>124.64</v>
      </c>
      <c r="D6827">
        <v>4</v>
      </c>
    </row>
    <row r="6828" spans="1:4" x14ac:dyDescent="0.25">
      <c r="A6828" t="s">
        <v>14061</v>
      </c>
      <c r="B6828" t="s">
        <v>14062</v>
      </c>
      <c r="C6828" s="106">
        <v>0</v>
      </c>
      <c r="D6828">
        <v>0</v>
      </c>
    </row>
    <row r="6829" spans="1:4" x14ac:dyDescent="0.25">
      <c r="A6829" t="s">
        <v>14063</v>
      </c>
      <c r="B6829" t="s">
        <v>14064</v>
      </c>
      <c r="C6829" s="106">
        <v>276</v>
      </c>
      <c r="D6829">
        <v>1</v>
      </c>
    </row>
    <row r="6830" spans="1:4" x14ac:dyDescent="0.25">
      <c r="A6830" t="s">
        <v>14065</v>
      </c>
      <c r="B6830" t="s">
        <v>14066</v>
      </c>
      <c r="C6830" s="106">
        <v>61.12</v>
      </c>
      <c r="D6830">
        <v>8</v>
      </c>
    </row>
    <row r="6831" spans="1:4" x14ac:dyDescent="0.25">
      <c r="A6831" t="s">
        <v>14067</v>
      </c>
      <c r="B6831" t="s">
        <v>14068</v>
      </c>
      <c r="C6831" s="106">
        <v>0</v>
      </c>
      <c r="D6831">
        <v>0</v>
      </c>
    </row>
    <row r="6832" spans="1:4" x14ac:dyDescent="0.25">
      <c r="A6832" t="s">
        <v>14069</v>
      </c>
      <c r="B6832" t="s">
        <v>14070</v>
      </c>
      <c r="C6832" s="106">
        <v>0</v>
      </c>
      <c r="D6832">
        <v>0</v>
      </c>
    </row>
    <row r="6833" spans="1:4" x14ac:dyDescent="0.25">
      <c r="A6833" t="s">
        <v>14071</v>
      </c>
      <c r="B6833" t="s">
        <v>14072</v>
      </c>
      <c r="C6833" s="106">
        <v>0</v>
      </c>
      <c r="D6833">
        <v>0</v>
      </c>
    </row>
    <row r="6834" spans="1:4" x14ac:dyDescent="0.25">
      <c r="A6834" t="s">
        <v>14073</v>
      </c>
      <c r="B6834" t="s">
        <v>14074</v>
      </c>
      <c r="C6834" s="106">
        <v>0</v>
      </c>
      <c r="D6834">
        <v>0</v>
      </c>
    </row>
    <row r="6835" spans="1:4" x14ac:dyDescent="0.25">
      <c r="A6835" t="s">
        <v>14075</v>
      </c>
      <c r="B6835" t="s">
        <v>14074</v>
      </c>
      <c r="C6835" s="106">
        <v>0</v>
      </c>
      <c r="D6835">
        <v>0</v>
      </c>
    </row>
    <row r="6836" spans="1:4" x14ac:dyDescent="0.25">
      <c r="A6836" t="s">
        <v>14076</v>
      </c>
      <c r="B6836" t="s">
        <v>14077</v>
      </c>
      <c r="C6836" s="106">
        <v>0</v>
      </c>
      <c r="D6836">
        <v>0</v>
      </c>
    </row>
    <row r="6837" spans="1:4" x14ac:dyDescent="0.25">
      <c r="A6837" t="s">
        <v>14078</v>
      </c>
      <c r="B6837" t="s">
        <v>14079</v>
      </c>
      <c r="C6837" s="106">
        <v>405.7</v>
      </c>
      <c r="D6837">
        <v>3</v>
      </c>
    </row>
    <row r="6838" spans="1:4" x14ac:dyDescent="0.25">
      <c r="A6838" t="s">
        <v>14080</v>
      </c>
      <c r="B6838" t="s">
        <v>14081</v>
      </c>
      <c r="C6838" s="106">
        <v>1846</v>
      </c>
      <c r="D6838">
        <v>2</v>
      </c>
    </row>
    <row r="6839" spans="1:4" x14ac:dyDescent="0.25">
      <c r="A6839" t="s">
        <v>14082</v>
      </c>
      <c r="B6839" t="s">
        <v>14083</v>
      </c>
      <c r="C6839" s="106">
        <v>1476.84</v>
      </c>
      <c r="D6839">
        <v>2</v>
      </c>
    </row>
    <row r="6840" spans="1:4" x14ac:dyDescent="0.25">
      <c r="A6840" t="s">
        <v>14084</v>
      </c>
      <c r="B6840" t="s">
        <v>14085</v>
      </c>
      <c r="C6840" s="106">
        <v>1596.56</v>
      </c>
      <c r="D6840">
        <v>2</v>
      </c>
    </row>
    <row r="6841" spans="1:4" x14ac:dyDescent="0.25">
      <c r="A6841" t="s">
        <v>14086</v>
      </c>
      <c r="B6841" t="s">
        <v>14087</v>
      </c>
      <c r="C6841" s="106">
        <v>123.38</v>
      </c>
      <c r="D6841">
        <v>4</v>
      </c>
    </row>
    <row r="6842" spans="1:4" x14ac:dyDescent="0.25">
      <c r="A6842" t="s">
        <v>14088</v>
      </c>
      <c r="B6842" t="s">
        <v>14089</v>
      </c>
      <c r="C6842" s="106">
        <v>169</v>
      </c>
      <c r="D6842">
        <v>4</v>
      </c>
    </row>
    <row r="6843" spans="1:4" x14ac:dyDescent="0.25">
      <c r="A6843" t="s">
        <v>14090</v>
      </c>
      <c r="B6843" t="s">
        <v>14091</v>
      </c>
      <c r="C6843" s="106">
        <v>82.81</v>
      </c>
      <c r="D6843">
        <v>22</v>
      </c>
    </row>
    <row r="6844" spans="1:4" x14ac:dyDescent="0.25">
      <c r="A6844" t="s">
        <v>14092</v>
      </c>
      <c r="B6844" t="s">
        <v>14093</v>
      </c>
      <c r="C6844" s="106">
        <v>1082.04</v>
      </c>
      <c r="D6844">
        <v>3</v>
      </c>
    </row>
    <row r="6845" spans="1:4" x14ac:dyDescent="0.25">
      <c r="A6845" t="s">
        <v>14094</v>
      </c>
      <c r="B6845" t="s">
        <v>14095</v>
      </c>
      <c r="C6845" s="106">
        <v>1897.16</v>
      </c>
      <c r="D6845">
        <v>3</v>
      </c>
    </row>
    <row r="6846" spans="1:4" x14ac:dyDescent="0.25">
      <c r="A6846" t="s">
        <v>14096</v>
      </c>
      <c r="B6846" t="s">
        <v>14097</v>
      </c>
      <c r="C6846" s="106">
        <v>111.42</v>
      </c>
      <c r="D6846">
        <v>2</v>
      </c>
    </row>
    <row r="6847" spans="1:4" x14ac:dyDescent="0.25">
      <c r="A6847" t="s">
        <v>14098</v>
      </c>
      <c r="B6847" t="s">
        <v>14097</v>
      </c>
      <c r="C6847" s="106">
        <v>375.7</v>
      </c>
      <c r="D6847">
        <v>4</v>
      </c>
    </row>
    <row r="6848" spans="1:4" x14ac:dyDescent="0.25">
      <c r="A6848" t="s">
        <v>14099</v>
      </c>
      <c r="B6848" t="s">
        <v>14100</v>
      </c>
      <c r="C6848" s="106">
        <v>0</v>
      </c>
      <c r="D6848">
        <v>0</v>
      </c>
    </row>
    <row r="6849" spans="1:4" x14ac:dyDescent="0.25">
      <c r="A6849" t="s">
        <v>14101</v>
      </c>
      <c r="B6849" t="s">
        <v>14102</v>
      </c>
      <c r="C6849" s="106">
        <v>503.7</v>
      </c>
      <c r="D6849">
        <v>1</v>
      </c>
    </row>
    <row r="6850" spans="1:4" x14ac:dyDescent="0.25">
      <c r="A6850" t="s">
        <v>14103</v>
      </c>
      <c r="B6850" t="s">
        <v>14104</v>
      </c>
      <c r="C6850" s="106">
        <v>988.31</v>
      </c>
      <c r="D6850">
        <v>1</v>
      </c>
    </row>
    <row r="6851" spans="1:4" x14ac:dyDescent="0.25">
      <c r="A6851" t="s">
        <v>14105</v>
      </c>
      <c r="B6851" t="s">
        <v>14106</v>
      </c>
      <c r="C6851" s="106">
        <v>0</v>
      </c>
      <c r="D6851">
        <v>0</v>
      </c>
    </row>
    <row r="6852" spans="1:4" x14ac:dyDescent="0.25">
      <c r="A6852" t="s">
        <v>14107</v>
      </c>
      <c r="B6852" t="s">
        <v>14108</v>
      </c>
      <c r="C6852" s="106">
        <v>0</v>
      </c>
      <c r="D6852">
        <v>0</v>
      </c>
    </row>
    <row r="6853" spans="1:4" x14ac:dyDescent="0.25">
      <c r="A6853" t="s">
        <v>14109</v>
      </c>
      <c r="B6853" t="s">
        <v>2031</v>
      </c>
      <c r="C6853" s="106">
        <v>264.20999999999998</v>
      </c>
      <c r="D6853">
        <v>1</v>
      </c>
    </row>
    <row r="6854" spans="1:4" x14ac:dyDescent="0.25">
      <c r="A6854" t="s">
        <v>14110</v>
      </c>
      <c r="B6854" t="s">
        <v>14111</v>
      </c>
      <c r="C6854" s="106">
        <v>137.72</v>
      </c>
      <c r="D6854">
        <v>1</v>
      </c>
    </row>
    <row r="6855" spans="1:4" x14ac:dyDescent="0.25">
      <c r="A6855" t="s">
        <v>14112</v>
      </c>
      <c r="B6855" t="s">
        <v>14113</v>
      </c>
      <c r="C6855" s="106">
        <v>0</v>
      </c>
      <c r="D6855">
        <v>0</v>
      </c>
    </row>
    <row r="6856" spans="1:4" x14ac:dyDescent="0.25">
      <c r="A6856" t="s">
        <v>14114</v>
      </c>
      <c r="B6856" t="s">
        <v>14115</v>
      </c>
      <c r="C6856" s="106">
        <v>780.18</v>
      </c>
      <c r="D6856">
        <v>98</v>
      </c>
    </row>
    <row r="6857" spans="1:4" x14ac:dyDescent="0.25">
      <c r="A6857" t="s">
        <v>14116</v>
      </c>
      <c r="B6857" t="s">
        <v>14117</v>
      </c>
      <c r="C6857" s="106">
        <v>531.74</v>
      </c>
      <c r="D6857">
        <v>1</v>
      </c>
    </row>
    <row r="6858" spans="1:4" x14ac:dyDescent="0.25">
      <c r="A6858" t="s">
        <v>14118</v>
      </c>
      <c r="B6858" t="s">
        <v>14119</v>
      </c>
      <c r="C6858" s="106">
        <v>98.11</v>
      </c>
      <c r="D6858">
        <v>1</v>
      </c>
    </row>
    <row r="6859" spans="1:4" x14ac:dyDescent="0.25">
      <c r="A6859" t="s">
        <v>14120</v>
      </c>
      <c r="B6859" t="s">
        <v>14121</v>
      </c>
      <c r="C6859" s="106">
        <v>460</v>
      </c>
      <c r="D6859">
        <v>2</v>
      </c>
    </row>
    <row r="6860" spans="1:4" x14ac:dyDescent="0.25">
      <c r="A6860" t="s">
        <v>14122</v>
      </c>
      <c r="B6860" t="s">
        <v>14123</v>
      </c>
      <c r="C6860" s="106">
        <v>1995.33</v>
      </c>
      <c r="D6860">
        <v>1</v>
      </c>
    </row>
    <row r="6861" spans="1:4" x14ac:dyDescent="0.25">
      <c r="A6861" t="s">
        <v>14124</v>
      </c>
      <c r="B6861" t="s">
        <v>14125</v>
      </c>
      <c r="C6861" s="106">
        <v>856.54</v>
      </c>
      <c r="D6861">
        <v>1</v>
      </c>
    </row>
    <row r="6862" spans="1:4" x14ac:dyDescent="0.25">
      <c r="A6862" t="s">
        <v>14126</v>
      </c>
      <c r="B6862" t="s">
        <v>14127</v>
      </c>
      <c r="C6862" s="106">
        <v>803.75</v>
      </c>
      <c r="D6862">
        <v>1</v>
      </c>
    </row>
    <row r="6863" spans="1:4" x14ac:dyDescent="0.25">
      <c r="A6863" t="s">
        <v>14128</v>
      </c>
      <c r="B6863" t="s">
        <v>14129</v>
      </c>
      <c r="C6863" s="106">
        <v>0</v>
      </c>
      <c r="D6863">
        <v>0</v>
      </c>
    </row>
    <row r="6864" spans="1:4" x14ac:dyDescent="0.25">
      <c r="A6864" t="s">
        <v>14130</v>
      </c>
      <c r="B6864" t="s">
        <v>14131</v>
      </c>
      <c r="C6864" s="106">
        <v>0</v>
      </c>
      <c r="D6864">
        <v>0</v>
      </c>
    </row>
    <row r="6865" spans="1:4" x14ac:dyDescent="0.25">
      <c r="A6865" t="s">
        <v>14132</v>
      </c>
      <c r="B6865" t="s">
        <v>14133</v>
      </c>
      <c r="C6865" s="106">
        <v>45.4</v>
      </c>
      <c r="D6865">
        <v>4</v>
      </c>
    </row>
    <row r="6866" spans="1:4" x14ac:dyDescent="0.25">
      <c r="A6866" t="s">
        <v>14134</v>
      </c>
      <c r="B6866" t="s">
        <v>14135</v>
      </c>
      <c r="C6866" s="106">
        <v>378.64</v>
      </c>
      <c r="D6866">
        <v>2</v>
      </c>
    </row>
    <row r="6867" spans="1:4" x14ac:dyDescent="0.25">
      <c r="A6867" t="s">
        <v>14136</v>
      </c>
      <c r="B6867" t="s">
        <v>14137</v>
      </c>
      <c r="C6867" s="106">
        <v>946.29</v>
      </c>
      <c r="D6867">
        <v>2</v>
      </c>
    </row>
    <row r="6868" spans="1:4" x14ac:dyDescent="0.25">
      <c r="A6868" t="s">
        <v>14138</v>
      </c>
      <c r="B6868" t="s">
        <v>14139</v>
      </c>
      <c r="C6868" s="106">
        <v>1950.52</v>
      </c>
      <c r="D6868">
        <v>2</v>
      </c>
    </row>
    <row r="6869" spans="1:4" x14ac:dyDescent="0.25">
      <c r="A6869" t="s">
        <v>14140</v>
      </c>
      <c r="B6869" t="s">
        <v>14139</v>
      </c>
      <c r="C6869" s="106">
        <v>767.89</v>
      </c>
      <c r="D6869">
        <v>2</v>
      </c>
    </row>
    <row r="6870" spans="1:4" x14ac:dyDescent="0.25">
      <c r="A6870" t="s">
        <v>14141</v>
      </c>
      <c r="B6870" t="s">
        <v>14142</v>
      </c>
      <c r="C6870" s="106">
        <v>25.89</v>
      </c>
      <c r="D6870">
        <v>0</v>
      </c>
    </row>
    <row r="6871" spans="1:4" x14ac:dyDescent="0.25">
      <c r="A6871" t="s">
        <v>14143</v>
      </c>
      <c r="B6871" t="s">
        <v>14144</v>
      </c>
      <c r="C6871" s="106">
        <v>114.93</v>
      </c>
      <c r="D6871">
        <v>3</v>
      </c>
    </row>
    <row r="6872" spans="1:4" x14ac:dyDescent="0.25">
      <c r="A6872" t="s">
        <v>14145</v>
      </c>
      <c r="B6872" t="s">
        <v>14146</v>
      </c>
      <c r="C6872" s="106">
        <v>551.64</v>
      </c>
      <c r="D6872">
        <v>11</v>
      </c>
    </row>
    <row r="6873" spans="1:4" x14ac:dyDescent="0.25">
      <c r="A6873" t="s">
        <v>14147</v>
      </c>
      <c r="B6873" t="s">
        <v>14148</v>
      </c>
      <c r="C6873" s="106">
        <v>120.83</v>
      </c>
      <c r="D6873">
        <v>1</v>
      </c>
    </row>
    <row r="6874" spans="1:4" x14ac:dyDescent="0.25">
      <c r="A6874" t="s">
        <v>14149</v>
      </c>
      <c r="B6874" t="s">
        <v>14150</v>
      </c>
      <c r="C6874" s="106">
        <v>66.680000000000007</v>
      </c>
      <c r="D6874">
        <v>2</v>
      </c>
    </row>
    <row r="6875" spans="1:4" x14ac:dyDescent="0.25">
      <c r="A6875" t="s">
        <v>14151</v>
      </c>
      <c r="B6875" t="s">
        <v>14152</v>
      </c>
      <c r="C6875" s="106">
        <v>101.01</v>
      </c>
      <c r="D6875">
        <v>2</v>
      </c>
    </row>
    <row r="6876" spans="1:4" x14ac:dyDescent="0.25">
      <c r="A6876" t="s">
        <v>14153</v>
      </c>
      <c r="B6876" t="s">
        <v>14154</v>
      </c>
      <c r="C6876" s="106">
        <v>176.16</v>
      </c>
      <c r="D6876">
        <v>3</v>
      </c>
    </row>
    <row r="6877" spans="1:4" x14ac:dyDescent="0.25">
      <c r="A6877" t="s">
        <v>14155</v>
      </c>
      <c r="B6877" t="s">
        <v>14156</v>
      </c>
      <c r="C6877" s="106">
        <v>226.01</v>
      </c>
      <c r="D6877">
        <v>3</v>
      </c>
    </row>
    <row r="6878" spans="1:4" x14ac:dyDescent="0.25">
      <c r="A6878" t="s">
        <v>14157</v>
      </c>
      <c r="B6878" t="s">
        <v>14158</v>
      </c>
      <c r="C6878" s="106">
        <v>114.11</v>
      </c>
      <c r="D6878">
        <v>2</v>
      </c>
    </row>
    <row r="6879" spans="1:4" x14ac:dyDescent="0.25">
      <c r="A6879" t="s">
        <v>14159</v>
      </c>
      <c r="B6879" t="s">
        <v>14160</v>
      </c>
      <c r="C6879" s="106">
        <v>132.36000000000001</v>
      </c>
      <c r="D6879">
        <v>2</v>
      </c>
    </row>
    <row r="6880" spans="1:4" x14ac:dyDescent="0.25">
      <c r="A6880" t="s">
        <v>14161</v>
      </c>
      <c r="B6880" t="s">
        <v>14162</v>
      </c>
      <c r="C6880" s="106">
        <v>159.65</v>
      </c>
      <c r="D6880">
        <v>2</v>
      </c>
    </row>
    <row r="6881" spans="1:4" x14ac:dyDescent="0.25">
      <c r="A6881" t="s">
        <v>14163</v>
      </c>
      <c r="B6881" t="s">
        <v>14164</v>
      </c>
      <c r="C6881" s="106">
        <v>85.22</v>
      </c>
      <c r="D6881">
        <v>2</v>
      </c>
    </row>
    <row r="6882" spans="1:4" x14ac:dyDescent="0.25">
      <c r="A6882" t="s">
        <v>14165</v>
      </c>
      <c r="B6882" t="s">
        <v>14166</v>
      </c>
      <c r="C6882" s="106">
        <v>35.340000000000003</v>
      </c>
      <c r="D6882">
        <v>2</v>
      </c>
    </row>
    <row r="6883" spans="1:4" x14ac:dyDescent="0.25">
      <c r="A6883" t="s">
        <v>14167</v>
      </c>
      <c r="B6883" t="s">
        <v>14168</v>
      </c>
      <c r="C6883" s="106">
        <v>35.340000000000003</v>
      </c>
      <c r="D6883">
        <v>2</v>
      </c>
    </row>
    <row r="6884" spans="1:4" x14ac:dyDescent="0.25">
      <c r="A6884" t="s">
        <v>14169</v>
      </c>
      <c r="B6884" t="s">
        <v>14160</v>
      </c>
      <c r="C6884" s="106">
        <v>59.23</v>
      </c>
      <c r="D6884">
        <v>3</v>
      </c>
    </row>
    <row r="6885" spans="1:4" x14ac:dyDescent="0.25">
      <c r="A6885" t="s">
        <v>14170</v>
      </c>
      <c r="B6885" t="s">
        <v>14171</v>
      </c>
      <c r="C6885" s="106">
        <v>116.82</v>
      </c>
      <c r="D6885">
        <v>2</v>
      </c>
    </row>
    <row r="6886" spans="1:4" x14ac:dyDescent="0.25">
      <c r="A6886" t="s">
        <v>14172</v>
      </c>
      <c r="B6886" t="s">
        <v>14156</v>
      </c>
      <c r="C6886" s="106">
        <v>110.72</v>
      </c>
      <c r="D6886">
        <v>2</v>
      </c>
    </row>
    <row r="6887" spans="1:4" x14ac:dyDescent="0.25">
      <c r="A6887" t="s">
        <v>14173</v>
      </c>
      <c r="B6887" t="s">
        <v>14174</v>
      </c>
      <c r="C6887" s="106">
        <v>112.36</v>
      </c>
      <c r="D6887">
        <v>2</v>
      </c>
    </row>
    <row r="6888" spans="1:4" x14ac:dyDescent="0.25">
      <c r="A6888" t="s">
        <v>14175</v>
      </c>
      <c r="B6888" t="s">
        <v>14176</v>
      </c>
      <c r="C6888" s="106">
        <v>111.23</v>
      </c>
      <c r="D6888">
        <v>12</v>
      </c>
    </row>
    <row r="6889" spans="1:4" x14ac:dyDescent="0.25">
      <c r="A6889" t="s">
        <v>14177</v>
      </c>
      <c r="B6889" t="s">
        <v>14178</v>
      </c>
      <c r="C6889" s="106">
        <v>0</v>
      </c>
      <c r="D6889">
        <v>0</v>
      </c>
    </row>
    <row r="6890" spans="1:4" x14ac:dyDescent="0.25">
      <c r="A6890" t="s">
        <v>14179</v>
      </c>
      <c r="B6890" t="s">
        <v>14180</v>
      </c>
      <c r="C6890" s="106">
        <v>82.86</v>
      </c>
      <c r="D6890">
        <v>2</v>
      </c>
    </row>
    <row r="6891" spans="1:4" x14ac:dyDescent="0.25">
      <c r="A6891" t="s">
        <v>14181</v>
      </c>
      <c r="B6891" t="s">
        <v>14182</v>
      </c>
      <c r="C6891" s="106">
        <v>47.38</v>
      </c>
      <c r="D6891">
        <v>2</v>
      </c>
    </row>
    <row r="6892" spans="1:4" x14ac:dyDescent="0.25">
      <c r="A6892" t="s">
        <v>14183</v>
      </c>
      <c r="B6892" t="s">
        <v>14184</v>
      </c>
      <c r="C6892" s="106">
        <v>364.91</v>
      </c>
      <c r="D6892">
        <v>2</v>
      </c>
    </row>
    <row r="6893" spans="1:4" x14ac:dyDescent="0.25">
      <c r="A6893" t="s">
        <v>14185</v>
      </c>
      <c r="B6893" t="s">
        <v>14186</v>
      </c>
      <c r="C6893" s="106">
        <v>444.04</v>
      </c>
      <c r="D6893">
        <v>2</v>
      </c>
    </row>
    <row r="6894" spans="1:4" x14ac:dyDescent="0.25">
      <c r="A6894" t="s">
        <v>14187</v>
      </c>
      <c r="B6894" t="s">
        <v>14188</v>
      </c>
      <c r="C6894" s="106">
        <v>588.91</v>
      </c>
      <c r="D6894">
        <v>2</v>
      </c>
    </row>
    <row r="6895" spans="1:4" x14ac:dyDescent="0.25">
      <c r="A6895" t="s">
        <v>14189</v>
      </c>
      <c r="B6895" t="s">
        <v>14190</v>
      </c>
      <c r="C6895" s="106">
        <v>301.41000000000003</v>
      </c>
      <c r="D6895">
        <v>2</v>
      </c>
    </row>
    <row r="6896" spans="1:4" x14ac:dyDescent="0.25">
      <c r="A6896" t="s">
        <v>14191</v>
      </c>
      <c r="B6896" t="s">
        <v>14192</v>
      </c>
      <c r="C6896" s="106">
        <v>327.11</v>
      </c>
      <c r="D6896">
        <v>2</v>
      </c>
    </row>
    <row r="6897" spans="1:4" x14ac:dyDescent="0.25">
      <c r="A6897" t="s">
        <v>14193</v>
      </c>
      <c r="B6897" t="s">
        <v>14194</v>
      </c>
      <c r="C6897" s="106">
        <v>171.59</v>
      </c>
      <c r="D6897">
        <v>1</v>
      </c>
    </row>
    <row r="6898" spans="1:4" x14ac:dyDescent="0.25">
      <c r="A6898" t="s">
        <v>14195</v>
      </c>
      <c r="B6898" t="s">
        <v>14196</v>
      </c>
      <c r="C6898" s="106">
        <v>340.53</v>
      </c>
      <c r="D6898">
        <v>2</v>
      </c>
    </row>
    <row r="6899" spans="1:4" x14ac:dyDescent="0.25">
      <c r="A6899" t="s">
        <v>14197</v>
      </c>
      <c r="B6899" t="s">
        <v>14198</v>
      </c>
      <c r="C6899" s="106">
        <v>284.82</v>
      </c>
      <c r="D6899">
        <v>2</v>
      </c>
    </row>
    <row r="6900" spans="1:4" x14ac:dyDescent="0.25">
      <c r="A6900" t="s">
        <v>14199</v>
      </c>
      <c r="B6900" t="s">
        <v>14200</v>
      </c>
      <c r="C6900" s="106">
        <v>59.59</v>
      </c>
      <c r="D6900">
        <v>24</v>
      </c>
    </row>
    <row r="6901" spans="1:4" x14ac:dyDescent="0.25">
      <c r="A6901" t="s">
        <v>14201</v>
      </c>
      <c r="B6901" t="s">
        <v>14202</v>
      </c>
      <c r="C6901" s="106">
        <v>52.29</v>
      </c>
      <c r="D6901">
        <v>22</v>
      </c>
    </row>
    <row r="6902" spans="1:4" x14ac:dyDescent="0.25">
      <c r="A6902" t="s">
        <v>14203</v>
      </c>
      <c r="B6902" t="s">
        <v>14204</v>
      </c>
      <c r="C6902" s="106">
        <v>109.58</v>
      </c>
      <c r="D6902">
        <v>36</v>
      </c>
    </row>
    <row r="6903" spans="1:4" x14ac:dyDescent="0.25">
      <c r="A6903" t="s">
        <v>14205</v>
      </c>
      <c r="B6903" t="s">
        <v>14206</v>
      </c>
      <c r="C6903" s="106">
        <v>139.80000000000001</v>
      </c>
      <c r="D6903">
        <v>2</v>
      </c>
    </row>
    <row r="6904" spans="1:4" x14ac:dyDescent="0.25">
      <c r="A6904" t="s">
        <v>14207</v>
      </c>
      <c r="B6904" t="s">
        <v>14208</v>
      </c>
      <c r="C6904" s="106">
        <v>0</v>
      </c>
      <c r="D6904">
        <v>0</v>
      </c>
    </row>
    <row r="6905" spans="1:4" x14ac:dyDescent="0.25">
      <c r="A6905" t="s">
        <v>14209</v>
      </c>
      <c r="B6905" t="s">
        <v>14210</v>
      </c>
      <c r="C6905" s="106">
        <v>60.72</v>
      </c>
      <c r="D6905">
        <v>1</v>
      </c>
    </row>
    <row r="6906" spans="1:4" x14ac:dyDescent="0.25">
      <c r="A6906" t="s">
        <v>14211</v>
      </c>
      <c r="B6906" t="s">
        <v>14212</v>
      </c>
      <c r="C6906" s="106">
        <v>131.24</v>
      </c>
      <c r="D6906">
        <v>4</v>
      </c>
    </row>
    <row r="6907" spans="1:4" x14ac:dyDescent="0.25">
      <c r="A6907" t="s">
        <v>14213</v>
      </c>
      <c r="B6907" t="s">
        <v>14214</v>
      </c>
      <c r="C6907" s="106">
        <v>311.10000000000002</v>
      </c>
      <c r="D6907">
        <v>3</v>
      </c>
    </row>
    <row r="6908" spans="1:4" x14ac:dyDescent="0.25">
      <c r="A6908" t="s">
        <v>14215</v>
      </c>
      <c r="B6908" t="s">
        <v>14216</v>
      </c>
      <c r="C6908" s="106">
        <v>0</v>
      </c>
      <c r="D6908">
        <v>0</v>
      </c>
    </row>
    <row r="6909" spans="1:4" x14ac:dyDescent="0.25">
      <c r="A6909" t="s">
        <v>14217</v>
      </c>
      <c r="B6909" t="s">
        <v>14218</v>
      </c>
      <c r="C6909" s="106">
        <v>24.01</v>
      </c>
      <c r="D6909">
        <v>12</v>
      </c>
    </row>
    <row r="6910" spans="1:4" x14ac:dyDescent="0.25">
      <c r="A6910" t="s">
        <v>14219</v>
      </c>
      <c r="B6910" t="s">
        <v>14220</v>
      </c>
      <c r="C6910" s="106">
        <v>81.39</v>
      </c>
      <c r="D6910">
        <v>16</v>
      </c>
    </row>
    <row r="6911" spans="1:4" x14ac:dyDescent="0.25">
      <c r="A6911" t="s">
        <v>14221</v>
      </c>
      <c r="B6911" t="s">
        <v>14222</v>
      </c>
      <c r="C6911" s="106">
        <v>81.44</v>
      </c>
      <c r="D6911">
        <v>2</v>
      </c>
    </row>
    <row r="6912" spans="1:4" x14ac:dyDescent="0.25">
      <c r="A6912" t="s">
        <v>14223</v>
      </c>
      <c r="B6912" t="s">
        <v>14224</v>
      </c>
      <c r="C6912" s="106">
        <v>124.81</v>
      </c>
      <c r="D6912">
        <v>2</v>
      </c>
    </row>
    <row r="6913" spans="1:4" x14ac:dyDescent="0.25">
      <c r="A6913" t="s">
        <v>14225</v>
      </c>
      <c r="B6913" t="s">
        <v>14226</v>
      </c>
      <c r="C6913" s="106">
        <v>88.12</v>
      </c>
      <c r="D6913">
        <v>3</v>
      </c>
    </row>
    <row r="6914" spans="1:4" x14ac:dyDescent="0.25">
      <c r="A6914" t="s">
        <v>14227</v>
      </c>
      <c r="B6914" t="s">
        <v>14228</v>
      </c>
      <c r="C6914" s="106">
        <v>89.18</v>
      </c>
      <c r="D6914">
        <v>2</v>
      </c>
    </row>
    <row r="6915" spans="1:4" x14ac:dyDescent="0.25">
      <c r="A6915" t="s">
        <v>14229</v>
      </c>
      <c r="B6915" t="s">
        <v>14230</v>
      </c>
      <c r="C6915" s="106">
        <v>97.73</v>
      </c>
      <c r="D6915">
        <v>2</v>
      </c>
    </row>
    <row r="6916" spans="1:4" x14ac:dyDescent="0.25">
      <c r="A6916" t="s">
        <v>14231</v>
      </c>
      <c r="B6916" t="s">
        <v>14232</v>
      </c>
      <c r="C6916" s="106">
        <v>103.8</v>
      </c>
      <c r="D6916">
        <v>4</v>
      </c>
    </row>
    <row r="6917" spans="1:4" x14ac:dyDescent="0.25">
      <c r="A6917" t="s">
        <v>14233</v>
      </c>
      <c r="B6917" t="s">
        <v>14234</v>
      </c>
      <c r="C6917" s="106">
        <v>62.13</v>
      </c>
      <c r="D6917">
        <v>3</v>
      </c>
    </row>
    <row r="6918" spans="1:4" x14ac:dyDescent="0.25">
      <c r="A6918" t="s">
        <v>14235</v>
      </c>
      <c r="B6918" t="s">
        <v>14236</v>
      </c>
      <c r="C6918" s="106">
        <v>108.48</v>
      </c>
      <c r="D6918">
        <v>3</v>
      </c>
    </row>
    <row r="6919" spans="1:4" x14ac:dyDescent="0.25">
      <c r="A6919" t="s">
        <v>14237</v>
      </c>
      <c r="B6919" t="s">
        <v>14238</v>
      </c>
      <c r="C6919" s="106">
        <v>63.51</v>
      </c>
      <c r="D6919">
        <v>3</v>
      </c>
    </row>
    <row r="6920" spans="1:4" x14ac:dyDescent="0.25">
      <c r="A6920" t="s">
        <v>14239</v>
      </c>
      <c r="B6920" t="s">
        <v>14238</v>
      </c>
      <c r="C6920" s="106">
        <v>102.47</v>
      </c>
      <c r="D6920">
        <v>4</v>
      </c>
    </row>
    <row r="6921" spans="1:4" x14ac:dyDescent="0.25">
      <c r="A6921" t="s">
        <v>14240</v>
      </c>
      <c r="B6921" t="s">
        <v>14236</v>
      </c>
      <c r="C6921" s="106">
        <v>161.1</v>
      </c>
      <c r="D6921">
        <v>4</v>
      </c>
    </row>
    <row r="6922" spans="1:4" x14ac:dyDescent="0.25">
      <c r="A6922" t="s">
        <v>14241</v>
      </c>
      <c r="B6922" t="s">
        <v>14236</v>
      </c>
      <c r="C6922" s="106">
        <v>106.44</v>
      </c>
      <c r="D6922">
        <v>3</v>
      </c>
    </row>
    <row r="6923" spans="1:4" x14ac:dyDescent="0.25">
      <c r="A6923" t="s">
        <v>14242</v>
      </c>
      <c r="B6923" t="s">
        <v>14234</v>
      </c>
      <c r="C6923" s="106">
        <v>87.52</v>
      </c>
      <c r="D6923">
        <v>4</v>
      </c>
    </row>
    <row r="6924" spans="1:4" x14ac:dyDescent="0.25">
      <c r="A6924" t="s">
        <v>14243</v>
      </c>
      <c r="B6924" t="s">
        <v>14238</v>
      </c>
      <c r="C6924" s="106">
        <v>178.86</v>
      </c>
      <c r="D6924">
        <v>4</v>
      </c>
    </row>
    <row r="6925" spans="1:4" x14ac:dyDescent="0.25">
      <c r="A6925" t="s">
        <v>14244</v>
      </c>
      <c r="B6925" t="s">
        <v>14245</v>
      </c>
      <c r="C6925" s="106">
        <v>512.22</v>
      </c>
      <c r="D6925">
        <v>16</v>
      </c>
    </row>
    <row r="6926" spans="1:4" x14ac:dyDescent="0.25">
      <c r="A6926" t="s">
        <v>14246</v>
      </c>
      <c r="B6926" t="s">
        <v>14247</v>
      </c>
      <c r="C6926" s="106">
        <v>143.18</v>
      </c>
      <c r="D6926">
        <v>3</v>
      </c>
    </row>
    <row r="6927" spans="1:4" x14ac:dyDescent="0.25">
      <c r="A6927" t="s">
        <v>14248</v>
      </c>
      <c r="B6927" t="s">
        <v>14249</v>
      </c>
      <c r="C6927" s="106">
        <v>51.52</v>
      </c>
      <c r="D6927">
        <v>4</v>
      </c>
    </row>
    <row r="6928" spans="1:4" x14ac:dyDescent="0.25">
      <c r="A6928" t="s">
        <v>14250</v>
      </c>
      <c r="B6928" t="s">
        <v>14251</v>
      </c>
      <c r="C6928" s="106">
        <v>104.25</v>
      </c>
      <c r="D6928">
        <v>2</v>
      </c>
    </row>
    <row r="6929" spans="1:4" x14ac:dyDescent="0.25">
      <c r="A6929" t="s">
        <v>14252</v>
      </c>
      <c r="B6929" t="s">
        <v>14253</v>
      </c>
      <c r="C6929" s="106">
        <v>363.51</v>
      </c>
      <c r="D6929">
        <v>6</v>
      </c>
    </row>
    <row r="6930" spans="1:4" x14ac:dyDescent="0.25">
      <c r="A6930" t="s">
        <v>14254</v>
      </c>
      <c r="B6930" t="s">
        <v>14255</v>
      </c>
      <c r="C6930" s="106">
        <v>1380.06</v>
      </c>
      <c r="D6930">
        <v>6</v>
      </c>
    </row>
    <row r="6931" spans="1:4" x14ac:dyDescent="0.25">
      <c r="A6931" t="s">
        <v>14256</v>
      </c>
      <c r="B6931" t="s">
        <v>14257</v>
      </c>
      <c r="C6931" s="106">
        <v>132.57</v>
      </c>
      <c r="D6931">
        <v>3</v>
      </c>
    </row>
    <row r="6932" spans="1:4" x14ac:dyDescent="0.25">
      <c r="A6932" t="s">
        <v>14258</v>
      </c>
      <c r="B6932" t="s">
        <v>14259</v>
      </c>
      <c r="C6932" s="106">
        <v>119.29</v>
      </c>
      <c r="D6932">
        <v>2</v>
      </c>
    </row>
    <row r="6933" spans="1:4" x14ac:dyDescent="0.25">
      <c r="A6933" t="s">
        <v>14260</v>
      </c>
      <c r="B6933" t="s">
        <v>14261</v>
      </c>
      <c r="C6933" s="106">
        <v>283.63</v>
      </c>
      <c r="D6933">
        <v>1</v>
      </c>
    </row>
    <row r="6934" spans="1:4" x14ac:dyDescent="0.25">
      <c r="A6934" t="s">
        <v>14262</v>
      </c>
      <c r="B6934" t="s">
        <v>14263</v>
      </c>
      <c r="C6934" s="106">
        <v>2972</v>
      </c>
      <c r="D6934">
        <v>2</v>
      </c>
    </row>
    <row r="6935" spans="1:4" x14ac:dyDescent="0.25">
      <c r="A6935" t="s">
        <v>14264</v>
      </c>
      <c r="B6935" t="s">
        <v>14265</v>
      </c>
      <c r="C6935" s="106">
        <v>16.36</v>
      </c>
      <c r="D6935">
        <v>10</v>
      </c>
    </row>
    <row r="6936" spans="1:4" x14ac:dyDescent="0.25">
      <c r="A6936" t="s">
        <v>14266</v>
      </c>
      <c r="B6936" t="s">
        <v>14267</v>
      </c>
      <c r="C6936" s="106">
        <v>393.25</v>
      </c>
      <c r="D6936">
        <v>1</v>
      </c>
    </row>
    <row r="6937" spans="1:4" x14ac:dyDescent="0.25">
      <c r="A6937" t="s">
        <v>14268</v>
      </c>
      <c r="B6937" t="s">
        <v>14269</v>
      </c>
      <c r="C6937" s="106">
        <v>48.57</v>
      </c>
      <c r="D6937">
        <v>3</v>
      </c>
    </row>
    <row r="6938" spans="1:4" x14ac:dyDescent="0.25">
      <c r="A6938" t="s">
        <v>14270</v>
      </c>
      <c r="B6938" t="s">
        <v>14271</v>
      </c>
      <c r="C6938" s="106">
        <v>117.04</v>
      </c>
      <c r="D6938">
        <v>3</v>
      </c>
    </row>
    <row r="6939" spans="1:4" x14ac:dyDescent="0.25">
      <c r="A6939" t="s">
        <v>14272</v>
      </c>
      <c r="B6939" t="s">
        <v>14273</v>
      </c>
      <c r="C6939" s="106">
        <v>89.64</v>
      </c>
      <c r="D6939">
        <v>1</v>
      </c>
    </row>
    <row r="6940" spans="1:4" x14ac:dyDescent="0.25">
      <c r="A6940" t="s">
        <v>14274</v>
      </c>
      <c r="B6940" t="s">
        <v>14275</v>
      </c>
      <c r="C6940" s="106">
        <v>0</v>
      </c>
      <c r="D6940">
        <v>0</v>
      </c>
    </row>
    <row r="6941" spans="1:4" x14ac:dyDescent="0.25">
      <c r="A6941" t="s">
        <v>14276</v>
      </c>
      <c r="B6941" t="s">
        <v>14277</v>
      </c>
      <c r="C6941" s="106">
        <v>0</v>
      </c>
      <c r="D6941">
        <v>0</v>
      </c>
    </row>
    <row r="6942" spans="1:4" x14ac:dyDescent="0.25">
      <c r="A6942" t="s">
        <v>14278</v>
      </c>
      <c r="B6942" t="s">
        <v>14279</v>
      </c>
      <c r="C6942" s="106">
        <v>0</v>
      </c>
      <c r="D6942">
        <v>0</v>
      </c>
    </row>
    <row r="6943" spans="1:4" x14ac:dyDescent="0.25">
      <c r="A6943" t="s">
        <v>14280</v>
      </c>
      <c r="B6943" t="s">
        <v>14281</v>
      </c>
      <c r="C6943" s="106">
        <v>1277</v>
      </c>
      <c r="D6943">
        <v>2</v>
      </c>
    </row>
    <row r="6944" spans="1:4" x14ac:dyDescent="0.25">
      <c r="A6944" t="s">
        <v>14282</v>
      </c>
      <c r="B6944" t="s">
        <v>14283</v>
      </c>
      <c r="C6944" s="106">
        <v>715.8</v>
      </c>
      <c r="D6944">
        <v>5</v>
      </c>
    </row>
    <row r="6945" spans="1:4" x14ac:dyDescent="0.25">
      <c r="A6945" t="s">
        <v>14284</v>
      </c>
      <c r="B6945" t="s">
        <v>14285</v>
      </c>
      <c r="C6945" s="106">
        <v>286.32</v>
      </c>
      <c r="D6945">
        <v>2</v>
      </c>
    </row>
    <row r="6946" spans="1:4" x14ac:dyDescent="0.25">
      <c r="A6946" t="s">
        <v>14286</v>
      </c>
      <c r="B6946" t="s">
        <v>14287</v>
      </c>
      <c r="C6946" s="106">
        <v>429.48</v>
      </c>
      <c r="D6946">
        <v>3</v>
      </c>
    </row>
    <row r="6947" spans="1:4" x14ac:dyDescent="0.25">
      <c r="A6947" t="s">
        <v>14288</v>
      </c>
      <c r="B6947" t="s">
        <v>14285</v>
      </c>
      <c r="C6947" s="106">
        <v>286.32</v>
      </c>
      <c r="D6947">
        <v>2</v>
      </c>
    </row>
    <row r="6948" spans="1:4" x14ac:dyDescent="0.25">
      <c r="A6948" t="s">
        <v>14289</v>
      </c>
      <c r="B6948" t="s">
        <v>14290</v>
      </c>
      <c r="C6948" s="106">
        <v>470.1</v>
      </c>
      <c r="D6948">
        <v>2</v>
      </c>
    </row>
    <row r="6949" spans="1:4" x14ac:dyDescent="0.25">
      <c r="A6949" t="s">
        <v>14291</v>
      </c>
      <c r="B6949" t="s">
        <v>14292</v>
      </c>
      <c r="C6949" s="106">
        <v>2750</v>
      </c>
      <c r="D6949">
        <v>1</v>
      </c>
    </row>
    <row r="6950" spans="1:4" x14ac:dyDescent="0.25">
      <c r="A6950" t="s">
        <v>14293</v>
      </c>
      <c r="B6950" t="s">
        <v>14294</v>
      </c>
      <c r="C6950" s="106">
        <v>600</v>
      </c>
      <c r="D6950">
        <v>3</v>
      </c>
    </row>
    <row r="6951" spans="1:4" x14ac:dyDescent="0.25">
      <c r="A6951" t="s">
        <v>14295</v>
      </c>
      <c r="B6951" t="s">
        <v>14294</v>
      </c>
      <c r="C6951" s="106">
        <v>668.33</v>
      </c>
      <c r="D6951">
        <v>2</v>
      </c>
    </row>
    <row r="6952" spans="1:4" x14ac:dyDescent="0.25">
      <c r="A6952" t="s">
        <v>14296</v>
      </c>
      <c r="B6952" t="s">
        <v>14297</v>
      </c>
      <c r="C6952" s="106">
        <v>113.76</v>
      </c>
      <c r="D6952">
        <v>2</v>
      </c>
    </row>
    <row r="6953" spans="1:4" x14ac:dyDescent="0.25">
      <c r="A6953" t="s">
        <v>14298</v>
      </c>
      <c r="B6953" t="s">
        <v>14299</v>
      </c>
      <c r="C6953" s="106">
        <v>96.72</v>
      </c>
      <c r="D6953">
        <v>2</v>
      </c>
    </row>
    <row r="6954" spans="1:4" x14ac:dyDescent="0.25">
      <c r="A6954" t="s">
        <v>14300</v>
      </c>
      <c r="B6954" t="s">
        <v>14301</v>
      </c>
      <c r="C6954" s="106">
        <v>-1.82</v>
      </c>
      <c r="D6954">
        <v>0</v>
      </c>
    </row>
    <row r="6955" spans="1:4" x14ac:dyDescent="0.25">
      <c r="A6955" t="s">
        <v>14302</v>
      </c>
      <c r="B6955" t="s">
        <v>14303</v>
      </c>
      <c r="C6955" s="106">
        <v>0</v>
      </c>
      <c r="D6955">
        <v>0</v>
      </c>
    </row>
    <row r="6956" spans="1:4" x14ac:dyDescent="0.25">
      <c r="A6956" t="s">
        <v>14304</v>
      </c>
      <c r="B6956" t="s">
        <v>14305</v>
      </c>
      <c r="C6956" s="106">
        <v>237.65</v>
      </c>
      <c r="D6956">
        <v>3</v>
      </c>
    </row>
    <row r="6957" spans="1:4" x14ac:dyDescent="0.25">
      <c r="A6957" t="s">
        <v>14306</v>
      </c>
      <c r="B6957" t="s">
        <v>14307</v>
      </c>
      <c r="C6957" s="106">
        <v>118.76</v>
      </c>
      <c r="D6957">
        <v>4</v>
      </c>
    </row>
    <row r="6958" spans="1:4" x14ac:dyDescent="0.25">
      <c r="A6958" t="s">
        <v>14308</v>
      </c>
      <c r="B6958" t="s">
        <v>14309</v>
      </c>
      <c r="C6958" s="106">
        <v>295.95999999999998</v>
      </c>
      <c r="D6958">
        <v>4</v>
      </c>
    </row>
    <row r="6959" spans="1:4" x14ac:dyDescent="0.25">
      <c r="A6959" t="s">
        <v>14310</v>
      </c>
      <c r="B6959" t="s">
        <v>14309</v>
      </c>
      <c r="C6959" s="106">
        <v>387.09</v>
      </c>
      <c r="D6959">
        <v>4</v>
      </c>
    </row>
    <row r="6960" spans="1:4" x14ac:dyDescent="0.25">
      <c r="A6960" t="s">
        <v>14311</v>
      </c>
      <c r="B6960" t="s">
        <v>14309</v>
      </c>
      <c r="C6960" s="106">
        <v>305.93</v>
      </c>
      <c r="D6960">
        <v>4</v>
      </c>
    </row>
    <row r="6961" spans="1:4" x14ac:dyDescent="0.25">
      <c r="A6961" t="s">
        <v>14312</v>
      </c>
      <c r="B6961" t="s">
        <v>14309</v>
      </c>
      <c r="C6961" s="106">
        <v>380.68</v>
      </c>
      <c r="D6961">
        <v>4</v>
      </c>
    </row>
    <row r="6962" spans="1:4" x14ac:dyDescent="0.25">
      <c r="A6962" t="s">
        <v>14313</v>
      </c>
      <c r="B6962" t="s">
        <v>14314</v>
      </c>
      <c r="C6962" s="106">
        <v>139.04</v>
      </c>
      <c r="D6962">
        <v>1</v>
      </c>
    </row>
    <row r="6963" spans="1:4" x14ac:dyDescent="0.25">
      <c r="A6963" t="s">
        <v>14315</v>
      </c>
      <c r="B6963" t="s">
        <v>14316</v>
      </c>
      <c r="C6963" s="106">
        <v>1870.69</v>
      </c>
      <c r="D6963">
        <v>1</v>
      </c>
    </row>
    <row r="6964" spans="1:4" x14ac:dyDescent="0.25">
      <c r="A6964" t="s">
        <v>14317</v>
      </c>
      <c r="B6964" t="s">
        <v>14318</v>
      </c>
      <c r="C6964" s="106">
        <v>5419.58</v>
      </c>
      <c r="D6964">
        <v>2</v>
      </c>
    </row>
    <row r="6965" spans="1:4" x14ac:dyDescent="0.25">
      <c r="A6965" t="s">
        <v>14319</v>
      </c>
      <c r="B6965" t="s">
        <v>14320</v>
      </c>
      <c r="C6965" s="106">
        <v>0</v>
      </c>
      <c r="D6965">
        <v>0</v>
      </c>
    </row>
    <row r="6966" spans="1:4" x14ac:dyDescent="0.25">
      <c r="A6966" t="s">
        <v>14321</v>
      </c>
      <c r="B6966" t="s">
        <v>14322</v>
      </c>
      <c r="C6966" s="106">
        <v>319.73</v>
      </c>
      <c r="D6966">
        <v>4</v>
      </c>
    </row>
    <row r="6967" spans="1:4" x14ac:dyDescent="0.25">
      <c r="A6967" t="s">
        <v>14323</v>
      </c>
      <c r="B6967" t="s">
        <v>14322</v>
      </c>
      <c r="C6967" s="106">
        <v>0</v>
      </c>
      <c r="D6967">
        <v>0</v>
      </c>
    </row>
    <row r="6968" spans="1:4" x14ac:dyDescent="0.25">
      <c r="A6968" t="s">
        <v>14324</v>
      </c>
      <c r="B6968" t="s">
        <v>14325</v>
      </c>
      <c r="C6968" s="106">
        <v>549.79</v>
      </c>
      <c r="D6968">
        <v>2</v>
      </c>
    </row>
    <row r="6969" spans="1:4" x14ac:dyDescent="0.25">
      <c r="A6969" t="s">
        <v>14326</v>
      </c>
      <c r="B6969" t="s">
        <v>14327</v>
      </c>
      <c r="C6969" s="106">
        <v>729.76</v>
      </c>
      <c r="D6969">
        <v>4</v>
      </c>
    </row>
    <row r="6970" spans="1:4" x14ac:dyDescent="0.25">
      <c r="A6970" t="s">
        <v>14328</v>
      </c>
      <c r="B6970" t="s">
        <v>14329</v>
      </c>
      <c r="C6970" s="106">
        <v>79.02</v>
      </c>
      <c r="D6970">
        <v>4</v>
      </c>
    </row>
    <row r="6971" spans="1:4" x14ac:dyDescent="0.25">
      <c r="A6971" t="s">
        <v>14330</v>
      </c>
      <c r="B6971" t="s">
        <v>14331</v>
      </c>
      <c r="C6971" s="106">
        <v>524.79999999999995</v>
      </c>
      <c r="D6971">
        <v>1</v>
      </c>
    </row>
    <row r="6972" spans="1:4" x14ac:dyDescent="0.25">
      <c r="A6972" t="s">
        <v>14332</v>
      </c>
      <c r="B6972" t="s">
        <v>14331</v>
      </c>
      <c r="C6972" s="106">
        <v>389</v>
      </c>
      <c r="D6972">
        <v>1</v>
      </c>
    </row>
    <row r="6973" spans="1:4" x14ac:dyDescent="0.25">
      <c r="A6973" t="s">
        <v>14333</v>
      </c>
      <c r="B6973" t="s">
        <v>14334</v>
      </c>
      <c r="C6973" s="106">
        <v>70.25</v>
      </c>
      <c r="D6973">
        <v>1</v>
      </c>
    </row>
    <row r="6974" spans="1:4" x14ac:dyDescent="0.25">
      <c r="A6974" t="s">
        <v>14335</v>
      </c>
      <c r="B6974" t="s">
        <v>14336</v>
      </c>
      <c r="C6974" s="106">
        <v>0</v>
      </c>
      <c r="D6974">
        <v>0</v>
      </c>
    </row>
    <row r="6975" spans="1:4" x14ac:dyDescent="0.25">
      <c r="A6975" t="s">
        <v>14337</v>
      </c>
      <c r="B6975" t="s">
        <v>14338</v>
      </c>
      <c r="C6975" s="106">
        <v>470</v>
      </c>
      <c r="D6975">
        <v>2</v>
      </c>
    </row>
    <row r="6976" spans="1:4" x14ac:dyDescent="0.25">
      <c r="A6976" t="s">
        <v>14339</v>
      </c>
      <c r="B6976" t="s">
        <v>14340</v>
      </c>
      <c r="C6976" s="106">
        <v>294</v>
      </c>
      <c r="D6976">
        <v>3</v>
      </c>
    </row>
    <row r="6977" spans="1:4" x14ac:dyDescent="0.25">
      <c r="A6977" t="s">
        <v>14341</v>
      </c>
      <c r="B6977" t="s">
        <v>14342</v>
      </c>
      <c r="C6977" s="106">
        <v>433</v>
      </c>
      <c r="D6977">
        <v>1</v>
      </c>
    </row>
    <row r="6978" spans="1:4" x14ac:dyDescent="0.25">
      <c r="A6978" t="s">
        <v>14343</v>
      </c>
      <c r="B6978" t="s">
        <v>14344</v>
      </c>
      <c r="C6978" s="106">
        <v>6386.57</v>
      </c>
      <c r="D6978">
        <v>2</v>
      </c>
    </row>
    <row r="6979" spans="1:4" x14ac:dyDescent="0.25">
      <c r="A6979" t="s">
        <v>14345</v>
      </c>
      <c r="B6979" t="s">
        <v>14346</v>
      </c>
      <c r="C6979" s="106">
        <v>362.43</v>
      </c>
      <c r="D6979">
        <v>1</v>
      </c>
    </row>
    <row r="6980" spans="1:4" x14ac:dyDescent="0.25">
      <c r="A6980" t="s">
        <v>14347</v>
      </c>
      <c r="B6980" t="s">
        <v>14348</v>
      </c>
      <c r="C6980" s="106">
        <v>105</v>
      </c>
      <c r="D6980">
        <v>1</v>
      </c>
    </row>
    <row r="6981" spans="1:4" x14ac:dyDescent="0.25">
      <c r="A6981" t="s">
        <v>14349</v>
      </c>
      <c r="B6981" t="s">
        <v>14348</v>
      </c>
      <c r="C6981" s="106">
        <v>480</v>
      </c>
      <c r="D6981">
        <v>1</v>
      </c>
    </row>
    <row r="6982" spans="1:4" x14ac:dyDescent="0.25">
      <c r="A6982" t="s">
        <v>14350</v>
      </c>
      <c r="B6982" t="s">
        <v>14351</v>
      </c>
      <c r="C6982" s="106">
        <v>1901.36</v>
      </c>
      <c r="D6982">
        <v>2</v>
      </c>
    </row>
    <row r="6983" spans="1:4" x14ac:dyDescent="0.25">
      <c r="A6983" t="s">
        <v>14352</v>
      </c>
      <c r="B6983" t="s">
        <v>14353</v>
      </c>
      <c r="C6983" s="106">
        <v>87.36</v>
      </c>
      <c r="D6983">
        <v>8</v>
      </c>
    </row>
    <row r="6984" spans="1:4" x14ac:dyDescent="0.25">
      <c r="A6984" t="s">
        <v>14354</v>
      </c>
      <c r="B6984" t="s">
        <v>14355</v>
      </c>
      <c r="C6984" s="106">
        <v>120</v>
      </c>
      <c r="D6984">
        <v>1</v>
      </c>
    </row>
    <row r="6985" spans="1:4" x14ac:dyDescent="0.25">
      <c r="A6985" t="s">
        <v>14356</v>
      </c>
      <c r="B6985" t="s">
        <v>14357</v>
      </c>
      <c r="C6985" s="106">
        <v>650.26</v>
      </c>
      <c r="D6985">
        <v>8</v>
      </c>
    </row>
    <row r="6986" spans="1:4" x14ac:dyDescent="0.25">
      <c r="A6986" t="s">
        <v>14358</v>
      </c>
      <c r="B6986" t="s">
        <v>14359</v>
      </c>
      <c r="C6986" s="106">
        <v>164.87</v>
      </c>
      <c r="D6986">
        <v>3</v>
      </c>
    </row>
    <row r="6987" spans="1:4" x14ac:dyDescent="0.25">
      <c r="A6987" t="s">
        <v>14360</v>
      </c>
      <c r="B6987" t="s">
        <v>14361</v>
      </c>
      <c r="C6987" s="106">
        <v>106.73</v>
      </c>
      <c r="D6987">
        <v>2</v>
      </c>
    </row>
    <row r="6988" spans="1:4" x14ac:dyDescent="0.25">
      <c r="A6988" t="s">
        <v>14362</v>
      </c>
      <c r="B6988" t="s">
        <v>14363</v>
      </c>
      <c r="C6988" s="106">
        <v>1347.11</v>
      </c>
      <c r="D6988">
        <v>1</v>
      </c>
    </row>
    <row r="6989" spans="1:4" x14ac:dyDescent="0.25">
      <c r="A6989" t="s">
        <v>14364</v>
      </c>
      <c r="B6989" t="s">
        <v>14365</v>
      </c>
      <c r="C6989" s="106">
        <v>860.02</v>
      </c>
      <c r="D6989">
        <v>1</v>
      </c>
    </row>
    <row r="6990" spans="1:4" x14ac:dyDescent="0.25">
      <c r="A6990" t="s">
        <v>14366</v>
      </c>
      <c r="B6990" t="s">
        <v>14367</v>
      </c>
      <c r="C6990" s="106">
        <v>0</v>
      </c>
      <c r="D6990">
        <v>0</v>
      </c>
    </row>
    <row r="6991" spans="1:4" x14ac:dyDescent="0.25">
      <c r="A6991" t="s">
        <v>14368</v>
      </c>
      <c r="B6991" t="s">
        <v>14369</v>
      </c>
      <c r="C6991" s="106">
        <v>669.76</v>
      </c>
      <c r="D6991">
        <v>3</v>
      </c>
    </row>
    <row r="6992" spans="1:4" x14ac:dyDescent="0.25">
      <c r="A6992" t="s">
        <v>14370</v>
      </c>
      <c r="B6992" t="s">
        <v>14371</v>
      </c>
      <c r="C6992" s="106">
        <v>0</v>
      </c>
      <c r="D6992">
        <v>0</v>
      </c>
    </row>
    <row r="6993" spans="1:4" x14ac:dyDescent="0.25">
      <c r="A6993" t="s">
        <v>14372</v>
      </c>
      <c r="B6993" t="s">
        <v>14373</v>
      </c>
      <c r="C6993" s="106">
        <v>99.89</v>
      </c>
      <c r="D6993">
        <v>12</v>
      </c>
    </row>
    <row r="6994" spans="1:4" x14ac:dyDescent="0.25">
      <c r="A6994" t="s">
        <v>14374</v>
      </c>
      <c r="B6994" t="s">
        <v>14375</v>
      </c>
      <c r="C6994" s="106">
        <v>713.61</v>
      </c>
      <c r="D6994">
        <v>1</v>
      </c>
    </row>
    <row r="6995" spans="1:4" x14ac:dyDescent="0.25">
      <c r="A6995" t="s">
        <v>14376</v>
      </c>
      <c r="B6995" t="s">
        <v>14377</v>
      </c>
      <c r="C6995" s="106">
        <v>293.14999999999998</v>
      </c>
      <c r="D6995">
        <v>1</v>
      </c>
    </row>
    <row r="6996" spans="1:4" x14ac:dyDescent="0.25">
      <c r="A6996" t="s">
        <v>14378</v>
      </c>
      <c r="B6996" t="s">
        <v>14379</v>
      </c>
      <c r="C6996" s="106">
        <v>160.22999999999999</v>
      </c>
      <c r="D6996">
        <v>1</v>
      </c>
    </row>
    <row r="6997" spans="1:4" x14ac:dyDescent="0.25">
      <c r="A6997" t="s">
        <v>14380</v>
      </c>
      <c r="B6997" t="s">
        <v>14381</v>
      </c>
      <c r="C6997" s="106">
        <v>244.39</v>
      </c>
      <c r="D6997">
        <v>1</v>
      </c>
    </row>
    <row r="6998" spans="1:4" x14ac:dyDescent="0.25">
      <c r="A6998" t="s">
        <v>14382</v>
      </c>
      <c r="B6998" t="s">
        <v>14383</v>
      </c>
      <c r="C6998" s="106">
        <v>1560</v>
      </c>
      <c r="D6998">
        <v>1</v>
      </c>
    </row>
    <row r="6999" spans="1:4" x14ac:dyDescent="0.25">
      <c r="A6999" t="s">
        <v>14384</v>
      </c>
      <c r="B6999" t="s">
        <v>14385</v>
      </c>
      <c r="C6999" s="106">
        <v>708.38</v>
      </c>
      <c r="D6999">
        <v>2</v>
      </c>
    </row>
    <row r="7000" spans="1:4" x14ac:dyDescent="0.25">
      <c r="A7000" t="s">
        <v>14386</v>
      </c>
      <c r="B7000" t="s">
        <v>14387</v>
      </c>
      <c r="C7000" s="106">
        <v>3778.09</v>
      </c>
      <c r="D7000">
        <v>3</v>
      </c>
    </row>
    <row r="7001" spans="1:4" x14ac:dyDescent="0.25">
      <c r="A7001" t="s">
        <v>14388</v>
      </c>
      <c r="B7001" t="s">
        <v>14389</v>
      </c>
      <c r="C7001" s="106">
        <v>2483.66</v>
      </c>
      <c r="D7001">
        <v>1</v>
      </c>
    </row>
    <row r="7002" spans="1:4" x14ac:dyDescent="0.25">
      <c r="A7002" t="s">
        <v>14390</v>
      </c>
      <c r="B7002" t="s">
        <v>14391</v>
      </c>
      <c r="C7002" s="106">
        <v>0</v>
      </c>
      <c r="D7002">
        <v>0</v>
      </c>
    </row>
    <row r="7003" spans="1:4" x14ac:dyDescent="0.25">
      <c r="A7003" t="s">
        <v>14392</v>
      </c>
      <c r="B7003" t="s">
        <v>14393</v>
      </c>
      <c r="C7003" s="106">
        <v>1577.72</v>
      </c>
      <c r="D7003">
        <v>1</v>
      </c>
    </row>
    <row r="7004" spans="1:4" x14ac:dyDescent="0.25">
      <c r="A7004" t="s">
        <v>14394</v>
      </c>
      <c r="B7004" t="s">
        <v>14393</v>
      </c>
      <c r="C7004" s="106">
        <v>1638.24</v>
      </c>
      <c r="D7004">
        <v>1</v>
      </c>
    </row>
    <row r="7005" spans="1:4" x14ac:dyDescent="0.25">
      <c r="A7005" t="s">
        <v>14395</v>
      </c>
      <c r="B7005" t="s">
        <v>14396</v>
      </c>
      <c r="C7005" s="106">
        <v>454.13</v>
      </c>
      <c r="D7005">
        <v>2</v>
      </c>
    </row>
    <row r="7006" spans="1:4" x14ac:dyDescent="0.25">
      <c r="A7006" t="s">
        <v>14397</v>
      </c>
      <c r="B7006" t="s">
        <v>14396</v>
      </c>
      <c r="C7006" s="106">
        <v>454.13</v>
      </c>
      <c r="D7006">
        <v>2</v>
      </c>
    </row>
    <row r="7007" spans="1:4" x14ac:dyDescent="0.25">
      <c r="A7007" t="s">
        <v>14398</v>
      </c>
      <c r="B7007" t="s">
        <v>14399</v>
      </c>
      <c r="C7007" s="106">
        <v>3487.6</v>
      </c>
      <c r="D7007">
        <v>2</v>
      </c>
    </row>
    <row r="7008" spans="1:4" x14ac:dyDescent="0.25">
      <c r="A7008" t="s">
        <v>14400</v>
      </c>
      <c r="B7008" t="s">
        <v>14401</v>
      </c>
      <c r="C7008" s="106">
        <v>32.729999999999997</v>
      </c>
      <c r="D7008">
        <v>7</v>
      </c>
    </row>
    <row r="7009" spans="1:4" x14ac:dyDescent="0.25">
      <c r="A7009" t="s">
        <v>14402</v>
      </c>
      <c r="B7009" t="s">
        <v>14403</v>
      </c>
      <c r="C7009" s="106">
        <v>5304</v>
      </c>
      <c r="D7009">
        <v>1</v>
      </c>
    </row>
    <row r="7010" spans="1:4" x14ac:dyDescent="0.25">
      <c r="A7010" t="s">
        <v>14404</v>
      </c>
      <c r="B7010" t="s">
        <v>14405</v>
      </c>
      <c r="C7010" s="106">
        <v>1172.53</v>
      </c>
      <c r="D7010">
        <v>1</v>
      </c>
    </row>
    <row r="7011" spans="1:4" x14ac:dyDescent="0.25">
      <c r="A7011" t="s">
        <v>14406</v>
      </c>
      <c r="B7011" t="s">
        <v>13165</v>
      </c>
      <c r="C7011" s="106">
        <v>376.18</v>
      </c>
      <c r="D7011">
        <v>1</v>
      </c>
    </row>
    <row r="7012" spans="1:4" x14ac:dyDescent="0.25">
      <c r="A7012" t="s">
        <v>14407</v>
      </c>
      <c r="B7012" t="s">
        <v>14408</v>
      </c>
      <c r="C7012" s="106">
        <v>746.06</v>
      </c>
      <c r="D7012">
        <v>20</v>
      </c>
    </row>
    <row r="7013" spans="1:4" x14ac:dyDescent="0.25">
      <c r="A7013" t="s">
        <v>14409</v>
      </c>
      <c r="B7013" t="s">
        <v>14410</v>
      </c>
      <c r="C7013" s="106">
        <v>136.15</v>
      </c>
      <c r="D7013">
        <v>3</v>
      </c>
    </row>
    <row r="7014" spans="1:4" x14ac:dyDescent="0.25">
      <c r="A7014" t="s">
        <v>14411</v>
      </c>
      <c r="B7014" t="s">
        <v>14412</v>
      </c>
      <c r="C7014" s="106">
        <v>287.97000000000003</v>
      </c>
      <c r="D7014">
        <v>3</v>
      </c>
    </row>
    <row r="7015" spans="1:4" x14ac:dyDescent="0.25">
      <c r="A7015" t="s">
        <v>14413</v>
      </c>
      <c r="B7015" t="s">
        <v>14414</v>
      </c>
      <c r="C7015" s="106">
        <v>66.540000000000006</v>
      </c>
      <c r="D7015">
        <v>2</v>
      </c>
    </row>
    <row r="7016" spans="1:4" x14ac:dyDescent="0.25">
      <c r="A7016" t="s">
        <v>14415</v>
      </c>
      <c r="B7016" t="s">
        <v>14416</v>
      </c>
      <c r="C7016" s="106">
        <v>0</v>
      </c>
      <c r="D7016">
        <v>0</v>
      </c>
    </row>
    <row r="7017" spans="1:4" x14ac:dyDescent="0.25">
      <c r="A7017" t="s">
        <v>14417</v>
      </c>
      <c r="B7017" t="s">
        <v>13624</v>
      </c>
      <c r="C7017" s="106">
        <v>0</v>
      </c>
      <c r="D7017">
        <v>0</v>
      </c>
    </row>
    <row r="7018" spans="1:4" x14ac:dyDescent="0.25">
      <c r="A7018" t="s">
        <v>14418</v>
      </c>
      <c r="B7018" t="s">
        <v>14419</v>
      </c>
      <c r="C7018" s="106">
        <v>289.64999999999998</v>
      </c>
      <c r="D7018">
        <v>2</v>
      </c>
    </row>
    <row r="7019" spans="1:4" x14ac:dyDescent="0.25">
      <c r="A7019" t="s">
        <v>14420</v>
      </c>
      <c r="B7019" t="s">
        <v>14421</v>
      </c>
      <c r="C7019" s="106">
        <v>0</v>
      </c>
      <c r="D7019">
        <v>0</v>
      </c>
    </row>
    <row r="7020" spans="1:4" x14ac:dyDescent="0.25">
      <c r="A7020" t="s">
        <v>14422</v>
      </c>
      <c r="B7020" t="s">
        <v>14421</v>
      </c>
      <c r="C7020" s="106">
        <v>0</v>
      </c>
      <c r="D7020">
        <v>0</v>
      </c>
    </row>
    <row r="7021" spans="1:4" x14ac:dyDescent="0.25">
      <c r="A7021" t="s">
        <v>14423</v>
      </c>
      <c r="B7021" t="s">
        <v>14424</v>
      </c>
      <c r="C7021" s="106">
        <v>90.95</v>
      </c>
      <c r="D7021">
        <v>7</v>
      </c>
    </row>
    <row r="7022" spans="1:4" x14ac:dyDescent="0.25">
      <c r="A7022" t="s">
        <v>14425</v>
      </c>
      <c r="B7022" t="s">
        <v>14426</v>
      </c>
      <c r="C7022" s="106">
        <v>0</v>
      </c>
      <c r="D7022">
        <v>0</v>
      </c>
    </row>
    <row r="7023" spans="1:4" x14ac:dyDescent="0.25">
      <c r="A7023" t="s">
        <v>14427</v>
      </c>
      <c r="B7023" t="s">
        <v>14428</v>
      </c>
      <c r="C7023" s="106">
        <v>123.73</v>
      </c>
      <c r="D7023">
        <v>3</v>
      </c>
    </row>
    <row r="7024" spans="1:4" x14ac:dyDescent="0.25">
      <c r="A7024" t="s">
        <v>14429</v>
      </c>
      <c r="B7024" t="s">
        <v>13489</v>
      </c>
      <c r="C7024" s="106">
        <v>1774.43</v>
      </c>
      <c r="D7024">
        <v>4</v>
      </c>
    </row>
    <row r="7025" spans="1:4" x14ac:dyDescent="0.25">
      <c r="A7025" t="s">
        <v>14430</v>
      </c>
      <c r="B7025" t="s">
        <v>14431</v>
      </c>
      <c r="C7025" s="106">
        <v>206.11</v>
      </c>
      <c r="D7025">
        <v>2</v>
      </c>
    </row>
    <row r="7026" spans="1:4" x14ac:dyDescent="0.25">
      <c r="A7026" t="s">
        <v>14432</v>
      </c>
      <c r="B7026" t="s">
        <v>14433</v>
      </c>
      <c r="C7026" s="106">
        <v>685.34</v>
      </c>
      <c r="D7026">
        <v>6</v>
      </c>
    </row>
    <row r="7027" spans="1:4" x14ac:dyDescent="0.25">
      <c r="A7027" t="s">
        <v>14434</v>
      </c>
      <c r="B7027" t="s">
        <v>14435</v>
      </c>
      <c r="C7027" s="106">
        <v>1302.6500000000001</v>
      </c>
      <c r="D7027">
        <v>1</v>
      </c>
    </row>
    <row r="7028" spans="1:4" x14ac:dyDescent="0.25">
      <c r="A7028" t="s">
        <v>14436</v>
      </c>
      <c r="B7028" t="s">
        <v>14437</v>
      </c>
      <c r="C7028" s="106">
        <v>382.31</v>
      </c>
      <c r="D7028">
        <v>5</v>
      </c>
    </row>
    <row r="7029" spans="1:4" x14ac:dyDescent="0.25">
      <c r="A7029" t="s">
        <v>14438</v>
      </c>
      <c r="B7029" t="s">
        <v>14439</v>
      </c>
      <c r="C7029" s="106">
        <v>4252.78</v>
      </c>
      <c r="D7029">
        <v>5</v>
      </c>
    </row>
    <row r="7030" spans="1:4" x14ac:dyDescent="0.25">
      <c r="A7030" t="s">
        <v>14440</v>
      </c>
      <c r="B7030" t="s">
        <v>14441</v>
      </c>
      <c r="C7030" s="106">
        <v>802.47</v>
      </c>
      <c r="D7030">
        <v>2</v>
      </c>
    </row>
    <row r="7031" spans="1:4" x14ac:dyDescent="0.25">
      <c r="A7031" t="s">
        <v>14442</v>
      </c>
      <c r="B7031" t="s">
        <v>14443</v>
      </c>
      <c r="C7031" s="106">
        <v>35.03</v>
      </c>
      <c r="D7031">
        <v>5</v>
      </c>
    </row>
    <row r="7032" spans="1:4" x14ac:dyDescent="0.25">
      <c r="A7032" t="s">
        <v>14444</v>
      </c>
      <c r="B7032" t="s">
        <v>14445</v>
      </c>
      <c r="C7032" s="106">
        <v>0</v>
      </c>
      <c r="D7032">
        <v>0</v>
      </c>
    </row>
    <row r="7033" spans="1:4" x14ac:dyDescent="0.25">
      <c r="A7033" t="s">
        <v>14446</v>
      </c>
      <c r="B7033" t="s">
        <v>14447</v>
      </c>
      <c r="C7033" s="106">
        <v>1225.3</v>
      </c>
      <c r="D7033">
        <v>1</v>
      </c>
    </row>
    <row r="7034" spans="1:4" x14ac:dyDescent="0.25">
      <c r="A7034" t="s">
        <v>14448</v>
      </c>
      <c r="B7034" t="s">
        <v>14449</v>
      </c>
      <c r="C7034" s="106">
        <v>791.9</v>
      </c>
      <c r="D7034">
        <v>1</v>
      </c>
    </row>
    <row r="7035" spans="1:4" x14ac:dyDescent="0.25">
      <c r="A7035" t="s">
        <v>14450</v>
      </c>
      <c r="B7035" t="s">
        <v>14451</v>
      </c>
      <c r="C7035" s="106">
        <v>0</v>
      </c>
      <c r="D7035">
        <v>2</v>
      </c>
    </row>
    <row r="7036" spans="1:4" x14ac:dyDescent="0.25">
      <c r="A7036" t="s">
        <v>14452</v>
      </c>
      <c r="B7036" t="s">
        <v>10171</v>
      </c>
      <c r="C7036" s="106">
        <v>0</v>
      </c>
      <c r="D7036">
        <v>0</v>
      </c>
    </row>
    <row r="7037" spans="1:4" x14ac:dyDescent="0.25">
      <c r="A7037" t="s">
        <v>14453</v>
      </c>
      <c r="B7037" t="s">
        <v>14454</v>
      </c>
      <c r="C7037" s="106">
        <v>515.99</v>
      </c>
      <c r="D7037">
        <v>4</v>
      </c>
    </row>
    <row r="7038" spans="1:4" x14ac:dyDescent="0.25">
      <c r="A7038" t="s">
        <v>14455</v>
      </c>
      <c r="B7038" t="s">
        <v>14454</v>
      </c>
      <c r="C7038" s="106">
        <v>372.24</v>
      </c>
      <c r="D7038">
        <v>8</v>
      </c>
    </row>
    <row r="7039" spans="1:4" x14ac:dyDescent="0.25">
      <c r="A7039" t="s">
        <v>14456</v>
      </c>
      <c r="B7039" t="s">
        <v>14457</v>
      </c>
      <c r="C7039" s="106">
        <v>6.84</v>
      </c>
      <c r="D7039">
        <v>12</v>
      </c>
    </row>
    <row r="7040" spans="1:4" x14ac:dyDescent="0.25">
      <c r="A7040" t="s">
        <v>14458</v>
      </c>
      <c r="B7040" t="s">
        <v>14459</v>
      </c>
      <c r="C7040" s="106">
        <v>4.5999999999999996</v>
      </c>
      <c r="D7040">
        <v>2</v>
      </c>
    </row>
    <row r="7041" spans="1:4" x14ac:dyDescent="0.25">
      <c r="A7041" t="s">
        <v>14460</v>
      </c>
      <c r="B7041" t="s">
        <v>14461</v>
      </c>
      <c r="C7041" s="106">
        <v>6.49</v>
      </c>
      <c r="D7041">
        <v>4</v>
      </c>
    </row>
    <row r="7042" spans="1:4" x14ac:dyDescent="0.25">
      <c r="A7042" t="s">
        <v>14462</v>
      </c>
      <c r="B7042" t="s">
        <v>14463</v>
      </c>
      <c r="C7042" s="106">
        <v>43.1</v>
      </c>
      <c r="D7042">
        <v>3</v>
      </c>
    </row>
    <row r="7043" spans="1:4" x14ac:dyDescent="0.25">
      <c r="A7043" t="s">
        <v>14464</v>
      </c>
      <c r="B7043" t="s">
        <v>14465</v>
      </c>
      <c r="C7043" s="106">
        <v>68.11</v>
      </c>
      <c r="D7043">
        <v>2</v>
      </c>
    </row>
    <row r="7044" spans="1:4" x14ac:dyDescent="0.25">
      <c r="A7044" t="s">
        <v>14466</v>
      </c>
      <c r="B7044" t="s">
        <v>14467</v>
      </c>
      <c r="C7044" s="106">
        <v>319.44</v>
      </c>
      <c r="D7044">
        <v>3</v>
      </c>
    </row>
    <row r="7045" spans="1:4" x14ac:dyDescent="0.25">
      <c r="A7045" t="s">
        <v>14468</v>
      </c>
      <c r="B7045" t="s">
        <v>14469</v>
      </c>
      <c r="C7045" s="106">
        <v>804</v>
      </c>
      <c r="D7045">
        <v>12</v>
      </c>
    </row>
    <row r="7046" spans="1:4" x14ac:dyDescent="0.25">
      <c r="A7046" t="s">
        <v>14470</v>
      </c>
      <c r="B7046" t="s">
        <v>14471</v>
      </c>
      <c r="C7046" s="106">
        <v>0</v>
      </c>
      <c r="D7046">
        <v>0</v>
      </c>
    </row>
    <row r="7047" spans="1:4" x14ac:dyDescent="0.25">
      <c r="A7047" t="s">
        <v>14472</v>
      </c>
      <c r="B7047" t="s">
        <v>14473</v>
      </c>
      <c r="C7047" s="106">
        <v>780.89</v>
      </c>
      <c r="D7047">
        <v>6</v>
      </c>
    </row>
    <row r="7048" spans="1:4" x14ac:dyDescent="0.25">
      <c r="A7048" t="s">
        <v>14474</v>
      </c>
      <c r="B7048" t="s">
        <v>14475</v>
      </c>
      <c r="C7048" s="106">
        <v>269</v>
      </c>
      <c r="D7048">
        <v>1</v>
      </c>
    </row>
    <row r="7049" spans="1:4" x14ac:dyDescent="0.25">
      <c r="A7049" t="s">
        <v>14476</v>
      </c>
      <c r="B7049" t="s">
        <v>14477</v>
      </c>
      <c r="C7049" s="106">
        <v>26244.25</v>
      </c>
      <c r="D7049">
        <v>2</v>
      </c>
    </row>
    <row r="7050" spans="1:4" x14ac:dyDescent="0.25">
      <c r="A7050" t="s">
        <v>14478</v>
      </c>
      <c r="B7050" t="s">
        <v>14479</v>
      </c>
      <c r="C7050" s="106">
        <v>0</v>
      </c>
      <c r="D7050">
        <v>0</v>
      </c>
    </row>
    <row r="7051" spans="1:4" x14ac:dyDescent="0.25">
      <c r="A7051" t="s">
        <v>14480</v>
      </c>
      <c r="B7051" t="s">
        <v>14481</v>
      </c>
      <c r="C7051" s="106">
        <v>46.25</v>
      </c>
      <c r="D7051">
        <v>5</v>
      </c>
    </row>
    <row r="7052" spans="1:4" x14ac:dyDescent="0.25">
      <c r="A7052" t="s">
        <v>14482</v>
      </c>
      <c r="B7052" t="s">
        <v>14483</v>
      </c>
      <c r="C7052" s="106">
        <v>40</v>
      </c>
      <c r="D7052">
        <v>5</v>
      </c>
    </row>
    <row r="7053" spans="1:4" x14ac:dyDescent="0.25">
      <c r="A7053" t="s">
        <v>14484</v>
      </c>
      <c r="B7053" t="s">
        <v>14485</v>
      </c>
      <c r="C7053" s="106">
        <v>56.3</v>
      </c>
      <c r="D7053">
        <v>2</v>
      </c>
    </row>
    <row r="7054" spans="1:4" x14ac:dyDescent="0.25">
      <c r="A7054" t="s">
        <v>14486</v>
      </c>
      <c r="B7054" t="s">
        <v>14487</v>
      </c>
      <c r="C7054" s="106">
        <v>5312</v>
      </c>
      <c r="D7054">
        <v>2</v>
      </c>
    </row>
    <row r="7055" spans="1:4" x14ac:dyDescent="0.25">
      <c r="A7055" t="s">
        <v>14488</v>
      </c>
      <c r="B7055" t="s">
        <v>14489</v>
      </c>
      <c r="C7055" s="106">
        <v>300</v>
      </c>
      <c r="D7055">
        <v>1</v>
      </c>
    </row>
    <row r="7056" spans="1:4" x14ac:dyDescent="0.25">
      <c r="A7056" t="s">
        <v>14490</v>
      </c>
      <c r="B7056" t="s">
        <v>14491</v>
      </c>
      <c r="C7056" s="106">
        <v>10</v>
      </c>
      <c r="D7056">
        <v>1</v>
      </c>
    </row>
    <row r="7057" spans="1:4" x14ac:dyDescent="0.25">
      <c r="A7057" t="s">
        <v>14492</v>
      </c>
      <c r="B7057" t="s">
        <v>14493</v>
      </c>
      <c r="C7057" s="106">
        <v>0</v>
      </c>
      <c r="D7057">
        <v>0</v>
      </c>
    </row>
    <row r="7058" spans="1:4" x14ac:dyDescent="0.25">
      <c r="A7058" t="s">
        <v>14494</v>
      </c>
      <c r="B7058" t="s">
        <v>14495</v>
      </c>
      <c r="C7058" s="106">
        <v>360.09</v>
      </c>
      <c r="D7058">
        <v>1</v>
      </c>
    </row>
    <row r="7059" spans="1:4" x14ac:dyDescent="0.25">
      <c r="A7059" t="s">
        <v>14496</v>
      </c>
      <c r="B7059" t="s">
        <v>14497</v>
      </c>
      <c r="C7059" s="106">
        <v>223.52</v>
      </c>
      <c r="D7059">
        <v>1</v>
      </c>
    </row>
    <row r="7060" spans="1:4" x14ac:dyDescent="0.25">
      <c r="A7060" t="s">
        <v>14498</v>
      </c>
      <c r="B7060" t="s">
        <v>14499</v>
      </c>
      <c r="C7060" s="106">
        <v>0</v>
      </c>
      <c r="D7060">
        <v>0</v>
      </c>
    </row>
    <row r="7061" spans="1:4" x14ac:dyDescent="0.25">
      <c r="A7061" t="s">
        <v>14500</v>
      </c>
      <c r="B7061" t="s">
        <v>14501</v>
      </c>
      <c r="C7061" s="106">
        <v>98.6</v>
      </c>
      <c r="D7061">
        <v>4</v>
      </c>
    </row>
    <row r="7062" spans="1:4" x14ac:dyDescent="0.25">
      <c r="A7062" t="s">
        <v>14502</v>
      </c>
      <c r="B7062" t="s">
        <v>14503</v>
      </c>
      <c r="C7062" s="106">
        <v>4412</v>
      </c>
      <c r="D7062">
        <v>2</v>
      </c>
    </row>
    <row r="7063" spans="1:4" x14ac:dyDescent="0.25">
      <c r="A7063" t="s">
        <v>14504</v>
      </c>
      <c r="B7063" t="s">
        <v>14505</v>
      </c>
      <c r="C7063" s="106">
        <v>1127.24</v>
      </c>
      <c r="D7063">
        <v>2</v>
      </c>
    </row>
    <row r="7064" spans="1:4" x14ac:dyDescent="0.25">
      <c r="A7064" t="s">
        <v>14506</v>
      </c>
      <c r="B7064" t="s">
        <v>14507</v>
      </c>
      <c r="C7064" s="106">
        <v>39.82</v>
      </c>
      <c r="D7064">
        <v>2</v>
      </c>
    </row>
    <row r="7065" spans="1:4" x14ac:dyDescent="0.25">
      <c r="A7065" t="s">
        <v>14508</v>
      </c>
      <c r="B7065" t="s">
        <v>14509</v>
      </c>
      <c r="C7065" s="106">
        <v>59</v>
      </c>
      <c r="D7065">
        <v>2</v>
      </c>
    </row>
    <row r="7066" spans="1:4" x14ac:dyDescent="0.25">
      <c r="A7066" t="s">
        <v>14510</v>
      </c>
      <c r="B7066" t="s">
        <v>14511</v>
      </c>
      <c r="C7066" s="106">
        <v>176</v>
      </c>
      <c r="D7066">
        <v>2</v>
      </c>
    </row>
    <row r="7067" spans="1:4" x14ac:dyDescent="0.25">
      <c r="A7067" t="s">
        <v>14512</v>
      </c>
      <c r="B7067" t="s">
        <v>14513</v>
      </c>
      <c r="C7067" s="106">
        <v>1171.28</v>
      </c>
      <c r="D7067">
        <v>1</v>
      </c>
    </row>
    <row r="7068" spans="1:4" x14ac:dyDescent="0.25">
      <c r="A7068" t="s">
        <v>14514</v>
      </c>
      <c r="B7068" t="s">
        <v>14515</v>
      </c>
      <c r="C7068" s="106">
        <v>497.1</v>
      </c>
      <c r="D7068">
        <v>2</v>
      </c>
    </row>
    <row r="7069" spans="1:4" x14ac:dyDescent="0.25">
      <c r="A7069" t="s">
        <v>14516</v>
      </c>
      <c r="B7069" t="s">
        <v>14517</v>
      </c>
      <c r="C7069" s="106">
        <v>57.46</v>
      </c>
      <c r="D7069">
        <v>4</v>
      </c>
    </row>
    <row r="7070" spans="1:4" x14ac:dyDescent="0.25">
      <c r="A7070" t="s">
        <v>14518</v>
      </c>
      <c r="B7070" t="s">
        <v>14519</v>
      </c>
      <c r="C7070" s="106">
        <v>2326</v>
      </c>
      <c r="D7070">
        <v>1</v>
      </c>
    </row>
    <row r="7071" spans="1:4" x14ac:dyDescent="0.25">
      <c r="A7071" t="s">
        <v>14520</v>
      </c>
      <c r="B7071" t="s">
        <v>14521</v>
      </c>
      <c r="C7071" s="106">
        <v>10.16</v>
      </c>
      <c r="D7071">
        <v>2</v>
      </c>
    </row>
    <row r="7072" spans="1:4" x14ac:dyDescent="0.25">
      <c r="A7072" t="s">
        <v>14522</v>
      </c>
      <c r="B7072" t="s">
        <v>14523</v>
      </c>
      <c r="C7072" s="106">
        <v>60.43</v>
      </c>
      <c r="D7072">
        <v>2</v>
      </c>
    </row>
    <row r="7073" spans="1:4" x14ac:dyDescent="0.25">
      <c r="A7073" t="s">
        <v>14524</v>
      </c>
      <c r="B7073" t="s">
        <v>14525</v>
      </c>
      <c r="C7073" s="106">
        <v>493.04</v>
      </c>
      <c r="D7073">
        <v>2</v>
      </c>
    </row>
    <row r="7074" spans="1:4" x14ac:dyDescent="0.25">
      <c r="A7074" t="s">
        <v>14526</v>
      </c>
      <c r="B7074" t="s">
        <v>14527</v>
      </c>
      <c r="C7074" s="106">
        <v>944</v>
      </c>
      <c r="D7074">
        <v>2</v>
      </c>
    </row>
    <row r="7075" spans="1:4" x14ac:dyDescent="0.25">
      <c r="A7075" t="s">
        <v>14528</v>
      </c>
      <c r="B7075" t="s">
        <v>14529</v>
      </c>
      <c r="C7075" s="106">
        <v>0</v>
      </c>
      <c r="D7075">
        <v>0</v>
      </c>
    </row>
    <row r="7076" spans="1:4" x14ac:dyDescent="0.25">
      <c r="A7076" t="s">
        <v>14530</v>
      </c>
      <c r="B7076" t="s">
        <v>14531</v>
      </c>
      <c r="C7076" s="106">
        <v>977.88</v>
      </c>
      <c r="D7076">
        <v>1</v>
      </c>
    </row>
    <row r="7077" spans="1:4" x14ac:dyDescent="0.25">
      <c r="A7077" t="s">
        <v>14532</v>
      </c>
      <c r="B7077" t="s">
        <v>14533</v>
      </c>
      <c r="C7077" s="106">
        <v>2218.69</v>
      </c>
      <c r="D7077">
        <v>1</v>
      </c>
    </row>
    <row r="7078" spans="1:4" x14ac:dyDescent="0.25">
      <c r="A7078" t="s">
        <v>14534</v>
      </c>
      <c r="B7078" t="s">
        <v>14535</v>
      </c>
      <c r="C7078" s="106">
        <v>5489</v>
      </c>
      <c r="D7078">
        <v>1</v>
      </c>
    </row>
    <row r="7079" spans="1:4" x14ac:dyDescent="0.25">
      <c r="A7079" t="s">
        <v>14536</v>
      </c>
      <c r="B7079" t="s">
        <v>14537</v>
      </c>
      <c r="C7079" s="106">
        <v>71645</v>
      </c>
      <c r="D7079">
        <v>7</v>
      </c>
    </row>
    <row r="7080" spans="1:4" x14ac:dyDescent="0.25">
      <c r="A7080" t="s">
        <v>14538</v>
      </c>
      <c r="B7080" t="s">
        <v>14539</v>
      </c>
      <c r="C7080" s="106">
        <v>163</v>
      </c>
      <c r="D7080">
        <v>1</v>
      </c>
    </row>
    <row r="7081" spans="1:4" x14ac:dyDescent="0.25">
      <c r="A7081" t="s">
        <v>14540</v>
      </c>
      <c r="B7081" t="s">
        <v>14541</v>
      </c>
      <c r="C7081" s="106">
        <v>374.48</v>
      </c>
      <c r="D7081">
        <v>2</v>
      </c>
    </row>
    <row r="7082" spans="1:4" x14ac:dyDescent="0.25">
      <c r="A7082" t="s">
        <v>14542</v>
      </c>
      <c r="B7082" t="s">
        <v>14543</v>
      </c>
      <c r="C7082" s="106">
        <v>329.97</v>
      </c>
      <c r="D7082">
        <v>3</v>
      </c>
    </row>
    <row r="7083" spans="1:4" x14ac:dyDescent="0.25">
      <c r="A7083" t="s">
        <v>14544</v>
      </c>
      <c r="B7083" t="s">
        <v>14545</v>
      </c>
      <c r="C7083" s="106">
        <v>1706.16</v>
      </c>
      <c r="D7083">
        <v>1</v>
      </c>
    </row>
    <row r="7084" spans="1:4" x14ac:dyDescent="0.25">
      <c r="A7084" t="s">
        <v>14546</v>
      </c>
      <c r="B7084" t="s">
        <v>14547</v>
      </c>
      <c r="C7084" s="106">
        <v>3069.72</v>
      </c>
      <c r="D7084">
        <v>2</v>
      </c>
    </row>
    <row r="7085" spans="1:4" x14ac:dyDescent="0.25">
      <c r="A7085" t="s">
        <v>14548</v>
      </c>
      <c r="B7085" t="s">
        <v>14549</v>
      </c>
      <c r="C7085" s="106">
        <v>0</v>
      </c>
      <c r="D7085">
        <v>0</v>
      </c>
    </row>
    <row r="7086" spans="1:4" x14ac:dyDescent="0.25">
      <c r="A7086" t="s">
        <v>14550</v>
      </c>
      <c r="B7086" t="s">
        <v>14551</v>
      </c>
      <c r="C7086" s="106">
        <v>0</v>
      </c>
      <c r="D7086">
        <v>0</v>
      </c>
    </row>
    <row r="7087" spans="1:4" x14ac:dyDescent="0.25">
      <c r="A7087" t="s">
        <v>14552</v>
      </c>
      <c r="B7087" t="s">
        <v>14553</v>
      </c>
      <c r="C7087" s="106">
        <v>38.15</v>
      </c>
      <c r="D7087">
        <v>2</v>
      </c>
    </row>
    <row r="7088" spans="1:4" x14ac:dyDescent="0.25">
      <c r="A7088" t="s">
        <v>14554</v>
      </c>
      <c r="B7088" t="s">
        <v>14555</v>
      </c>
      <c r="C7088" s="106">
        <v>11118</v>
      </c>
      <c r="D7088">
        <v>2</v>
      </c>
    </row>
    <row r="7089" spans="1:4" x14ac:dyDescent="0.25">
      <c r="A7089" t="s">
        <v>14556</v>
      </c>
      <c r="B7089" t="s">
        <v>14557</v>
      </c>
      <c r="C7089" s="106">
        <v>12366</v>
      </c>
      <c r="D7089">
        <v>2</v>
      </c>
    </row>
    <row r="7090" spans="1:4" x14ac:dyDescent="0.25">
      <c r="A7090" t="s">
        <v>14558</v>
      </c>
      <c r="B7090" t="s">
        <v>14559</v>
      </c>
      <c r="C7090" s="106">
        <v>359.46</v>
      </c>
      <c r="D7090">
        <v>1</v>
      </c>
    </row>
    <row r="7091" spans="1:4" x14ac:dyDescent="0.25">
      <c r="A7091" t="s">
        <v>14560</v>
      </c>
      <c r="B7091" t="s">
        <v>14561</v>
      </c>
      <c r="C7091" s="106">
        <v>0</v>
      </c>
      <c r="D7091">
        <v>0</v>
      </c>
    </row>
    <row r="7092" spans="1:4" x14ac:dyDescent="0.25">
      <c r="A7092" t="s">
        <v>14562</v>
      </c>
      <c r="B7092" t="s">
        <v>14563</v>
      </c>
      <c r="C7092" s="106">
        <v>601.24</v>
      </c>
      <c r="D7092">
        <v>1</v>
      </c>
    </row>
    <row r="7093" spans="1:4" x14ac:dyDescent="0.25">
      <c r="A7093" t="s">
        <v>14564</v>
      </c>
      <c r="B7093" t="s">
        <v>14565</v>
      </c>
      <c r="C7093" s="106">
        <v>14729.33</v>
      </c>
      <c r="D7093">
        <v>2</v>
      </c>
    </row>
    <row r="7094" spans="1:4" x14ac:dyDescent="0.25">
      <c r="A7094" t="s">
        <v>14566</v>
      </c>
      <c r="B7094" t="s">
        <v>14567</v>
      </c>
      <c r="C7094" s="106">
        <v>986</v>
      </c>
      <c r="D7094">
        <v>1</v>
      </c>
    </row>
    <row r="7095" spans="1:4" x14ac:dyDescent="0.25">
      <c r="A7095" t="s">
        <v>14568</v>
      </c>
      <c r="B7095" t="s">
        <v>14569</v>
      </c>
      <c r="C7095" s="106">
        <v>598.91999999999996</v>
      </c>
      <c r="D7095">
        <v>1</v>
      </c>
    </row>
    <row r="7096" spans="1:4" x14ac:dyDescent="0.25">
      <c r="A7096" t="s">
        <v>14570</v>
      </c>
      <c r="B7096" t="s">
        <v>14571</v>
      </c>
      <c r="C7096" s="106">
        <v>189.74</v>
      </c>
      <c r="D7096">
        <v>1</v>
      </c>
    </row>
    <row r="7097" spans="1:4" x14ac:dyDescent="0.25">
      <c r="A7097" t="s">
        <v>14572</v>
      </c>
      <c r="B7097" t="s">
        <v>14573</v>
      </c>
      <c r="C7097" s="106">
        <v>0</v>
      </c>
      <c r="D7097">
        <v>0</v>
      </c>
    </row>
    <row r="7098" spans="1:4" x14ac:dyDescent="0.25">
      <c r="A7098" t="s">
        <v>14574</v>
      </c>
      <c r="B7098" t="s">
        <v>14575</v>
      </c>
      <c r="C7098" s="106">
        <v>1125</v>
      </c>
      <c r="D7098">
        <v>1</v>
      </c>
    </row>
    <row r="7099" spans="1:4" x14ac:dyDescent="0.25">
      <c r="A7099" t="s">
        <v>14576</v>
      </c>
      <c r="B7099" t="s">
        <v>14577</v>
      </c>
      <c r="C7099" s="106">
        <v>1340</v>
      </c>
      <c r="D7099">
        <v>1</v>
      </c>
    </row>
    <row r="7100" spans="1:4" x14ac:dyDescent="0.25">
      <c r="A7100" t="s">
        <v>14578</v>
      </c>
      <c r="B7100" t="s">
        <v>14579</v>
      </c>
      <c r="C7100" s="106">
        <v>97.64</v>
      </c>
      <c r="D7100">
        <v>1</v>
      </c>
    </row>
    <row r="7101" spans="1:4" x14ac:dyDescent="0.25">
      <c r="A7101" t="s">
        <v>14580</v>
      </c>
      <c r="B7101" t="s">
        <v>14581</v>
      </c>
      <c r="C7101" s="106">
        <v>275.98</v>
      </c>
      <c r="D7101">
        <v>1</v>
      </c>
    </row>
    <row r="7102" spans="1:4" x14ac:dyDescent="0.25">
      <c r="A7102" t="s">
        <v>14582</v>
      </c>
      <c r="B7102" t="s">
        <v>13819</v>
      </c>
      <c r="C7102" s="106">
        <v>16.78</v>
      </c>
      <c r="D7102">
        <v>1</v>
      </c>
    </row>
    <row r="7103" spans="1:4" x14ac:dyDescent="0.25">
      <c r="A7103" t="s">
        <v>14583</v>
      </c>
      <c r="B7103" t="s">
        <v>14584</v>
      </c>
      <c r="C7103" s="106">
        <v>1301.58</v>
      </c>
      <c r="D7103">
        <v>6</v>
      </c>
    </row>
    <row r="7104" spans="1:4" x14ac:dyDescent="0.25">
      <c r="A7104" t="s">
        <v>14585</v>
      </c>
      <c r="B7104" t="s">
        <v>14586</v>
      </c>
      <c r="C7104" s="106">
        <v>3268.58</v>
      </c>
      <c r="D7104">
        <v>2</v>
      </c>
    </row>
    <row r="7105" spans="1:4" x14ac:dyDescent="0.25">
      <c r="A7105" t="s">
        <v>14587</v>
      </c>
      <c r="B7105" t="s">
        <v>14588</v>
      </c>
      <c r="C7105" s="106">
        <v>1782.65</v>
      </c>
      <c r="D7105">
        <v>1</v>
      </c>
    </row>
    <row r="7106" spans="1:4" x14ac:dyDescent="0.25">
      <c r="A7106" t="s">
        <v>14589</v>
      </c>
      <c r="B7106" t="s">
        <v>14590</v>
      </c>
      <c r="C7106" s="106">
        <v>753.84</v>
      </c>
      <c r="D7106">
        <v>2</v>
      </c>
    </row>
    <row r="7107" spans="1:4" x14ac:dyDescent="0.25">
      <c r="A7107" t="s">
        <v>14591</v>
      </c>
      <c r="B7107" t="s">
        <v>14592</v>
      </c>
      <c r="C7107" s="106">
        <v>9.2200000000000006</v>
      </c>
      <c r="D7107">
        <v>2</v>
      </c>
    </row>
    <row r="7108" spans="1:4" x14ac:dyDescent="0.25">
      <c r="A7108" t="s">
        <v>14593</v>
      </c>
      <c r="B7108" t="s">
        <v>14594</v>
      </c>
      <c r="C7108" s="106">
        <v>9.2200000000000006</v>
      </c>
      <c r="D7108">
        <v>2</v>
      </c>
    </row>
    <row r="7109" spans="1:4" x14ac:dyDescent="0.25">
      <c r="A7109" t="s">
        <v>14595</v>
      </c>
      <c r="B7109" t="s">
        <v>14596</v>
      </c>
      <c r="C7109" s="106">
        <v>9.2200000000000006</v>
      </c>
      <c r="D7109">
        <v>2</v>
      </c>
    </row>
    <row r="7110" spans="1:4" x14ac:dyDescent="0.25">
      <c r="A7110" t="s">
        <v>14597</v>
      </c>
      <c r="B7110" t="s">
        <v>14598</v>
      </c>
      <c r="C7110" s="106">
        <v>461.4</v>
      </c>
      <c r="D7110">
        <v>5</v>
      </c>
    </row>
    <row r="7111" spans="1:4" x14ac:dyDescent="0.25">
      <c r="A7111" t="s">
        <v>14599</v>
      </c>
      <c r="B7111" t="s">
        <v>14600</v>
      </c>
      <c r="C7111" s="106">
        <v>923.05</v>
      </c>
      <c r="D7111">
        <v>5</v>
      </c>
    </row>
    <row r="7112" spans="1:4" x14ac:dyDescent="0.25">
      <c r="A7112" t="s">
        <v>14601</v>
      </c>
      <c r="B7112" t="s">
        <v>14602</v>
      </c>
      <c r="C7112" s="106">
        <v>1353.84</v>
      </c>
      <c r="D7112">
        <v>2</v>
      </c>
    </row>
    <row r="7113" spans="1:4" x14ac:dyDescent="0.25">
      <c r="A7113" t="s">
        <v>14603</v>
      </c>
      <c r="B7113" t="s">
        <v>14604</v>
      </c>
      <c r="C7113" s="106">
        <v>9.2200000000000006</v>
      </c>
      <c r="D7113">
        <v>2</v>
      </c>
    </row>
    <row r="7114" spans="1:4" x14ac:dyDescent="0.25">
      <c r="A7114" t="s">
        <v>14605</v>
      </c>
      <c r="B7114" t="s">
        <v>14606</v>
      </c>
      <c r="C7114" s="106">
        <v>9855.3799999999992</v>
      </c>
      <c r="D7114">
        <v>2</v>
      </c>
    </row>
    <row r="7115" spans="1:4" x14ac:dyDescent="0.25">
      <c r="A7115" t="s">
        <v>14607</v>
      </c>
      <c r="B7115" t="s">
        <v>14608</v>
      </c>
      <c r="C7115" s="106">
        <v>916.92</v>
      </c>
      <c r="D7115">
        <v>2</v>
      </c>
    </row>
    <row r="7116" spans="1:4" x14ac:dyDescent="0.25">
      <c r="A7116" t="s">
        <v>14609</v>
      </c>
      <c r="B7116" t="s">
        <v>8654</v>
      </c>
      <c r="C7116" s="106">
        <v>579.24</v>
      </c>
      <c r="D7116">
        <v>2</v>
      </c>
    </row>
    <row r="7117" spans="1:4" x14ac:dyDescent="0.25">
      <c r="A7117" t="s">
        <v>14610</v>
      </c>
      <c r="B7117" t="s">
        <v>14611</v>
      </c>
      <c r="C7117" s="106">
        <v>280.89999999999998</v>
      </c>
      <c r="D7117">
        <v>1</v>
      </c>
    </row>
    <row r="7118" spans="1:4" x14ac:dyDescent="0.25">
      <c r="A7118" t="s">
        <v>14612</v>
      </c>
      <c r="B7118" t="s">
        <v>14613</v>
      </c>
      <c r="C7118" s="106">
        <v>238.42</v>
      </c>
      <c r="D7118">
        <v>1</v>
      </c>
    </row>
    <row r="7119" spans="1:4" x14ac:dyDescent="0.25">
      <c r="A7119" t="s">
        <v>14614</v>
      </c>
      <c r="B7119" t="s">
        <v>14615</v>
      </c>
      <c r="C7119" s="106">
        <v>161.04</v>
      </c>
      <c r="D7119">
        <v>1</v>
      </c>
    </row>
    <row r="7120" spans="1:4" x14ac:dyDescent="0.25">
      <c r="A7120" t="s">
        <v>14616</v>
      </c>
      <c r="B7120" t="s">
        <v>14617</v>
      </c>
      <c r="C7120" s="106">
        <v>235.47</v>
      </c>
      <c r="D7120">
        <v>1</v>
      </c>
    </row>
    <row r="7121" spans="1:4" x14ac:dyDescent="0.25">
      <c r="A7121" t="s">
        <v>14618</v>
      </c>
      <c r="B7121" t="s">
        <v>14619</v>
      </c>
      <c r="C7121" s="106">
        <v>96.67</v>
      </c>
      <c r="D7121">
        <v>2</v>
      </c>
    </row>
    <row r="7122" spans="1:4" x14ac:dyDescent="0.25">
      <c r="A7122" t="s">
        <v>14620</v>
      </c>
      <c r="B7122" t="s">
        <v>14621</v>
      </c>
      <c r="C7122" s="106">
        <v>25759.5</v>
      </c>
      <c r="D7122">
        <v>5</v>
      </c>
    </row>
    <row r="7123" spans="1:4" x14ac:dyDescent="0.25">
      <c r="A7123" t="s">
        <v>14622</v>
      </c>
      <c r="B7123" t="s">
        <v>14623</v>
      </c>
      <c r="C7123" s="106">
        <v>0</v>
      </c>
      <c r="D7123">
        <v>0</v>
      </c>
    </row>
    <row r="7124" spans="1:4" x14ac:dyDescent="0.25">
      <c r="A7124" t="s">
        <v>14624</v>
      </c>
      <c r="B7124" t="s">
        <v>14625</v>
      </c>
      <c r="C7124" s="106">
        <v>267.8</v>
      </c>
      <c r="D7124">
        <v>1</v>
      </c>
    </row>
    <row r="7125" spans="1:4" x14ac:dyDescent="0.25">
      <c r="A7125" t="s">
        <v>14626</v>
      </c>
      <c r="B7125" t="s">
        <v>14627</v>
      </c>
      <c r="C7125" s="106">
        <v>5478</v>
      </c>
      <c r="D7125">
        <v>3</v>
      </c>
    </row>
    <row r="7126" spans="1:4" x14ac:dyDescent="0.25">
      <c r="A7126" t="s">
        <v>14628</v>
      </c>
      <c r="B7126" t="s">
        <v>14629</v>
      </c>
      <c r="C7126" s="106">
        <v>7270.38</v>
      </c>
      <c r="D7126">
        <v>2</v>
      </c>
    </row>
    <row r="7127" spans="1:4" x14ac:dyDescent="0.25">
      <c r="A7127" t="s">
        <v>14630</v>
      </c>
      <c r="B7127" t="s">
        <v>14631</v>
      </c>
      <c r="C7127" s="106">
        <v>0</v>
      </c>
      <c r="D7127">
        <v>0</v>
      </c>
    </row>
    <row r="7128" spans="1:4" x14ac:dyDescent="0.25">
      <c r="A7128" t="s">
        <v>14632</v>
      </c>
      <c r="B7128" t="s">
        <v>14633</v>
      </c>
      <c r="C7128" s="106">
        <v>67.540000000000006</v>
      </c>
      <c r="D7128">
        <v>1</v>
      </c>
    </row>
    <row r="7129" spans="1:4" x14ac:dyDescent="0.25">
      <c r="A7129" t="s">
        <v>14634</v>
      </c>
      <c r="B7129" t="s">
        <v>14635</v>
      </c>
      <c r="C7129" s="106">
        <v>0</v>
      </c>
      <c r="D7129">
        <v>0</v>
      </c>
    </row>
    <row r="7130" spans="1:4" x14ac:dyDescent="0.25">
      <c r="A7130" t="s">
        <v>14636</v>
      </c>
      <c r="B7130" t="s">
        <v>14637</v>
      </c>
      <c r="C7130" s="106">
        <v>1628.94</v>
      </c>
      <c r="D7130">
        <v>1</v>
      </c>
    </row>
    <row r="7131" spans="1:4" x14ac:dyDescent="0.25">
      <c r="A7131" t="s">
        <v>14638</v>
      </c>
      <c r="B7131" t="s">
        <v>14639</v>
      </c>
      <c r="C7131" s="106">
        <v>325.60000000000002</v>
      </c>
      <c r="D7131">
        <v>1</v>
      </c>
    </row>
    <row r="7132" spans="1:4" x14ac:dyDescent="0.25">
      <c r="A7132" t="s">
        <v>14640</v>
      </c>
      <c r="B7132" t="s">
        <v>14641</v>
      </c>
      <c r="C7132" s="106">
        <v>49.68</v>
      </c>
      <c r="D7132">
        <v>4</v>
      </c>
    </row>
    <row r="7133" spans="1:4" x14ac:dyDescent="0.25">
      <c r="A7133" t="s">
        <v>14642</v>
      </c>
      <c r="B7133" t="s">
        <v>14641</v>
      </c>
      <c r="C7133" s="106">
        <v>26.96</v>
      </c>
      <c r="D7133">
        <v>4</v>
      </c>
    </row>
    <row r="7134" spans="1:4" x14ac:dyDescent="0.25">
      <c r="A7134" t="s">
        <v>14643</v>
      </c>
      <c r="B7134" t="s">
        <v>14644</v>
      </c>
      <c r="C7134" s="106">
        <v>288</v>
      </c>
      <c r="D7134">
        <v>2</v>
      </c>
    </row>
    <row r="7135" spans="1:4" x14ac:dyDescent="0.25">
      <c r="A7135" t="s">
        <v>14645</v>
      </c>
      <c r="B7135" t="s">
        <v>14646</v>
      </c>
      <c r="C7135" s="106">
        <v>0</v>
      </c>
      <c r="D7135">
        <v>0</v>
      </c>
    </row>
    <row r="7136" spans="1:4" x14ac:dyDescent="0.25">
      <c r="A7136" t="s">
        <v>14647</v>
      </c>
      <c r="B7136" t="s">
        <v>14648</v>
      </c>
      <c r="C7136" s="106">
        <v>0</v>
      </c>
      <c r="D7136">
        <v>0</v>
      </c>
    </row>
    <row r="7137" spans="1:4" x14ac:dyDescent="0.25">
      <c r="A7137" t="s">
        <v>14649</v>
      </c>
      <c r="B7137" t="s">
        <v>14650</v>
      </c>
      <c r="C7137" s="106">
        <v>0</v>
      </c>
      <c r="D7137">
        <v>0</v>
      </c>
    </row>
    <row r="7138" spans="1:4" x14ac:dyDescent="0.25">
      <c r="A7138" t="s">
        <v>14651</v>
      </c>
      <c r="B7138" t="s">
        <v>14652</v>
      </c>
      <c r="C7138" s="106">
        <v>0</v>
      </c>
      <c r="D7138">
        <v>0</v>
      </c>
    </row>
    <row r="7139" spans="1:4" x14ac:dyDescent="0.25">
      <c r="A7139" t="s">
        <v>14653</v>
      </c>
      <c r="B7139" t="s">
        <v>14654</v>
      </c>
      <c r="C7139" s="106">
        <v>0</v>
      </c>
      <c r="D7139">
        <v>0</v>
      </c>
    </row>
    <row r="7140" spans="1:4" x14ac:dyDescent="0.25">
      <c r="A7140" t="s">
        <v>14655</v>
      </c>
      <c r="B7140" t="s">
        <v>14656</v>
      </c>
      <c r="C7140" s="106">
        <v>0</v>
      </c>
      <c r="D7140">
        <v>0</v>
      </c>
    </row>
    <row r="7141" spans="1:4" x14ac:dyDescent="0.25">
      <c r="A7141" t="s">
        <v>14657</v>
      </c>
      <c r="B7141" t="s">
        <v>14658</v>
      </c>
      <c r="C7141" s="106">
        <v>0</v>
      </c>
      <c r="D7141">
        <v>0</v>
      </c>
    </row>
    <row r="7142" spans="1:4" x14ac:dyDescent="0.25">
      <c r="A7142" t="s">
        <v>14659</v>
      </c>
      <c r="B7142" t="s">
        <v>14660</v>
      </c>
      <c r="C7142" s="106">
        <v>0</v>
      </c>
      <c r="D7142">
        <v>0</v>
      </c>
    </row>
    <row r="7143" spans="1:4" x14ac:dyDescent="0.25">
      <c r="A7143" t="s">
        <v>14661</v>
      </c>
      <c r="B7143" t="s">
        <v>14662</v>
      </c>
      <c r="C7143" s="106">
        <v>0</v>
      </c>
      <c r="D7143">
        <v>0</v>
      </c>
    </row>
    <row r="7144" spans="1:4" x14ac:dyDescent="0.25">
      <c r="A7144" t="s">
        <v>14663</v>
      </c>
      <c r="B7144" t="s">
        <v>14664</v>
      </c>
      <c r="C7144" s="106">
        <v>0</v>
      </c>
      <c r="D7144">
        <v>0</v>
      </c>
    </row>
    <row r="7145" spans="1:4" x14ac:dyDescent="0.25">
      <c r="A7145" t="s">
        <v>14665</v>
      </c>
      <c r="B7145" t="s">
        <v>14666</v>
      </c>
      <c r="C7145" s="106">
        <v>0</v>
      </c>
      <c r="D7145">
        <v>0</v>
      </c>
    </row>
    <row r="7146" spans="1:4" x14ac:dyDescent="0.25">
      <c r="A7146" t="s">
        <v>14667</v>
      </c>
      <c r="B7146" t="s">
        <v>14668</v>
      </c>
      <c r="C7146" s="106">
        <v>0</v>
      </c>
      <c r="D7146">
        <v>0</v>
      </c>
    </row>
    <row r="7147" spans="1:4" x14ac:dyDescent="0.25">
      <c r="A7147" t="s">
        <v>14669</v>
      </c>
      <c r="B7147" t="s">
        <v>14670</v>
      </c>
      <c r="C7147" s="106">
        <v>0</v>
      </c>
      <c r="D7147">
        <v>0</v>
      </c>
    </row>
    <row r="7148" spans="1:4" x14ac:dyDescent="0.25">
      <c r="A7148" t="s">
        <v>14671</v>
      </c>
      <c r="B7148" t="s">
        <v>14672</v>
      </c>
      <c r="C7148" s="106">
        <v>0</v>
      </c>
      <c r="D7148">
        <v>0</v>
      </c>
    </row>
    <row r="7149" spans="1:4" x14ac:dyDescent="0.25">
      <c r="A7149" t="s">
        <v>14673</v>
      </c>
      <c r="B7149" t="s">
        <v>14674</v>
      </c>
      <c r="C7149" s="106">
        <v>0</v>
      </c>
      <c r="D7149">
        <v>0</v>
      </c>
    </row>
    <row r="7150" spans="1:4" x14ac:dyDescent="0.25">
      <c r="A7150" t="s">
        <v>14675</v>
      </c>
      <c r="B7150" t="s">
        <v>14676</v>
      </c>
      <c r="C7150" s="106">
        <v>0</v>
      </c>
      <c r="D7150">
        <v>0</v>
      </c>
    </row>
    <row r="7151" spans="1:4" x14ac:dyDescent="0.25">
      <c r="A7151" t="s">
        <v>14677</v>
      </c>
      <c r="B7151" t="s">
        <v>14678</v>
      </c>
      <c r="C7151" s="106">
        <v>0</v>
      </c>
      <c r="D7151">
        <v>0</v>
      </c>
    </row>
    <row r="7152" spans="1:4" x14ac:dyDescent="0.25">
      <c r="A7152" t="s">
        <v>14679</v>
      </c>
      <c r="B7152" t="s">
        <v>14680</v>
      </c>
      <c r="C7152" s="106">
        <v>0</v>
      </c>
      <c r="D7152">
        <v>0</v>
      </c>
    </row>
    <row r="7153" spans="1:4" x14ac:dyDescent="0.25">
      <c r="A7153" t="s">
        <v>14681</v>
      </c>
      <c r="B7153" t="s">
        <v>14682</v>
      </c>
      <c r="C7153" s="106">
        <v>0</v>
      </c>
      <c r="D7153">
        <v>0</v>
      </c>
    </row>
    <row r="7154" spans="1:4" x14ac:dyDescent="0.25">
      <c r="A7154" t="s">
        <v>14683</v>
      </c>
      <c r="B7154" t="s">
        <v>14684</v>
      </c>
      <c r="C7154" s="106">
        <v>0</v>
      </c>
      <c r="D7154">
        <v>0</v>
      </c>
    </row>
    <row r="7155" spans="1:4" x14ac:dyDescent="0.25">
      <c r="A7155" t="s">
        <v>14685</v>
      </c>
      <c r="B7155" t="s">
        <v>14686</v>
      </c>
      <c r="C7155" s="106">
        <v>0</v>
      </c>
      <c r="D7155">
        <v>0</v>
      </c>
    </row>
    <row r="7156" spans="1:4" x14ac:dyDescent="0.25">
      <c r="A7156" t="s">
        <v>14687</v>
      </c>
      <c r="B7156" t="s">
        <v>14688</v>
      </c>
      <c r="C7156" s="106">
        <v>0</v>
      </c>
      <c r="D7156">
        <v>0</v>
      </c>
    </row>
    <row r="7157" spans="1:4" x14ac:dyDescent="0.25">
      <c r="A7157" t="s">
        <v>14689</v>
      </c>
      <c r="B7157" t="s">
        <v>14690</v>
      </c>
      <c r="C7157" s="106">
        <v>0</v>
      </c>
      <c r="D7157">
        <v>0</v>
      </c>
    </row>
    <row r="7158" spans="1:4" x14ac:dyDescent="0.25">
      <c r="A7158" t="s">
        <v>14691</v>
      </c>
      <c r="B7158" t="s">
        <v>14692</v>
      </c>
      <c r="C7158" s="106">
        <v>0</v>
      </c>
      <c r="D7158">
        <v>0</v>
      </c>
    </row>
    <row r="7159" spans="1:4" x14ac:dyDescent="0.25">
      <c r="A7159" t="s">
        <v>14693</v>
      </c>
      <c r="B7159" t="s">
        <v>14694</v>
      </c>
      <c r="C7159" s="106">
        <v>0</v>
      </c>
      <c r="D7159">
        <v>0</v>
      </c>
    </row>
    <row r="7160" spans="1:4" x14ac:dyDescent="0.25">
      <c r="A7160" t="s">
        <v>14695</v>
      </c>
      <c r="B7160" t="s">
        <v>14696</v>
      </c>
      <c r="C7160" s="106">
        <v>0</v>
      </c>
      <c r="D7160">
        <v>0</v>
      </c>
    </row>
    <row r="7161" spans="1:4" x14ac:dyDescent="0.25">
      <c r="A7161" t="s">
        <v>14697</v>
      </c>
      <c r="B7161" t="s">
        <v>14698</v>
      </c>
      <c r="C7161" s="106">
        <v>0</v>
      </c>
      <c r="D7161">
        <v>0</v>
      </c>
    </row>
    <row r="7162" spans="1:4" x14ac:dyDescent="0.25">
      <c r="A7162" t="s">
        <v>14699</v>
      </c>
      <c r="B7162" t="s">
        <v>14700</v>
      </c>
      <c r="C7162" s="106">
        <v>0</v>
      </c>
      <c r="D7162">
        <v>0</v>
      </c>
    </row>
    <row r="7163" spans="1:4" x14ac:dyDescent="0.25">
      <c r="A7163" t="s">
        <v>14701</v>
      </c>
      <c r="B7163" t="s">
        <v>14702</v>
      </c>
      <c r="C7163" s="106">
        <v>0</v>
      </c>
      <c r="D7163">
        <v>0</v>
      </c>
    </row>
    <row r="7164" spans="1:4" x14ac:dyDescent="0.25">
      <c r="A7164" t="s">
        <v>14703</v>
      </c>
      <c r="B7164" t="s">
        <v>14704</v>
      </c>
      <c r="C7164" s="106">
        <v>0</v>
      </c>
      <c r="D7164">
        <v>0</v>
      </c>
    </row>
    <row r="7165" spans="1:4" x14ac:dyDescent="0.25">
      <c r="A7165" t="s">
        <v>14705</v>
      </c>
      <c r="B7165" t="s">
        <v>14706</v>
      </c>
      <c r="C7165" s="106">
        <v>0</v>
      </c>
      <c r="D7165">
        <v>0</v>
      </c>
    </row>
    <row r="7166" spans="1:4" x14ac:dyDescent="0.25">
      <c r="A7166" t="s">
        <v>14707</v>
      </c>
      <c r="B7166" t="s">
        <v>14708</v>
      </c>
      <c r="C7166" s="106">
        <v>0</v>
      </c>
      <c r="D7166">
        <v>0</v>
      </c>
    </row>
    <row r="7167" spans="1:4" x14ac:dyDescent="0.25">
      <c r="A7167" t="s">
        <v>14709</v>
      </c>
      <c r="B7167" t="s">
        <v>14710</v>
      </c>
      <c r="C7167" s="106">
        <v>0</v>
      </c>
      <c r="D7167">
        <v>0</v>
      </c>
    </row>
    <row r="7168" spans="1:4" x14ac:dyDescent="0.25">
      <c r="A7168" t="s">
        <v>14711</v>
      </c>
      <c r="B7168" t="s">
        <v>14712</v>
      </c>
      <c r="C7168" s="106">
        <v>0</v>
      </c>
      <c r="D7168">
        <v>0</v>
      </c>
    </row>
    <row r="7169" spans="1:4" x14ac:dyDescent="0.25">
      <c r="A7169" t="s">
        <v>14713</v>
      </c>
      <c r="B7169" t="s">
        <v>14714</v>
      </c>
      <c r="C7169" s="106">
        <v>0</v>
      </c>
      <c r="D7169">
        <v>0</v>
      </c>
    </row>
    <row r="7170" spans="1:4" x14ac:dyDescent="0.25">
      <c r="A7170" t="s">
        <v>14715</v>
      </c>
      <c r="B7170" t="s">
        <v>14716</v>
      </c>
      <c r="C7170" s="106">
        <v>0</v>
      </c>
      <c r="D7170">
        <v>0</v>
      </c>
    </row>
    <row r="7171" spans="1:4" x14ac:dyDescent="0.25">
      <c r="A7171" t="s">
        <v>14717</v>
      </c>
      <c r="B7171" t="s">
        <v>14718</v>
      </c>
      <c r="C7171" s="106">
        <v>0</v>
      </c>
      <c r="D7171">
        <v>0</v>
      </c>
    </row>
    <row r="7172" spans="1:4" x14ac:dyDescent="0.25">
      <c r="A7172" t="s">
        <v>14719</v>
      </c>
      <c r="B7172" t="s">
        <v>14720</v>
      </c>
      <c r="C7172" s="106">
        <v>0</v>
      </c>
      <c r="D7172">
        <v>0</v>
      </c>
    </row>
    <row r="7173" spans="1:4" x14ac:dyDescent="0.25">
      <c r="A7173" t="s">
        <v>14721</v>
      </c>
      <c r="B7173" t="s">
        <v>14722</v>
      </c>
      <c r="C7173" s="106">
        <v>0</v>
      </c>
      <c r="D7173">
        <v>0</v>
      </c>
    </row>
    <row r="7174" spans="1:4" x14ac:dyDescent="0.25">
      <c r="A7174" t="s">
        <v>14723</v>
      </c>
      <c r="B7174" t="s">
        <v>14724</v>
      </c>
      <c r="C7174" s="106">
        <v>0</v>
      </c>
      <c r="D7174">
        <v>0</v>
      </c>
    </row>
    <row r="7175" spans="1:4" x14ac:dyDescent="0.25">
      <c r="A7175" t="s">
        <v>14725</v>
      </c>
      <c r="B7175" t="s">
        <v>14726</v>
      </c>
      <c r="C7175" s="106">
        <v>0</v>
      </c>
      <c r="D7175">
        <v>0</v>
      </c>
    </row>
    <row r="7176" spans="1:4" x14ac:dyDescent="0.25">
      <c r="A7176" t="s">
        <v>14727</v>
      </c>
      <c r="B7176" t="s">
        <v>14728</v>
      </c>
      <c r="C7176" s="106">
        <v>0</v>
      </c>
      <c r="D7176">
        <v>0</v>
      </c>
    </row>
    <row r="7177" spans="1:4" x14ac:dyDescent="0.25">
      <c r="A7177" t="s">
        <v>14729</v>
      </c>
      <c r="B7177" t="s">
        <v>14730</v>
      </c>
      <c r="C7177" s="106">
        <v>0</v>
      </c>
      <c r="D7177">
        <v>0</v>
      </c>
    </row>
    <row r="7178" spans="1:4" x14ac:dyDescent="0.25">
      <c r="A7178" t="s">
        <v>14731</v>
      </c>
      <c r="B7178" t="s">
        <v>14732</v>
      </c>
      <c r="C7178" s="106">
        <v>0</v>
      </c>
      <c r="D7178">
        <v>0</v>
      </c>
    </row>
    <row r="7179" spans="1:4" x14ac:dyDescent="0.25">
      <c r="A7179" t="s">
        <v>14733</v>
      </c>
      <c r="B7179" t="s">
        <v>14734</v>
      </c>
      <c r="C7179" s="106">
        <v>0</v>
      </c>
      <c r="D7179">
        <v>0</v>
      </c>
    </row>
    <row r="7180" spans="1:4" x14ac:dyDescent="0.25">
      <c r="A7180" t="s">
        <v>14735</v>
      </c>
      <c r="B7180" t="s">
        <v>14736</v>
      </c>
      <c r="C7180" s="106">
        <v>-0.01</v>
      </c>
      <c r="D7180">
        <v>0</v>
      </c>
    </row>
    <row r="7181" spans="1:4" x14ac:dyDescent="0.25">
      <c r="A7181" t="s">
        <v>14737</v>
      </c>
      <c r="B7181" t="s">
        <v>14738</v>
      </c>
      <c r="C7181" s="106">
        <v>0</v>
      </c>
      <c r="D7181">
        <v>0</v>
      </c>
    </row>
    <row r="7182" spans="1:4" x14ac:dyDescent="0.25">
      <c r="A7182" t="s">
        <v>14739</v>
      </c>
      <c r="B7182" t="s">
        <v>14740</v>
      </c>
      <c r="C7182" s="106">
        <v>0</v>
      </c>
      <c r="D7182">
        <v>0</v>
      </c>
    </row>
    <row r="7183" spans="1:4" x14ac:dyDescent="0.25">
      <c r="A7183" t="s">
        <v>14741</v>
      </c>
      <c r="B7183" t="s">
        <v>14742</v>
      </c>
      <c r="C7183" s="106">
        <v>45.97</v>
      </c>
      <c r="D7183">
        <v>11</v>
      </c>
    </row>
    <row r="7184" spans="1:4" x14ac:dyDescent="0.25">
      <c r="A7184" t="s">
        <v>14743</v>
      </c>
      <c r="B7184" t="s">
        <v>14744</v>
      </c>
      <c r="C7184" s="106">
        <v>0</v>
      </c>
      <c r="D7184">
        <v>0</v>
      </c>
    </row>
    <row r="7185" spans="1:4" x14ac:dyDescent="0.25">
      <c r="A7185" t="s">
        <v>14745</v>
      </c>
      <c r="B7185" t="s">
        <v>14746</v>
      </c>
      <c r="C7185" s="106">
        <v>0</v>
      </c>
      <c r="D7185">
        <v>0</v>
      </c>
    </row>
    <row r="7186" spans="1:4" x14ac:dyDescent="0.25">
      <c r="A7186" t="s">
        <v>14747</v>
      </c>
      <c r="B7186" t="s">
        <v>14748</v>
      </c>
      <c r="C7186" s="106">
        <v>0</v>
      </c>
      <c r="D7186">
        <v>0</v>
      </c>
    </row>
    <row r="7187" spans="1:4" x14ac:dyDescent="0.25">
      <c r="A7187" t="s">
        <v>14749</v>
      </c>
      <c r="B7187" t="s">
        <v>14750</v>
      </c>
      <c r="C7187" s="106">
        <v>0</v>
      </c>
      <c r="D7187">
        <v>0</v>
      </c>
    </row>
    <row r="7188" spans="1:4" x14ac:dyDescent="0.25">
      <c r="A7188" t="s">
        <v>14751</v>
      </c>
      <c r="B7188" t="s">
        <v>14752</v>
      </c>
      <c r="C7188" s="106">
        <v>0</v>
      </c>
      <c r="D7188">
        <v>0</v>
      </c>
    </row>
    <row r="7189" spans="1:4" x14ac:dyDescent="0.25">
      <c r="A7189" t="s">
        <v>14753</v>
      </c>
      <c r="B7189" t="s">
        <v>14754</v>
      </c>
      <c r="C7189" s="106">
        <v>0</v>
      </c>
      <c r="D7189">
        <v>0</v>
      </c>
    </row>
    <row r="7190" spans="1:4" x14ac:dyDescent="0.25">
      <c r="A7190" t="s">
        <v>14755</v>
      </c>
      <c r="B7190" t="s">
        <v>14756</v>
      </c>
      <c r="C7190" s="106">
        <v>0</v>
      </c>
      <c r="D7190">
        <v>0</v>
      </c>
    </row>
    <row r="7191" spans="1:4" x14ac:dyDescent="0.25">
      <c r="A7191" t="s">
        <v>14757</v>
      </c>
      <c r="B7191" t="s">
        <v>14758</v>
      </c>
      <c r="C7191" s="106">
        <v>0</v>
      </c>
      <c r="D7191">
        <v>0</v>
      </c>
    </row>
    <row r="7192" spans="1:4" x14ac:dyDescent="0.25">
      <c r="A7192" t="s">
        <v>14759</v>
      </c>
      <c r="B7192" t="s">
        <v>14758</v>
      </c>
      <c r="C7192" s="106">
        <v>0</v>
      </c>
      <c r="D7192">
        <v>0</v>
      </c>
    </row>
    <row r="7193" spans="1:4" x14ac:dyDescent="0.25">
      <c r="A7193" t="s">
        <v>14760</v>
      </c>
      <c r="B7193" t="s">
        <v>14761</v>
      </c>
      <c r="C7193" s="106">
        <v>0</v>
      </c>
      <c r="D7193">
        <v>0</v>
      </c>
    </row>
    <row r="7194" spans="1:4" x14ac:dyDescent="0.25">
      <c r="A7194" t="s">
        <v>14762</v>
      </c>
      <c r="B7194" t="s">
        <v>14763</v>
      </c>
      <c r="C7194" s="106">
        <v>0</v>
      </c>
      <c r="D7194">
        <v>0</v>
      </c>
    </row>
    <row r="7195" spans="1:4" x14ac:dyDescent="0.25">
      <c r="A7195" t="s">
        <v>14764</v>
      </c>
      <c r="B7195" t="s">
        <v>14765</v>
      </c>
      <c r="C7195" s="106">
        <v>0</v>
      </c>
      <c r="D7195">
        <v>0</v>
      </c>
    </row>
    <row r="7196" spans="1:4" x14ac:dyDescent="0.25">
      <c r="A7196" t="s">
        <v>14766</v>
      </c>
      <c r="B7196" t="s">
        <v>14767</v>
      </c>
      <c r="C7196" s="106">
        <v>6814.04</v>
      </c>
      <c r="D7196">
        <v>1</v>
      </c>
    </row>
    <row r="7197" spans="1:4" x14ac:dyDescent="0.25">
      <c r="A7197" t="s">
        <v>14768</v>
      </c>
      <c r="B7197" t="s">
        <v>14769</v>
      </c>
      <c r="C7197" s="106">
        <v>0</v>
      </c>
      <c r="D7197">
        <v>0</v>
      </c>
    </row>
    <row r="7198" spans="1:4" x14ac:dyDescent="0.25">
      <c r="A7198" t="s">
        <v>14770</v>
      </c>
      <c r="B7198" t="s">
        <v>14771</v>
      </c>
      <c r="C7198" s="106">
        <v>0</v>
      </c>
      <c r="D7198">
        <v>0</v>
      </c>
    </row>
    <row r="7199" spans="1:4" x14ac:dyDescent="0.25">
      <c r="A7199" t="s">
        <v>14772</v>
      </c>
      <c r="B7199" t="s">
        <v>14771</v>
      </c>
      <c r="C7199" s="106">
        <v>0</v>
      </c>
      <c r="D7199">
        <v>0</v>
      </c>
    </row>
    <row r="7200" spans="1:4" x14ac:dyDescent="0.25">
      <c r="A7200" t="s">
        <v>14773</v>
      </c>
      <c r="B7200" t="s">
        <v>14774</v>
      </c>
      <c r="C7200" s="106">
        <v>0</v>
      </c>
      <c r="D7200">
        <v>0</v>
      </c>
    </row>
    <row r="7201" spans="1:4" x14ac:dyDescent="0.25">
      <c r="A7201" t="s">
        <v>14775</v>
      </c>
      <c r="B7201" t="s">
        <v>14776</v>
      </c>
      <c r="C7201" s="106">
        <v>0</v>
      </c>
      <c r="D7201">
        <v>0</v>
      </c>
    </row>
    <row r="7202" spans="1:4" x14ac:dyDescent="0.25">
      <c r="A7202" t="s">
        <v>14777</v>
      </c>
      <c r="B7202" t="s">
        <v>14778</v>
      </c>
      <c r="C7202" s="106">
        <v>2778.39</v>
      </c>
      <c r="D7202">
        <v>2</v>
      </c>
    </row>
    <row r="7203" spans="1:4" x14ac:dyDescent="0.25">
      <c r="A7203" t="s">
        <v>14779</v>
      </c>
      <c r="B7203" t="s">
        <v>14780</v>
      </c>
      <c r="C7203" s="106">
        <v>1427.34</v>
      </c>
      <c r="D7203">
        <v>1</v>
      </c>
    </row>
    <row r="7204" spans="1:4" x14ac:dyDescent="0.25">
      <c r="A7204" t="s">
        <v>14781</v>
      </c>
      <c r="B7204" t="s">
        <v>14782</v>
      </c>
      <c r="C7204" s="106">
        <v>309.7</v>
      </c>
      <c r="D7204">
        <v>4</v>
      </c>
    </row>
    <row r="7205" spans="1:4" x14ac:dyDescent="0.25">
      <c r="A7205" t="s">
        <v>14783</v>
      </c>
      <c r="B7205" t="s">
        <v>14784</v>
      </c>
      <c r="C7205" s="106">
        <v>6</v>
      </c>
      <c r="D7205">
        <v>6</v>
      </c>
    </row>
    <row r="7206" spans="1:4" x14ac:dyDescent="0.25">
      <c r="A7206" t="s">
        <v>14785</v>
      </c>
      <c r="B7206" t="s">
        <v>14786</v>
      </c>
      <c r="C7206" s="106">
        <v>182.33</v>
      </c>
      <c r="D7206">
        <v>2</v>
      </c>
    </row>
    <row r="7207" spans="1:4" x14ac:dyDescent="0.25">
      <c r="A7207" t="s">
        <v>14787</v>
      </c>
      <c r="B7207" t="s">
        <v>14788</v>
      </c>
      <c r="C7207" s="106">
        <v>93.12</v>
      </c>
      <c r="D7207">
        <v>3</v>
      </c>
    </row>
    <row r="7208" spans="1:4" x14ac:dyDescent="0.25">
      <c r="A7208" t="s">
        <v>14789</v>
      </c>
      <c r="B7208" t="s">
        <v>14790</v>
      </c>
      <c r="C7208" s="106">
        <v>168.09</v>
      </c>
      <c r="D7208">
        <v>1</v>
      </c>
    </row>
    <row r="7209" spans="1:4" x14ac:dyDescent="0.25">
      <c r="A7209" t="s">
        <v>14791</v>
      </c>
      <c r="B7209" t="s">
        <v>14792</v>
      </c>
      <c r="C7209" s="106">
        <v>0</v>
      </c>
      <c r="D7209">
        <v>0</v>
      </c>
    </row>
    <row r="7210" spans="1:4" x14ac:dyDescent="0.25">
      <c r="A7210" t="s">
        <v>14793</v>
      </c>
      <c r="B7210" t="s">
        <v>14794</v>
      </c>
      <c r="C7210" s="106">
        <v>19.489999999999998</v>
      </c>
      <c r="D7210">
        <v>3</v>
      </c>
    </row>
    <row r="7211" spans="1:4" x14ac:dyDescent="0.25">
      <c r="A7211" t="s">
        <v>14795</v>
      </c>
      <c r="B7211" t="s">
        <v>14796</v>
      </c>
      <c r="C7211" s="106">
        <v>158.91999999999999</v>
      </c>
      <c r="D7211">
        <v>2</v>
      </c>
    </row>
    <row r="7212" spans="1:4" x14ac:dyDescent="0.25">
      <c r="A7212" t="s">
        <v>14797</v>
      </c>
      <c r="B7212" t="s">
        <v>14798</v>
      </c>
      <c r="C7212" s="106">
        <v>105.18</v>
      </c>
      <c r="D7212">
        <v>2</v>
      </c>
    </row>
    <row r="7213" spans="1:4" x14ac:dyDescent="0.25">
      <c r="A7213" t="s">
        <v>14799</v>
      </c>
      <c r="B7213" t="s">
        <v>14800</v>
      </c>
      <c r="C7213" s="106">
        <v>69.400000000000006</v>
      </c>
      <c r="D7213">
        <v>2</v>
      </c>
    </row>
    <row r="7214" spans="1:4" x14ac:dyDescent="0.25">
      <c r="A7214" t="s">
        <v>14801</v>
      </c>
      <c r="B7214" t="s">
        <v>14802</v>
      </c>
      <c r="C7214" s="106">
        <v>130.25</v>
      </c>
      <c r="D7214">
        <v>2</v>
      </c>
    </row>
    <row r="7215" spans="1:4" x14ac:dyDescent="0.25">
      <c r="A7215" t="s">
        <v>14803</v>
      </c>
      <c r="B7215" t="s">
        <v>14802</v>
      </c>
      <c r="C7215" s="106">
        <v>195.42</v>
      </c>
      <c r="D7215">
        <v>2</v>
      </c>
    </row>
    <row r="7216" spans="1:4" x14ac:dyDescent="0.25">
      <c r="A7216" t="s">
        <v>14804</v>
      </c>
      <c r="B7216" t="s">
        <v>14805</v>
      </c>
      <c r="C7216" s="106">
        <v>12.9</v>
      </c>
      <c r="D7216">
        <v>50</v>
      </c>
    </row>
    <row r="7217" spans="1:4" x14ac:dyDescent="0.25">
      <c r="A7217" t="s">
        <v>14806</v>
      </c>
      <c r="B7217" t="s">
        <v>14807</v>
      </c>
      <c r="C7217" s="106">
        <v>142.62</v>
      </c>
      <c r="D7217">
        <v>1</v>
      </c>
    </row>
    <row r="7218" spans="1:4" x14ac:dyDescent="0.25">
      <c r="A7218" t="s">
        <v>14808</v>
      </c>
      <c r="B7218" t="s">
        <v>14809</v>
      </c>
      <c r="C7218" s="106">
        <v>640.98</v>
      </c>
      <c r="D7218">
        <v>1</v>
      </c>
    </row>
    <row r="7219" spans="1:4" x14ac:dyDescent="0.25">
      <c r="A7219" t="s">
        <v>14810</v>
      </c>
      <c r="B7219" t="s">
        <v>14811</v>
      </c>
      <c r="C7219" s="106">
        <v>112.3</v>
      </c>
      <c r="D7219">
        <v>3</v>
      </c>
    </row>
    <row r="7220" spans="1:4" x14ac:dyDescent="0.25">
      <c r="A7220" t="s">
        <v>14812</v>
      </c>
      <c r="B7220" t="s">
        <v>14813</v>
      </c>
      <c r="C7220" s="106">
        <v>1.42</v>
      </c>
      <c r="D7220">
        <v>3</v>
      </c>
    </row>
    <row r="7221" spans="1:4" x14ac:dyDescent="0.25">
      <c r="A7221" t="s">
        <v>14814</v>
      </c>
      <c r="B7221" t="s">
        <v>14815</v>
      </c>
      <c r="C7221" s="106">
        <v>1.18</v>
      </c>
      <c r="D7221">
        <v>3</v>
      </c>
    </row>
    <row r="7222" spans="1:4" x14ac:dyDescent="0.25">
      <c r="A7222" t="s">
        <v>14816</v>
      </c>
      <c r="B7222" t="s">
        <v>14817</v>
      </c>
      <c r="C7222" s="106">
        <v>414.15</v>
      </c>
      <c r="D7222">
        <v>1</v>
      </c>
    </row>
    <row r="7223" spans="1:4" x14ac:dyDescent="0.25">
      <c r="A7223" t="s">
        <v>14818</v>
      </c>
      <c r="B7223" t="s">
        <v>14819</v>
      </c>
      <c r="C7223" s="106">
        <v>130.25</v>
      </c>
      <c r="D7223">
        <v>2</v>
      </c>
    </row>
    <row r="7224" spans="1:4" x14ac:dyDescent="0.25">
      <c r="A7224" t="s">
        <v>14820</v>
      </c>
      <c r="B7224" t="s">
        <v>14821</v>
      </c>
      <c r="C7224" s="106">
        <v>5222.24</v>
      </c>
      <c r="D7224">
        <v>8</v>
      </c>
    </row>
    <row r="7225" spans="1:4" x14ac:dyDescent="0.25">
      <c r="A7225" t="s">
        <v>14822</v>
      </c>
      <c r="B7225" t="s">
        <v>14823</v>
      </c>
      <c r="C7225" s="106">
        <v>90.8</v>
      </c>
      <c r="D7225">
        <v>3</v>
      </c>
    </row>
    <row r="7226" spans="1:4" x14ac:dyDescent="0.25">
      <c r="A7226" t="s">
        <v>14824</v>
      </c>
      <c r="B7226" t="s">
        <v>14825</v>
      </c>
      <c r="C7226" s="106">
        <v>41.56</v>
      </c>
      <c r="D7226">
        <v>1</v>
      </c>
    </row>
    <row r="7227" spans="1:4" x14ac:dyDescent="0.25">
      <c r="A7227" t="s">
        <v>14826</v>
      </c>
      <c r="B7227" t="s">
        <v>14827</v>
      </c>
      <c r="C7227" s="106">
        <v>17.52</v>
      </c>
      <c r="D7227">
        <v>2</v>
      </c>
    </row>
    <row r="7228" spans="1:4" x14ac:dyDescent="0.25">
      <c r="A7228" t="s">
        <v>14828</v>
      </c>
      <c r="B7228" t="s">
        <v>14829</v>
      </c>
      <c r="C7228" s="106">
        <v>442.82</v>
      </c>
      <c r="D7228">
        <v>1</v>
      </c>
    </row>
    <row r="7229" spans="1:4" x14ac:dyDescent="0.25">
      <c r="A7229" t="s">
        <v>14830</v>
      </c>
      <c r="B7229" t="s">
        <v>14831</v>
      </c>
      <c r="C7229" s="106">
        <v>4074.08</v>
      </c>
      <c r="D7229">
        <v>2</v>
      </c>
    </row>
    <row r="7230" spans="1:4" x14ac:dyDescent="0.25">
      <c r="A7230" t="s">
        <v>14832</v>
      </c>
      <c r="B7230" t="s">
        <v>14833</v>
      </c>
      <c r="C7230" s="106">
        <v>231.21</v>
      </c>
      <c r="D7230">
        <v>1</v>
      </c>
    </row>
    <row r="7231" spans="1:4" x14ac:dyDescent="0.25">
      <c r="A7231" t="s">
        <v>14834</v>
      </c>
      <c r="B7231" t="s">
        <v>14835</v>
      </c>
      <c r="C7231" s="106">
        <v>472.16</v>
      </c>
      <c r="D7231">
        <v>1</v>
      </c>
    </row>
    <row r="7232" spans="1:4" x14ac:dyDescent="0.25">
      <c r="A7232" t="s">
        <v>14836</v>
      </c>
      <c r="B7232" t="s">
        <v>14833</v>
      </c>
      <c r="C7232" s="106">
        <v>1268.92</v>
      </c>
      <c r="D7232">
        <v>3</v>
      </c>
    </row>
    <row r="7233" spans="1:4" x14ac:dyDescent="0.25">
      <c r="A7233" t="s">
        <v>14837</v>
      </c>
      <c r="B7233" t="s">
        <v>14838</v>
      </c>
      <c r="C7233" s="106">
        <v>112.3</v>
      </c>
      <c r="D7233">
        <v>3</v>
      </c>
    </row>
    <row r="7234" spans="1:4" x14ac:dyDescent="0.25">
      <c r="A7234" t="s">
        <v>14839</v>
      </c>
      <c r="B7234" t="s">
        <v>14840</v>
      </c>
      <c r="C7234" s="106">
        <v>4169</v>
      </c>
      <c r="D7234">
        <v>1</v>
      </c>
    </row>
    <row r="7235" spans="1:4" x14ac:dyDescent="0.25">
      <c r="A7235" t="s">
        <v>14841</v>
      </c>
      <c r="B7235" t="s">
        <v>14840</v>
      </c>
      <c r="C7235" s="106">
        <v>1214.26</v>
      </c>
      <c r="D7235">
        <v>1</v>
      </c>
    </row>
    <row r="7236" spans="1:4" x14ac:dyDescent="0.25">
      <c r="A7236" t="s">
        <v>14842</v>
      </c>
      <c r="B7236" t="s">
        <v>14761</v>
      </c>
      <c r="C7236" s="106">
        <v>0</v>
      </c>
      <c r="D7236">
        <v>0</v>
      </c>
    </row>
    <row r="7237" spans="1:4" x14ac:dyDescent="0.25">
      <c r="A7237" t="s">
        <v>14843</v>
      </c>
      <c r="B7237" t="s">
        <v>14844</v>
      </c>
      <c r="C7237" s="106">
        <v>0</v>
      </c>
      <c r="D7237">
        <v>0</v>
      </c>
    </row>
    <row r="7238" spans="1:4" x14ac:dyDescent="0.25">
      <c r="A7238" t="s">
        <v>14845</v>
      </c>
      <c r="B7238" t="s">
        <v>14846</v>
      </c>
      <c r="C7238" s="106">
        <v>19.21</v>
      </c>
      <c r="D7238">
        <v>3</v>
      </c>
    </row>
    <row r="7239" spans="1:4" x14ac:dyDescent="0.25">
      <c r="A7239" t="s">
        <v>14847</v>
      </c>
      <c r="B7239" t="s">
        <v>14848</v>
      </c>
      <c r="C7239" s="106">
        <v>0</v>
      </c>
      <c r="D7239">
        <v>0</v>
      </c>
    </row>
    <row r="7240" spans="1:4" x14ac:dyDescent="0.25">
      <c r="A7240" t="s">
        <v>14849</v>
      </c>
      <c r="B7240" t="s">
        <v>14850</v>
      </c>
      <c r="C7240" s="106">
        <v>18112</v>
      </c>
      <c r="D7240">
        <v>2</v>
      </c>
    </row>
    <row r="7241" spans="1:4" x14ac:dyDescent="0.25">
      <c r="A7241" t="s">
        <v>14851</v>
      </c>
      <c r="B7241" t="s">
        <v>14852</v>
      </c>
      <c r="C7241" s="106">
        <v>5.78</v>
      </c>
      <c r="D7241">
        <v>20</v>
      </c>
    </row>
    <row r="7242" spans="1:4" x14ac:dyDescent="0.25">
      <c r="A7242" t="s">
        <v>14853</v>
      </c>
      <c r="B7242" t="s">
        <v>14854</v>
      </c>
      <c r="C7242" s="106">
        <v>450</v>
      </c>
      <c r="D7242">
        <v>1</v>
      </c>
    </row>
    <row r="7243" spans="1:4" x14ac:dyDescent="0.25">
      <c r="A7243" t="s">
        <v>14855</v>
      </c>
      <c r="B7243" t="s">
        <v>14856</v>
      </c>
      <c r="C7243" s="106">
        <v>246.8</v>
      </c>
      <c r="D7243">
        <v>1</v>
      </c>
    </row>
    <row r="7244" spans="1:4" x14ac:dyDescent="0.25">
      <c r="A7244" t="s">
        <v>14857</v>
      </c>
      <c r="B7244" t="s">
        <v>14858</v>
      </c>
      <c r="C7244" s="106">
        <v>700.95</v>
      </c>
      <c r="D7244">
        <v>1</v>
      </c>
    </row>
    <row r="7245" spans="1:4" x14ac:dyDescent="0.25">
      <c r="A7245" t="s">
        <v>14859</v>
      </c>
      <c r="B7245" t="s">
        <v>14860</v>
      </c>
      <c r="C7245" s="106">
        <v>837.07</v>
      </c>
      <c r="D7245">
        <v>1</v>
      </c>
    </row>
    <row r="7246" spans="1:4" x14ac:dyDescent="0.25">
      <c r="A7246" t="s">
        <v>14861</v>
      </c>
      <c r="B7246" t="s">
        <v>14862</v>
      </c>
      <c r="C7246" s="106">
        <v>877.82</v>
      </c>
      <c r="D7246">
        <v>1</v>
      </c>
    </row>
    <row r="7247" spans="1:4" x14ac:dyDescent="0.25">
      <c r="A7247" t="s">
        <v>14863</v>
      </c>
      <c r="B7247" t="s">
        <v>14864</v>
      </c>
      <c r="C7247" s="106">
        <v>2325</v>
      </c>
      <c r="D7247">
        <v>31</v>
      </c>
    </row>
    <row r="7248" spans="1:4" x14ac:dyDescent="0.25">
      <c r="A7248" t="s">
        <v>14865</v>
      </c>
      <c r="B7248" t="s">
        <v>14866</v>
      </c>
      <c r="C7248" s="106">
        <v>0</v>
      </c>
      <c r="D7248">
        <v>0</v>
      </c>
    </row>
    <row r="7249" spans="1:4" x14ac:dyDescent="0.25">
      <c r="A7249" t="s">
        <v>14867</v>
      </c>
      <c r="B7249" t="s">
        <v>14868</v>
      </c>
      <c r="C7249" s="106">
        <v>0</v>
      </c>
      <c r="D7249">
        <v>0</v>
      </c>
    </row>
    <row r="7250" spans="1:4" x14ac:dyDescent="0.25">
      <c r="A7250" t="s">
        <v>14869</v>
      </c>
      <c r="B7250" t="s">
        <v>14870</v>
      </c>
      <c r="C7250" s="106">
        <v>0</v>
      </c>
      <c r="D7250">
        <v>0</v>
      </c>
    </row>
    <row r="7251" spans="1:4" x14ac:dyDescent="0.25">
      <c r="A7251" t="s">
        <v>14871</v>
      </c>
      <c r="B7251" t="s">
        <v>14872</v>
      </c>
      <c r="C7251" s="106">
        <v>2367.56</v>
      </c>
      <c r="D7251">
        <v>2</v>
      </c>
    </row>
    <row r="7252" spans="1:4" x14ac:dyDescent="0.25">
      <c r="A7252" t="s">
        <v>14873</v>
      </c>
      <c r="B7252" t="s">
        <v>14874</v>
      </c>
      <c r="C7252" s="106">
        <v>1287.2</v>
      </c>
      <c r="D7252">
        <v>1</v>
      </c>
    </row>
    <row r="7253" spans="1:4" x14ac:dyDescent="0.25">
      <c r="A7253" t="s">
        <v>14875</v>
      </c>
      <c r="B7253" t="s">
        <v>14872</v>
      </c>
      <c r="C7253" s="106">
        <v>1784.61</v>
      </c>
      <c r="D7253">
        <v>2</v>
      </c>
    </row>
    <row r="7254" spans="1:4" x14ac:dyDescent="0.25">
      <c r="A7254" t="s">
        <v>14876</v>
      </c>
      <c r="B7254" t="s">
        <v>14877</v>
      </c>
      <c r="C7254" s="106">
        <v>1620.2</v>
      </c>
      <c r="D7254">
        <v>2</v>
      </c>
    </row>
    <row r="7255" spans="1:4" x14ac:dyDescent="0.25">
      <c r="A7255" t="s">
        <v>14878</v>
      </c>
      <c r="B7255" t="s">
        <v>14879</v>
      </c>
      <c r="C7255" s="106">
        <v>420.81</v>
      </c>
      <c r="D7255">
        <v>1</v>
      </c>
    </row>
    <row r="7256" spans="1:4" x14ac:dyDescent="0.25">
      <c r="A7256" t="s">
        <v>14880</v>
      </c>
      <c r="B7256" t="s">
        <v>14881</v>
      </c>
      <c r="C7256" s="106">
        <v>-240.44</v>
      </c>
      <c r="D7256">
        <v>0</v>
      </c>
    </row>
    <row r="7257" spans="1:4" x14ac:dyDescent="0.25">
      <c r="A7257" t="s">
        <v>14882</v>
      </c>
      <c r="B7257" t="s">
        <v>14883</v>
      </c>
      <c r="C7257" s="106">
        <v>300.29000000000002</v>
      </c>
      <c r="D7257">
        <v>1</v>
      </c>
    </row>
    <row r="7258" spans="1:4" x14ac:dyDescent="0.25">
      <c r="A7258" t="s">
        <v>14884</v>
      </c>
      <c r="B7258" t="s">
        <v>14885</v>
      </c>
      <c r="C7258" s="106">
        <v>321.62</v>
      </c>
      <c r="D7258">
        <v>1</v>
      </c>
    </row>
    <row r="7259" spans="1:4" x14ac:dyDescent="0.25">
      <c r="A7259" t="s">
        <v>14886</v>
      </c>
      <c r="B7259" t="s">
        <v>14887</v>
      </c>
      <c r="C7259" s="106">
        <v>2392.4299999999998</v>
      </c>
      <c r="D7259">
        <v>1</v>
      </c>
    </row>
    <row r="7260" spans="1:4" x14ac:dyDescent="0.25">
      <c r="A7260" t="s">
        <v>14888</v>
      </c>
      <c r="B7260" t="s">
        <v>14889</v>
      </c>
      <c r="C7260" s="106">
        <v>89.33</v>
      </c>
      <c r="D7260">
        <v>1</v>
      </c>
    </row>
    <row r="7261" spans="1:4" x14ac:dyDescent="0.25">
      <c r="A7261" t="s">
        <v>14890</v>
      </c>
      <c r="B7261" t="s">
        <v>2054</v>
      </c>
      <c r="C7261" s="106">
        <v>227.98</v>
      </c>
      <c r="D7261">
        <v>2</v>
      </c>
    </row>
    <row r="7262" spans="1:4" x14ac:dyDescent="0.25">
      <c r="A7262" t="s">
        <v>14891</v>
      </c>
      <c r="B7262" t="s">
        <v>14892</v>
      </c>
      <c r="C7262" s="106">
        <v>532.74</v>
      </c>
      <c r="D7262">
        <v>2</v>
      </c>
    </row>
    <row r="7263" spans="1:4" x14ac:dyDescent="0.25">
      <c r="A7263" t="s">
        <v>14893</v>
      </c>
      <c r="B7263" t="s">
        <v>14894</v>
      </c>
      <c r="C7263" s="106">
        <v>18.77</v>
      </c>
      <c r="D7263">
        <v>2</v>
      </c>
    </row>
    <row r="7264" spans="1:4" x14ac:dyDescent="0.25">
      <c r="A7264" t="s">
        <v>14895</v>
      </c>
      <c r="B7264" t="s">
        <v>14896</v>
      </c>
      <c r="C7264" s="106">
        <v>689.06</v>
      </c>
      <c r="D7264">
        <v>3</v>
      </c>
    </row>
    <row r="7265" spans="1:4" x14ac:dyDescent="0.25">
      <c r="A7265" t="s">
        <v>14897</v>
      </c>
      <c r="B7265" t="s">
        <v>14898</v>
      </c>
      <c r="C7265" s="106">
        <v>538.46</v>
      </c>
      <c r="D7265">
        <v>3</v>
      </c>
    </row>
    <row r="7266" spans="1:4" x14ac:dyDescent="0.25">
      <c r="A7266" t="s">
        <v>14899</v>
      </c>
      <c r="B7266" t="s">
        <v>14900</v>
      </c>
      <c r="C7266" s="106">
        <v>0</v>
      </c>
      <c r="D7266">
        <v>0</v>
      </c>
    </row>
    <row r="7267" spans="1:4" x14ac:dyDescent="0.25">
      <c r="A7267" t="s">
        <v>14901</v>
      </c>
      <c r="B7267" t="s">
        <v>14902</v>
      </c>
      <c r="C7267" s="106">
        <v>241.49</v>
      </c>
      <c r="D7267">
        <v>5</v>
      </c>
    </row>
    <row r="7268" spans="1:4" x14ac:dyDescent="0.25">
      <c r="A7268" t="s">
        <v>14903</v>
      </c>
      <c r="B7268" t="s">
        <v>14904</v>
      </c>
      <c r="C7268" s="106">
        <v>80.47</v>
      </c>
      <c r="D7268">
        <v>2</v>
      </c>
    </row>
    <row r="7269" spans="1:4" x14ac:dyDescent="0.25">
      <c r="A7269" t="s">
        <v>14905</v>
      </c>
      <c r="B7269" t="s">
        <v>14906</v>
      </c>
      <c r="C7269" s="106">
        <v>799.63</v>
      </c>
      <c r="D7269">
        <v>1</v>
      </c>
    </row>
    <row r="7270" spans="1:4" x14ac:dyDescent="0.25">
      <c r="A7270" t="s">
        <v>14907</v>
      </c>
      <c r="B7270" t="s">
        <v>14908</v>
      </c>
      <c r="C7270" s="106">
        <v>371.25</v>
      </c>
      <c r="D7270">
        <v>1</v>
      </c>
    </row>
    <row r="7271" spans="1:4" x14ac:dyDescent="0.25">
      <c r="A7271" t="s">
        <v>14909</v>
      </c>
      <c r="B7271" t="s">
        <v>14910</v>
      </c>
      <c r="C7271" s="106">
        <v>1753.13</v>
      </c>
      <c r="D7271">
        <v>1</v>
      </c>
    </row>
    <row r="7272" spans="1:4" x14ac:dyDescent="0.25">
      <c r="A7272" t="s">
        <v>14911</v>
      </c>
      <c r="B7272" t="s">
        <v>14912</v>
      </c>
      <c r="C7272" s="106">
        <v>493.33</v>
      </c>
      <c r="D7272">
        <v>1</v>
      </c>
    </row>
    <row r="7273" spans="1:4" x14ac:dyDescent="0.25">
      <c r="A7273" t="s">
        <v>14913</v>
      </c>
      <c r="B7273" t="s">
        <v>14914</v>
      </c>
      <c r="C7273" s="106">
        <v>10460.49</v>
      </c>
      <c r="D7273">
        <v>1</v>
      </c>
    </row>
    <row r="7274" spans="1:4" x14ac:dyDescent="0.25">
      <c r="A7274" t="s">
        <v>14915</v>
      </c>
      <c r="B7274" t="s">
        <v>14916</v>
      </c>
      <c r="C7274" s="106">
        <v>340.42</v>
      </c>
      <c r="D7274">
        <v>1</v>
      </c>
    </row>
    <row r="7275" spans="1:4" x14ac:dyDescent="0.25">
      <c r="A7275" t="s">
        <v>14917</v>
      </c>
      <c r="B7275" t="s">
        <v>14918</v>
      </c>
      <c r="C7275" s="106">
        <v>6773.17</v>
      </c>
      <c r="D7275">
        <v>2</v>
      </c>
    </row>
    <row r="7276" spans="1:4" x14ac:dyDescent="0.25">
      <c r="A7276" t="s">
        <v>14919</v>
      </c>
      <c r="B7276" t="s">
        <v>14920</v>
      </c>
      <c r="C7276" s="106">
        <v>3055.6</v>
      </c>
      <c r="D7276">
        <v>1</v>
      </c>
    </row>
    <row r="7277" spans="1:4" x14ac:dyDescent="0.25">
      <c r="A7277" t="s">
        <v>14921</v>
      </c>
      <c r="B7277" t="s">
        <v>14922</v>
      </c>
      <c r="C7277" s="106">
        <v>2098.64</v>
      </c>
      <c r="D7277">
        <v>2</v>
      </c>
    </row>
    <row r="7278" spans="1:4" x14ac:dyDescent="0.25">
      <c r="A7278" t="s">
        <v>14923</v>
      </c>
      <c r="B7278" t="s">
        <v>14924</v>
      </c>
      <c r="C7278" s="106">
        <v>1471.92</v>
      </c>
      <c r="D7278">
        <v>1</v>
      </c>
    </row>
    <row r="7279" spans="1:4" x14ac:dyDescent="0.25">
      <c r="A7279" t="s">
        <v>14925</v>
      </c>
      <c r="B7279" t="s">
        <v>14926</v>
      </c>
      <c r="C7279" s="106">
        <v>1385.53</v>
      </c>
      <c r="D7279">
        <v>1</v>
      </c>
    </row>
    <row r="7280" spans="1:4" x14ac:dyDescent="0.25">
      <c r="A7280" t="s">
        <v>14927</v>
      </c>
      <c r="B7280" t="s">
        <v>14896</v>
      </c>
      <c r="C7280" s="106">
        <v>521.16999999999996</v>
      </c>
      <c r="D7280">
        <v>2</v>
      </c>
    </row>
    <row r="7281" spans="1:4" x14ac:dyDescent="0.25">
      <c r="A7281" t="s">
        <v>14928</v>
      </c>
      <c r="B7281" t="s">
        <v>14929</v>
      </c>
      <c r="C7281" s="106">
        <v>327.04000000000002</v>
      </c>
      <c r="D7281">
        <v>1</v>
      </c>
    </row>
    <row r="7282" spans="1:4" x14ac:dyDescent="0.25">
      <c r="A7282" t="s">
        <v>14930</v>
      </c>
      <c r="B7282" t="s">
        <v>14931</v>
      </c>
      <c r="C7282" s="106">
        <v>25</v>
      </c>
      <c r="D7282">
        <v>1</v>
      </c>
    </row>
    <row r="7283" spans="1:4" x14ac:dyDescent="0.25">
      <c r="A7283" t="s">
        <v>14932</v>
      </c>
      <c r="B7283" t="s">
        <v>14933</v>
      </c>
      <c r="C7283" s="106">
        <v>25</v>
      </c>
      <c r="D7283">
        <v>1</v>
      </c>
    </row>
    <row r="7284" spans="1:4" x14ac:dyDescent="0.25">
      <c r="A7284" t="s">
        <v>14934</v>
      </c>
      <c r="B7284" t="s">
        <v>14935</v>
      </c>
      <c r="C7284" s="106">
        <v>40.58</v>
      </c>
      <c r="D7284">
        <v>2</v>
      </c>
    </row>
    <row r="7285" spans="1:4" x14ac:dyDescent="0.25">
      <c r="A7285" t="s">
        <v>14936</v>
      </c>
      <c r="B7285" t="s">
        <v>14937</v>
      </c>
      <c r="C7285" s="106">
        <v>95.17</v>
      </c>
      <c r="D7285">
        <v>1</v>
      </c>
    </row>
    <row r="7286" spans="1:4" x14ac:dyDescent="0.25">
      <c r="A7286" t="s">
        <v>14938</v>
      </c>
      <c r="B7286" t="s">
        <v>14939</v>
      </c>
      <c r="C7286" s="106">
        <v>51.09</v>
      </c>
      <c r="D7286">
        <v>1</v>
      </c>
    </row>
    <row r="7287" spans="1:4" x14ac:dyDescent="0.25">
      <c r="A7287" t="s">
        <v>14940</v>
      </c>
      <c r="B7287" t="s">
        <v>14941</v>
      </c>
      <c r="C7287" s="106">
        <v>23</v>
      </c>
      <c r="D7287">
        <v>1</v>
      </c>
    </row>
    <row r="7288" spans="1:4" x14ac:dyDescent="0.25">
      <c r="A7288" t="s">
        <v>14942</v>
      </c>
      <c r="B7288" t="s">
        <v>14887</v>
      </c>
      <c r="C7288" s="106">
        <v>4345</v>
      </c>
      <c r="D7288">
        <v>1</v>
      </c>
    </row>
    <row r="7289" spans="1:4" x14ac:dyDescent="0.25">
      <c r="A7289" t="s">
        <v>14943</v>
      </c>
      <c r="B7289" t="s">
        <v>14944</v>
      </c>
      <c r="C7289" s="106">
        <v>23.55</v>
      </c>
      <c r="D7289">
        <v>1</v>
      </c>
    </row>
    <row r="7290" spans="1:4" x14ac:dyDescent="0.25">
      <c r="A7290" t="s">
        <v>14945</v>
      </c>
      <c r="B7290" t="s">
        <v>14946</v>
      </c>
      <c r="C7290" s="106">
        <v>23.55</v>
      </c>
      <c r="D7290">
        <v>1</v>
      </c>
    </row>
    <row r="7291" spans="1:4" x14ac:dyDescent="0.25">
      <c r="A7291" t="s">
        <v>14947</v>
      </c>
      <c r="B7291" t="s">
        <v>14948</v>
      </c>
      <c r="C7291" s="106">
        <v>660</v>
      </c>
      <c r="D7291">
        <v>1</v>
      </c>
    </row>
    <row r="7292" spans="1:4" x14ac:dyDescent="0.25">
      <c r="A7292" t="s">
        <v>14949</v>
      </c>
      <c r="B7292" t="s">
        <v>11466</v>
      </c>
      <c r="C7292" s="106">
        <v>56913.48</v>
      </c>
      <c r="D7292">
        <v>4</v>
      </c>
    </row>
    <row r="7293" spans="1:4" x14ac:dyDescent="0.25">
      <c r="A7293" t="s">
        <v>14950</v>
      </c>
      <c r="B7293" t="s">
        <v>14951</v>
      </c>
      <c r="C7293" s="106">
        <v>387</v>
      </c>
      <c r="D7293">
        <v>1</v>
      </c>
    </row>
    <row r="7294" spans="1:4" x14ac:dyDescent="0.25">
      <c r="A7294" t="s">
        <v>14952</v>
      </c>
      <c r="B7294" t="s">
        <v>14953</v>
      </c>
      <c r="C7294" s="106">
        <v>527.77</v>
      </c>
      <c r="D7294">
        <v>1</v>
      </c>
    </row>
    <row r="7295" spans="1:4" x14ac:dyDescent="0.25">
      <c r="A7295" t="s">
        <v>14954</v>
      </c>
      <c r="B7295" t="s">
        <v>14955</v>
      </c>
      <c r="C7295" s="106">
        <v>2174.73</v>
      </c>
      <c r="D7295">
        <v>2</v>
      </c>
    </row>
    <row r="7296" spans="1:4" x14ac:dyDescent="0.25">
      <c r="A7296" t="s">
        <v>14956</v>
      </c>
      <c r="B7296" t="s">
        <v>14957</v>
      </c>
      <c r="C7296" s="106">
        <v>992.4</v>
      </c>
      <c r="D7296">
        <v>6</v>
      </c>
    </row>
    <row r="7297" spans="1:4" x14ac:dyDescent="0.25">
      <c r="A7297" t="s">
        <v>14958</v>
      </c>
      <c r="B7297" t="s">
        <v>14959</v>
      </c>
      <c r="C7297" s="106">
        <v>6260.08</v>
      </c>
      <c r="D7297">
        <v>4</v>
      </c>
    </row>
    <row r="7298" spans="1:4" x14ac:dyDescent="0.25">
      <c r="A7298" t="s">
        <v>14960</v>
      </c>
      <c r="B7298" t="s">
        <v>14961</v>
      </c>
      <c r="C7298" s="106">
        <v>1180.07</v>
      </c>
      <c r="D7298">
        <v>3</v>
      </c>
    </row>
    <row r="7299" spans="1:4" x14ac:dyDescent="0.25">
      <c r="A7299" t="s">
        <v>14962</v>
      </c>
      <c r="B7299" t="s">
        <v>14963</v>
      </c>
      <c r="C7299" s="106">
        <v>698.39</v>
      </c>
      <c r="D7299">
        <v>4</v>
      </c>
    </row>
    <row r="7300" spans="1:4" x14ac:dyDescent="0.25">
      <c r="A7300" t="s">
        <v>14964</v>
      </c>
      <c r="B7300" t="s">
        <v>14965</v>
      </c>
      <c r="C7300" s="106">
        <v>307.31</v>
      </c>
      <c r="D7300">
        <v>2</v>
      </c>
    </row>
    <row r="7301" spans="1:4" x14ac:dyDescent="0.25">
      <c r="A7301" t="s">
        <v>14966</v>
      </c>
      <c r="B7301" t="s">
        <v>14967</v>
      </c>
      <c r="C7301" s="106">
        <v>78.66</v>
      </c>
      <c r="D7301">
        <v>2</v>
      </c>
    </row>
    <row r="7302" spans="1:4" x14ac:dyDescent="0.25">
      <c r="A7302" t="s">
        <v>14968</v>
      </c>
      <c r="B7302" t="s">
        <v>14969</v>
      </c>
      <c r="C7302" s="106">
        <v>199.82</v>
      </c>
      <c r="D7302">
        <v>9</v>
      </c>
    </row>
    <row r="7303" spans="1:4" x14ac:dyDescent="0.25">
      <c r="A7303" t="s">
        <v>14970</v>
      </c>
      <c r="B7303" t="s">
        <v>14971</v>
      </c>
      <c r="C7303" s="106">
        <v>2835.08</v>
      </c>
      <c r="D7303">
        <v>1</v>
      </c>
    </row>
    <row r="7304" spans="1:4" x14ac:dyDescent="0.25">
      <c r="A7304" t="s">
        <v>14972</v>
      </c>
      <c r="B7304" t="s">
        <v>14973</v>
      </c>
      <c r="C7304" s="106">
        <v>3642.66</v>
      </c>
      <c r="D7304">
        <v>1</v>
      </c>
    </row>
    <row r="7305" spans="1:4" x14ac:dyDescent="0.25">
      <c r="A7305" t="s">
        <v>14974</v>
      </c>
      <c r="B7305" t="s">
        <v>14975</v>
      </c>
      <c r="C7305" s="106">
        <v>880.44</v>
      </c>
      <c r="D7305">
        <v>2</v>
      </c>
    </row>
    <row r="7306" spans="1:4" x14ac:dyDescent="0.25">
      <c r="A7306" t="s">
        <v>14976</v>
      </c>
      <c r="B7306" t="s">
        <v>14977</v>
      </c>
      <c r="C7306" s="106">
        <v>950.12</v>
      </c>
      <c r="D7306">
        <v>4</v>
      </c>
    </row>
    <row r="7307" spans="1:4" x14ac:dyDescent="0.25">
      <c r="A7307" t="s">
        <v>14978</v>
      </c>
      <c r="B7307" t="s">
        <v>14979</v>
      </c>
      <c r="C7307" s="106">
        <v>645</v>
      </c>
      <c r="D7307">
        <v>2</v>
      </c>
    </row>
    <row r="7308" spans="1:4" x14ac:dyDescent="0.25">
      <c r="A7308" t="s">
        <v>14980</v>
      </c>
      <c r="B7308" t="s">
        <v>14981</v>
      </c>
      <c r="C7308" s="106">
        <v>997.35</v>
      </c>
      <c r="D7308">
        <v>2</v>
      </c>
    </row>
    <row r="7309" spans="1:4" x14ac:dyDescent="0.25">
      <c r="A7309" t="s">
        <v>14982</v>
      </c>
      <c r="B7309" t="s">
        <v>14983</v>
      </c>
      <c r="C7309" s="106">
        <v>0</v>
      </c>
      <c r="D7309">
        <v>0</v>
      </c>
    </row>
    <row r="7310" spans="1:4" x14ac:dyDescent="0.25">
      <c r="A7310" t="s">
        <v>14984</v>
      </c>
      <c r="B7310" t="s">
        <v>14985</v>
      </c>
      <c r="C7310" s="106">
        <v>0</v>
      </c>
      <c r="D7310">
        <v>0</v>
      </c>
    </row>
    <row r="7311" spans="1:4" x14ac:dyDescent="0.25">
      <c r="A7311" t="s">
        <v>14986</v>
      </c>
      <c r="B7311" t="s">
        <v>14987</v>
      </c>
      <c r="C7311" s="106">
        <v>1210</v>
      </c>
      <c r="D7311">
        <v>1</v>
      </c>
    </row>
    <row r="7312" spans="1:4" x14ac:dyDescent="0.25">
      <c r="A7312" t="s">
        <v>14988</v>
      </c>
      <c r="B7312" t="s">
        <v>14955</v>
      </c>
      <c r="C7312" s="106">
        <v>902</v>
      </c>
      <c r="D7312">
        <v>1</v>
      </c>
    </row>
    <row r="7313" spans="1:4" x14ac:dyDescent="0.25">
      <c r="A7313" t="s">
        <v>14989</v>
      </c>
      <c r="B7313" t="s">
        <v>14990</v>
      </c>
      <c r="C7313" s="106">
        <v>300</v>
      </c>
      <c r="D7313">
        <v>2</v>
      </c>
    </row>
    <row r="7314" spans="1:4" x14ac:dyDescent="0.25">
      <c r="A7314" t="s">
        <v>14991</v>
      </c>
      <c r="B7314" t="s">
        <v>14992</v>
      </c>
      <c r="C7314" s="106">
        <v>0</v>
      </c>
      <c r="D7314">
        <v>0</v>
      </c>
    </row>
    <row r="7315" spans="1:4" x14ac:dyDescent="0.25">
      <c r="A7315" t="s">
        <v>14993</v>
      </c>
      <c r="B7315" t="s">
        <v>14994</v>
      </c>
      <c r="C7315" s="106">
        <v>0</v>
      </c>
      <c r="D7315">
        <v>0</v>
      </c>
    </row>
    <row r="7316" spans="1:4" x14ac:dyDescent="0.25">
      <c r="A7316" t="s">
        <v>14995</v>
      </c>
      <c r="B7316" t="s">
        <v>14996</v>
      </c>
      <c r="C7316" s="106">
        <v>555.29999999999995</v>
      </c>
      <c r="D7316">
        <v>6</v>
      </c>
    </row>
    <row r="7317" spans="1:4" x14ac:dyDescent="0.25">
      <c r="A7317" t="s">
        <v>14997</v>
      </c>
      <c r="B7317" t="s">
        <v>14998</v>
      </c>
      <c r="C7317" s="106">
        <v>47.15</v>
      </c>
      <c r="D7317">
        <v>4</v>
      </c>
    </row>
    <row r="7318" spans="1:4" x14ac:dyDescent="0.25">
      <c r="A7318" t="s">
        <v>14999</v>
      </c>
      <c r="B7318" t="s">
        <v>14998</v>
      </c>
      <c r="C7318" s="106">
        <v>49.88</v>
      </c>
      <c r="D7318">
        <v>2</v>
      </c>
    </row>
    <row r="7319" spans="1:4" x14ac:dyDescent="0.25">
      <c r="A7319" t="s">
        <v>15000</v>
      </c>
      <c r="B7319" t="s">
        <v>15001</v>
      </c>
      <c r="C7319" s="106">
        <v>39.64</v>
      </c>
      <c r="D7319">
        <v>3</v>
      </c>
    </row>
    <row r="7320" spans="1:4" x14ac:dyDescent="0.25">
      <c r="A7320" t="s">
        <v>15002</v>
      </c>
      <c r="B7320" t="s">
        <v>15001</v>
      </c>
      <c r="C7320" s="106">
        <v>43.37</v>
      </c>
      <c r="D7320">
        <v>3</v>
      </c>
    </row>
    <row r="7321" spans="1:4" x14ac:dyDescent="0.25">
      <c r="A7321" t="s">
        <v>15003</v>
      </c>
      <c r="B7321" t="s">
        <v>15004</v>
      </c>
      <c r="C7321" s="106">
        <v>33.61</v>
      </c>
      <c r="D7321">
        <v>6</v>
      </c>
    </row>
    <row r="7322" spans="1:4" x14ac:dyDescent="0.25">
      <c r="A7322" t="s">
        <v>15005</v>
      </c>
      <c r="B7322" t="s">
        <v>15006</v>
      </c>
      <c r="C7322" s="106">
        <v>0</v>
      </c>
      <c r="D7322">
        <v>0</v>
      </c>
    </row>
    <row r="7323" spans="1:4" x14ac:dyDescent="0.25">
      <c r="A7323" t="s">
        <v>15007</v>
      </c>
      <c r="B7323" t="s">
        <v>15008</v>
      </c>
      <c r="C7323" s="106">
        <v>129.72</v>
      </c>
      <c r="D7323">
        <v>6</v>
      </c>
    </row>
    <row r="7324" spans="1:4" x14ac:dyDescent="0.25">
      <c r="A7324" t="s">
        <v>15009</v>
      </c>
      <c r="B7324" t="s">
        <v>15010</v>
      </c>
      <c r="C7324" s="106">
        <v>4871.2700000000004</v>
      </c>
      <c r="D7324">
        <v>2</v>
      </c>
    </row>
    <row r="7325" spans="1:4" x14ac:dyDescent="0.25">
      <c r="A7325" t="s">
        <v>15011</v>
      </c>
      <c r="B7325" t="s">
        <v>12094</v>
      </c>
      <c r="C7325" s="106">
        <v>12.76</v>
      </c>
      <c r="D7325">
        <v>2</v>
      </c>
    </row>
    <row r="7326" spans="1:4" x14ac:dyDescent="0.25">
      <c r="A7326" t="s">
        <v>15012</v>
      </c>
      <c r="B7326" t="s">
        <v>15013</v>
      </c>
      <c r="C7326" s="106">
        <v>1614.36</v>
      </c>
      <c r="D7326">
        <v>22</v>
      </c>
    </row>
    <row r="7327" spans="1:4" x14ac:dyDescent="0.25">
      <c r="A7327" t="s">
        <v>15014</v>
      </c>
      <c r="B7327" t="s">
        <v>15015</v>
      </c>
      <c r="C7327" s="106">
        <v>27.89</v>
      </c>
      <c r="D7327">
        <v>2</v>
      </c>
    </row>
    <row r="7328" spans="1:4" x14ac:dyDescent="0.25">
      <c r="A7328" t="s">
        <v>15016</v>
      </c>
      <c r="B7328" t="s">
        <v>2031</v>
      </c>
      <c r="C7328" s="106">
        <v>5861</v>
      </c>
      <c r="D7328">
        <v>1</v>
      </c>
    </row>
    <row r="7329" spans="1:4" x14ac:dyDescent="0.25">
      <c r="A7329" t="s">
        <v>15017</v>
      </c>
      <c r="B7329" t="s">
        <v>9610</v>
      </c>
      <c r="C7329" s="106">
        <v>370.69</v>
      </c>
      <c r="D7329">
        <v>1</v>
      </c>
    </row>
    <row r="7330" spans="1:4" x14ac:dyDescent="0.25">
      <c r="A7330" t="s">
        <v>15018</v>
      </c>
      <c r="B7330" t="s">
        <v>15019</v>
      </c>
      <c r="C7330" s="106">
        <v>3929.86</v>
      </c>
      <c r="D7330">
        <v>22</v>
      </c>
    </row>
    <row r="7331" spans="1:4" x14ac:dyDescent="0.25">
      <c r="A7331" t="s">
        <v>15020</v>
      </c>
      <c r="B7331" t="s">
        <v>15021</v>
      </c>
      <c r="C7331" s="106">
        <v>500</v>
      </c>
      <c r="D7331">
        <v>2</v>
      </c>
    </row>
    <row r="7332" spans="1:4" x14ac:dyDescent="0.25">
      <c r="A7332" t="s">
        <v>15022</v>
      </c>
      <c r="B7332" t="s">
        <v>15023</v>
      </c>
      <c r="C7332" s="106">
        <v>183.43</v>
      </c>
      <c r="D7332">
        <v>2</v>
      </c>
    </row>
    <row r="7333" spans="1:4" x14ac:dyDescent="0.25">
      <c r="A7333" t="s">
        <v>15024</v>
      </c>
      <c r="B7333" t="s">
        <v>15025</v>
      </c>
      <c r="C7333" s="106">
        <v>273.88</v>
      </c>
      <c r="D7333">
        <v>2</v>
      </c>
    </row>
    <row r="7334" spans="1:4" x14ac:dyDescent="0.25">
      <c r="A7334" t="s">
        <v>15026</v>
      </c>
      <c r="B7334" t="s">
        <v>15027</v>
      </c>
      <c r="C7334" s="106">
        <v>2164.85</v>
      </c>
      <c r="D7334">
        <v>3</v>
      </c>
    </row>
    <row r="7335" spans="1:4" x14ac:dyDescent="0.25">
      <c r="A7335" t="s">
        <v>15028</v>
      </c>
      <c r="B7335" t="s">
        <v>15029</v>
      </c>
      <c r="C7335" s="106">
        <v>236.55</v>
      </c>
      <c r="D7335">
        <v>9</v>
      </c>
    </row>
    <row r="7336" spans="1:4" x14ac:dyDescent="0.25">
      <c r="A7336" t="s">
        <v>15030</v>
      </c>
      <c r="B7336" t="s">
        <v>15031</v>
      </c>
      <c r="C7336" s="106">
        <v>1464</v>
      </c>
      <c r="D7336">
        <v>3</v>
      </c>
    </row>
    <row r="7337" spans="1:4" x14ac:dyDescent="0.25">
      <c r="A7337" t="s">
        <v>15032</v>
      </c>
      <c r="B7337" t="s">
        <v>15033</v>
      </c>
      <c r="C7337" s="106">
        <v>320.14999999999998</v>
      </c>
      <c r="D7337">
        <v>3</v>
      </c>
    </row>
    <row r="7338" spans="1:4" x14ac:dyDescent="0.25">
      <c r="A7338" t="s">
        <v>15034</v>
      </c>
      <c r="B7338" t="s">
        <v>15035</v>
      </c>
      <c r="C7338" s="106">
        <v>4528</v>
      </c>
      <c r="D7338">
        <v>4</v>
      </c>
    </row>
    <row r="7339" spans="1:4" x14ac:dyDescent="0.25">
      <c r="A7339" t="s">
        <v>15036</v>
      </c>
      <c r="B7339" t="s">
        <v>15037</v>
      </c>
      <c r="C7339" s="106">
        <v>556</v>
      </c>
      <c r="D7339">
        <v>1</v>
      </c>
    </row>
    <row r="7340" spans="1:4" x14ac:dyDescent="0.25">
      <c r="A7340" t="s">
        <v>15038</v>
      </c>
      <c r="B7340" t="s">
        <v>15039</v>
      </c>
      <c r="C7340" s="106">
        <v>3876</v>
      </c>
      <c r="D7340">
        <v>3</v>
      </c>
    </row>
    <row r="7341" spans="1:4" x14ac:dyDescent="0.25">
      <c r="A7341" t="s">
        <v>15040</v>
      </c>
      <c r="B7341" t="s">
        <v>13819</v>
      </c>
      <c r="C7341" s="106">
        <v>387.78</v>
      </c>
      <c r="D7341">
        <v>7</v>
      </c>
    </row>
    <row r="7342" spans="1:4" x14ac:dyDescent="0.25">
      <c r="A7342" t="s">
        <v>15041</v>
      </c>
      <c r="B7342" t="s">
        <v>15042</v>
      </c>
      <c r="C7342" s="106">
        <v>2743.92</v>
      </c>
      <c r="D7342">
        <v>4</v>
      </c>
    </row>
    <row r="7343" spans="1:4" x14ac:dyDescent="0.25">
      <c r="A7343" t="s">
        <v>15043</v>
      </c>
      <c r="B7343" t="s">
        <v>15044</v>
      </c>
      <c r="C7343" s="106">
        <v>259.44</v>
      </c>
      <c r="D7343">
        <v>6</v>
      </c>
    </row>
    <row r="7344" spans="1:4" x14ac:dyDescent="0.25">
      <c r="A7344" t="s">
        <v>15045</v>
      </c>
      <c r="B7344" t="s">
        <v>15046</v>
      </c>
      <c r="C7344" s="106">
        <v>366.9</v>
      </c>
      <c r="D7344">
        <v>6</v>
      </c>
    </row>
    <row r="7345" spans="1:4" x14ac:dyDescent="0.25">
      <c r="A7345" t="s">
        <v>15047</v>
      </c>
      <c r="B7345" t="s">
        <v>15046</v>
      </c>
      <c r="C7345" s="106">
        <v>559.59</v>
      </c>
      <c r="D7345">
        <v>3</v>
      </c>
    </row>
    <row r="7346" spans="1:4" x14ac:dyDescent="0.25">
      <c r="A7346" t="s">
        <v>15048</v>
      </c>
      <c r="B7346" t="s">
        <v>15049</v>
      </c>
      <c r="C7346" s="106">
        <v>5483.92</v>
      </c>
      <c r="D7346">
        <v>2</v>
      </c>
    </row>
    <row r="7347" spans="1:4" x14ac:dyDescent="0.25">
      <c r="A7347" t="s">
        <v>15050</v>
      </c>
      <c r="B7347" t="s">
        <v>15051</v>
      </c>
      <c r="C7347" s="106">
        <v>402.94</v>
      </c>
      <c r="D7347">
        <v>2</v>
      </c>
    </row>
    <row r="7348" spans="1:4" x14ac:dyDescent="0.25">
      <c r="A7348" t="s">
        <v>15052</v>
      </c>
      <c r="B7348" t="s">
        <v>15053</v>
      </c>
      <c r="C7348" s="106">
        <v>424.4</v>
      </c>
      <c r="D7348">
        <v>2</v>
      </c>
    </row>
    <row r="7349" spans="1:4" x14ac:dyDescent="0.25">
      <c r="A7349" t="s">
        <v>15054</v>
      </c>
      <c r="B7349" t="s">
        <v>15055</v>
      </c>
      <c r="C7349" s="106">
        <v>344.75</v>
      </c>
      <c r="D7349">
        <v>1</v>
      </c>
    </row>
    <row r="7350" spans="1:4" x14ac:dyDescent="0.25">
      <c r="A7350" t="s">
        <v>15056</v>
      </c>
      <c r="B7350" t="s">
        <v>15057</v>
      </c>
      <c r="C7350" s="106">
        <v>900.56</v>
      </c>
      <c r="D7350">
        <v>2</v>
      </c>
    </row>
    <row r="7351" spans="1:4" x14ac:dyDescent="0.25">
      <c r="A7351" t="s">
        <v>15058</v>
      </c>
      <c r="B7351" t="s">
        <v>15059</v>
      </c>
      <c r="C7351" s="106">
        <v>1249.1199999999999</v>
      </c>
      <c r="D7351">
        <v>2</v>
      </c>
    </row>
    <row r="7352" spans="1:4" x14ac:dyDescent="0.25">
      <c r="A7352" t="s">
        <v>15060</v>
      </c>
      <c r="B7352" t="s">
        <v>15061</v>
      </c>
      <c r="C7352" s="106">
        <v>6079</v>
      </c>
      <c r="D7352">
        <v>1</v>
      </c>
    </row>
    <row r="7353" spans="1:4" x14ac:dyDescent="0.25">
      <c r="A7353" t="s">
        <v>15062</v>
      </c>
      <c r="B7353" t="s">
        <v>2031</v>
      </c>
      <c r="C7353" s="106">
        <v>653.04999999999995</v>
      </c>
      <c r="D7353">
        <v>1</v>
      </c>
    </row>
    <row r="7354" spans="1:4" x14ac:dyDescent="0.25">
      <c r="A7354" t="s">
        <v>15063</v>
      </c>
      <c r="B7354" t="s">
        <v>15064</v>
      </c>
      <c r="C7354" s="106">
        <v>210</v>
      </c>
      <c r="D7354">
        <v>1</v>
      </c>
    </row>
    <row r="7355" spans="1:4" x14ac:dyDescent="0.25">
      <c r="A7355" t="s">
        <v>15065</v>
      </c>
      <c r="B7355" t="s">
        <v>15066</v>
      </c>
      <c r="C7355" s="106">
        <v>2241.8000000000002</v>
      </c>
      <c r="D7355">
        <v>1</v>
      </c>
    </row>
    <row r="7356" spans="1:4" x14ac:dyDescent="0.25">
      <c r="A7356" t="s">
        <v>15067</v>
      </c>
      <c r="B7356" t="s">
        <v>15068</v>
      </c>
      <c r="C7356" s="106">
        <v>492</v>
      </c>
      <c r="D7356">
        <v>1</v>
      </c>
    </row>
    <row r="7357" spans="1:4" x14ac:dyDescent="0.25">
      <c r="A7357" t="s">
        <v>15069</v>
      </c>
      <c r="B7357" t="s">
        <v>15070</v>
      </c>
      <c r="C7357" s="106">
        <v>314.37</v>
      </c>
      <c r="D7357">
        <v>2</v>
      </c>
    </row>
    <row r="7358" spans="1:4" x14ac:dyDescent="0.25">
      <c r="A7358" t="s">
        <v>15071</v>
      </c>
      <c r="B7358" t="s">
        <v>15072</v>
      </c>
      <c r="C7358" s="106">
        <v>5.99</v>
      </c>
      <c r="D7358">
        <v>3</v>
      </c>
    </row>
    <row r="7359" spans="1:4" x14ac:dyDescent="0.25">
      <c r="A7359" t="s">
        <v>15073</v>
      </c>
      <c r="B7359" t="s">
        <v>15074</v>
      </c>
      <c r="C7359" s="106">
        <v>5.6</v>
      </c>
      <c r="D7359">
        <v>2</v>
      </c>
    </row>
    <row r="7360" spans="1:4" x14ac:dyDescent="0.25">
      <c r="A7360" t="s">
        <v>15075</v>
      </c>
      <c r="B7360" t="s">
        <v>15076</v>
      </c>
      <c r="C7360" s="106">
        <v>8.5</v>
      </c>
      <c r="D7360">
        <v>10</v>
      </c>
    </row>
    <row r="7361" spans="1:4" x14ac:dyDescent="0.25">
      <c r="A7361" t="s">
        <v>15077</v>
      </c>
      <c r="B7361" t="s">
        <v>15076</v>
      </c>
      <c r="C7361" s="106">
        <v>4.3600000000000003</v>
      </c>
      <c r="D7361">
        <v>2</v>
      </c>
    </row>
    <row r="7362" spans="1:4" x14ac:dyDescent="0.25">
      <c r="A7362" t="s">
        <v>15078</v>
      </c>
      <c r="B7362" t="s">
        <v>15079</v>
      </c>
      <c r="C7362" s="106">
        <v>469.12</v>
      </c>
      <c r="D7362">
        <v>2</v>
      </c>
    </row>
    <row r="7363" spans="1:4" x14ac:dyDescent="0.25">
      <c r="A7363" t="s">
        <v>15080</v>
      </c>
      <c r="B7363" t="s">
        <v>15081</v>
      </c>
      <c r="C7363" s="106">
        <v>3203.14</v>
      </c>
      <c r="D7363">
        <v>1</v>
      </c>
    </row>
    <row r="7364" spans="1:4" x14ac:dyDescent="0.25">
      <c r="A7364" t="s">
        <v>15082</v>
      </c>
      <c r="B7364" t="s">
        <v>15083</v>
      </c>
      <c r="C7364" s="106">
        <v>224.64</v>
      </c>
      <c r="D7364">
        <v>3</v>
      </c>
    </row>
    <row r="7365" spans="1:4" x14ac:dyDescent="0.25">
      <c r="A7365" t="s">
        <v>15084</v>
      </c>
      <c r="B7365" t="s">
        <v>15085</v>
      </c>
      <c r="C7365" s="106">
        <v>2845.46</v>
      </c>
      <c r="D7365">
        <v>1</v>
      </c>
    </row>
    <row r="7366" spans="1:4" x14ac:dyDescent="0.25">
      <c r="A7366" t="s">
        <v>15086</v>
      </c>
      <c r="B7366" t="s">
        <v>15087</v>
      </c>
      <c r="C7366" s="106">
        <v>2515.12</v>
      </c>
      <c r="D7366">
        <v>2</v>
      </c>
    </row>
    <row r="7367" spans="1:4" x14ac:dyDescent="0.25">
      <c r="A7367" t="s">
        <v>15088</v>
      </c>
      <c r="B7367" t="s">
        <v>15085</v>
      </c>
      <c r="C7367" s="106">
        <v>4893.63</v>
      </c>
      <c r="D7367">
        <v>1</v>
      </c>
    </row>
    <row r="7368" spans="1:4" x14ac:dyDescent="0.25">
      <c r="A7368" t="s">
        <v>15089</v>
      </c>
      <c r="B7368" t="s">
        <v>2031</v>
      </c>
      <c r="C7368" s="106">
        <v>342.83</v>
      </c>
      <c r="D7368">
        <v>2</v>
      </c>
    </row>
    <row r="7369" spans="1:4" x14ac:dyDescent="0.25">
      <c r="A7369" t="s">
        <v>15090</v>
      </c>
      <c r="B7369" t="s">
        <v>15091</v>
      </c>
      <c r="C7369" s="106">
        <v>87.03</v>
      </c>
      <c r="D7369">
        <v>2</v>
      </c>
    </row>
    <row r="7370" spans="1:4" x14ac:dyDescent="0.25">
      <c r="A7370" t="s">
        <v>15092</v>
      </c>
      <c r="B7370" t="s">
        <v>15093</v>
      </c>
      <c r="C7370" s="106">
        <v>46.02</v>
      </c>
      <c r="D7370">
        <v>2</v>
      </c>
    </row>
    <row r="7371" spans="1:4" x14ac:dyDescent="0.25">
      <c r="A7371" t="s">
        <v>15094</v>
      </c>
      <c r="B7371" t="s">
        <v>15091</v>
      </c>
      <c r="C7371" s="106">
        <v>54.28</v>
      </c>
      <c r="D7371">
        <v>2</v>
      </c>
    </row>
    <row r="7372" spans="1:4" x14ac:dyDescent="0.25">
      <c r="A7372" t="s">
        <v>15095</v>
      </c>
      <c r="B7372" t="s">
        <v>15096</v>
      </c>
      <c r="C7372" s="106">
        <v>95.26</v>
      </c>
      <c r="D7372">
        <v>1</v>
      </c>
    </row>
    <row r="7373" spans="1:4" x14ac:dyDescent="0.25">
      <c r="A7373" t="s">
        <v>15097</v>
      </c>
      <c r="B7373" t="s">
        <v>15098</v>
      </c>
      <c r="C7373" s="106">
        <v>92.14</v>
      </c>
      <c r="D7373">
        <v>1</v>
      </c>
    </row>
    <row r="7374" spans="1:4" x14ac:dyDescent="0.25">
      <c r="A7374" t="s">
        <v>15099</v>
      </c>
      <c r="B7374" t="s">
        <v>15100</v>
      </c>
      <c r="C7374" s="106">
        <v>498.05</v>
      </c>
      <c r="D7374">
        <v>1</v>
      </c>
    </row>
    <row r="7375" spans="1:4" x14ac:dyDescent="0.25">
      <c r="A7375" t="s">
        <v>15101</v>
      </c>
      <c r="B7375" t="s">
        <v>15102</v>
      </c>
      <c r="C7375" s="106">
        <v>10360</v>
      </c>
      <c r="D7375">
        <v>2</v>
      </c>
    </row>
    <row r="7376" spans="1:4" x14ac:dyDescent="0.25">
      <c r="A7376" t="s">
        <v>15103</v>
      </c>
      <c r="B7376" t="s">
        <v>15104</v>
      </c>
      <c r="C7376" s="106">
        <v>0</v>
      </c>
      <c r="D7376">
        <v>0</v>
      </c>
    </row>
    <row r="7377" spans="1:4" x14ac:dyDescent="0.25">
      <c r="A7377" t="s">
        <v>15105</v>
      </c>
      <c r="B7377" t="s">
        <v>15106</v>
      </c>
      <c r="C7377" s="106">
        <v>0</v>
      </c>
      <c r="D7377">
        <v>0</v>
      </c>
    </row>
    <row r="7378" spans="1:4" x14ac:dyDescent="0.25">
      <c r="A7378" t="s">
        <v>15107</v>
      </c>
      <c r="B7378" t="s">
        <v>15104</v>
      </c>
      <c r="C7378" s="106">
        <v>0</v>
      </c>
      <c r="D7378">
        <v>0</v>
      </c>
    </row>
    <row r="7379" spans="1:4" x14ac:dyDescent="0.25">
      <c r="A7379" t="s">
        <v>15108</v>
      </c>
      <c r="B7379" t="s">
        <v>15106</v>
      </c>
      <c r="C7379" s="106">
        <v>842.36</v>
      </c>
      <c r="D7379">
        <v>0</v>
      </c>
    </row>
    <row r="7380" spans="1:4" x14ac:dyDescent="0.25">
      <c r="A7380" t="s">
        <v>15109</v>
      </c>
      <c r="B7380" t="s">
        <v>15104</v>
      </c>
      <c r="C7380" s="106">
        <v>0</v>
      </c>
      <c r="D7380">
        <v>0</v>
      </c>
    </row>
    <row r="7381" spans="1:4" x14ac:dyDescent="0.25">
      <c r="A7381" t="s">
        <v>15110</v>
      </c>
      <c r="B7381" t="s">
        <v>15106</v>
      </c>
      <c r="C7381" s="106">
        <v>0</v>
      </c>
      <c r="D7381">
        <v>0</v>
      </c>
    </row>
    <row r="7382" spans="1:4" x14ac:dyDescent="0.25">
      <c r="A7382" t="s">
        <v>15111</v>
      </c>
      <c r="B7382" t="s">
        <v>15112</v>
      </c>
      <c r="C7382" s="106">
        <v>7360</v>
      </c>
      <c r="D7382">
        <v>2</v>
      </c>
    </row>
    <row r="7383" spans="1:4" x14ac:dyDescent="0.25">
      <c r="A7383" t="s">
        <v>15113</v>
      </c>
      <c r="B7383" t="s">
        <v>15114</v>
      </c>
      <c r="C7383" s="106">
        <v>594</v>
      </c>
      <c r="D7383">
        <v>33</v>
      </c>
    </row>
    <row r="7384" spans="1:4" x14ac:dyDescent="0.25">
      <c r="A7384" t="s">
        <v>15115</v>
      </c>
      <c r="B7384" t="s">
        <v>15116</v>
      </c>
      <c r="C7384" s="106">
        <v>345.28</v>
      </c>
      <c r="D7384">
        <v>16</v>
      </c>
    </row>
    <row r="7385" spans="1:4" x14ac:dyDescent="0.25">
      <c r="A7385" t="s">
        <v>15117</v>
      </c>
      <c r="B7385" t="s">
        <v>15118</v>
      </c>
      <c r="C7385" s="106">
        <v>277</v>
      </c>
      <c r="D7385">
        <v>4</v>
      </c>
    </row>
    <row r="7386" spans="1:4" x14ac:dyDescent="0.25">
      <c r="A7386" t="s">
        <v>15119</v>
      </c>
      <c r="B7386" t="s">
        <v>15120</v>
      </c>
      <c r="C7386" s="106">
        <v>0</v>
      </c>
      <c r="D7386">
        <v>0</v>
      </c>
    </row>
    <row r="7387" spans="1:4" x14ac:dyDescent="0.25">
      <c r="A7387" t="s">
        <v>15121</v>
      </c>
      <c r="B7387" t="s">
        <v>15122</v>
      </c>
      <c r="C7387" s="106">
        <v>553.57000000000005</v>
      </c>
      <c r="D7387">
        <v>1</v>
      </c>
    </row>
    <row r="7388" spans="1:4" x14ac:dyDescent="0.25">
      <c r="A7388" t="s">
        <v>15123</v>
      </c>
      <c r="B7388" t="s">
        <v>15124</v>
      </c>
      <c r="C7388" s="106">
        <v>302.14</v>
      </c>
      <c r="D7388">
        <v>1</v>
      </c>
    </row>
    <row r="7389" spans="1:4" x14ac:dyDescent="0.25">
      <c r="A7389" t="s">
        <v>15125</v>
      </c>
      <c r="B7389" t="s">
        <v>15126</v>
      </c>
      <c r="C7389" s="106">
        <v>1905.36</v>
      </c>
      <c r="D7389">
        <v>2</v>
      </c>
    </row>
    <row r="7390" spans="1:4" x14ac:dyDescent="0.25">
      <c r="A7390" t="s">
        <v>15127</v>
      </c>
      <c r="B7390" t="s">
        <v>15128</v>
      </c>
      <c r="C7390" s="106">
        <v>22302</v>
      </c>
      <c r="D7390">
        <v>3</v>
      </c>
    </row>
    <row r="7391" spans="1:4" x14ac:dyDescent="0.25">
      <c r="A7391" t="s">
        <v>15129</v>
      </c>
      <c r="B7391" t="s">
        <v>15128</v>
      </c>
      <c r="C7391" s="106">
        <v>4922</v>
      </c>
      <c r="D7391">
        <v>1</v>
      </c>
    </row>
    <row r="7392" spans="1:4" x14ac:dyDescent="0.25">
      <c r="A7392" t="s">
        <v>15130</v>
      </c>
      <c r="B7392" t="s">
        <v>15131</v>
      </c>
      <c r="C7392" s="106">
        <v>2125.15</v>
      </c>
      <c r="D7392">
        <v>3</v>
      </c>
    </row>
    <row r="7393" spans="1:4" x14ac:dyDescent="0.25">
      <c r="A7393" t="s">
        <v>15132</v>
      </c>
      <c r="B7393" t="s">
        <v>15133</v>
      </c>
      <c r="C7393" s="106">
        <v>0</v>
      </c>
      <c r="D7393">
        <v>0</v>
      </c>
    </row>
    <row r="7394" spans="1:4" x14ac:dyDescent="0.25">
      <c r="A7394" t="s">
        <v>15134</v>
      </c>
      <c r="B7394" t="s">
        <v>15135</v>
      </c>
      <c r="C7394" s="106">
        <v>770.7</v>
      </c>
      <c r="D7394">
        <v>6</v>
      </c>
    </row>
    <row r="7395" spans="1:4" x14ac:dyDescent="0.25">
      <c r="A7395" t="s">
        <v>15136</v>
      </c>
      <c r="B7395" t="s">
        <v>15137</v>
      </c>
      <c r="C7395" s="106">
        <v>5087.87</v>
      </c>
      <c r="D7395">
        <v>3</v>
      </c>
    </row>
    <row r="7396" spans="1:4" x14ac:dyDescent="0.25">
      <c r="A7396" t="s">
        <v>15138</v>
      </c>
      <c r="B7396" t="s">
        <v>15139</v>
      </c>
      <c r="C7396" s="106">
        <v>0</v>
      </c>
      <c r="D7396">
        <v>0</v>
      </c>
    </row>
    <row r="7397" spans="1:4" x14ac:dyDescent="0.25">
      <c r="A7397" t="s">
        <v>15140</v>
      </c>
      <c r="B7397" t="s">
        <v>15141</v>
      </c>
      <c r="C7397" s="106">
        <v>0</v>
      </c>
      <c r="D7397">
        <v>0</v>
      </c>
    </row>
    <row r="7398" spans="1:4" x14ac:dyDescent="0.25">
      <c r="A7398" t="s">
        <v>15142</v>
      </c>
      <c r="B7398" t="s">
        <v>15143</v>
      </c>
      <c r="C7398" s="106">
        <v>65.010000000000005</v>
      </c>
      <c r="D7398">
        <v>1</v>
      </c>
    </row>
    <row r="7399" spans="1:4" x14ac:dyDescent="0.25">
      <c r="A7399" t="s">
        <v>15144</v>
      </c>
      <c r="B7399" t="s">
        <v>15145</v>
      </c>
      <c r="C7399" s="106">
        <v>35.1</v>
      </c>
      <c r="D7399">
        <v>4</v>
      </c>
    </row>
    <row r="7400" spans="1:4" x14ac:dyDescent="0.25">
      <c r="A7400" t="s">
        <v>15146</v>
      </c>
      <c r="B7400" t="s">
        <v>15147</v>
      </c>
      <c r="C7400" s="106">
        <v>1925.06</v>
      </c>
      <c r="D7400">
        <v>3</v>
      </c>
    </row>
    <row r="7401" spans="1:4" x14ac:dyDescent="0.25">
      <c r="A7401" t="s">
        <v>15148</v>
      </c>
      <c r="B7401" t="s">
        <v>15149</v>
      </c>
      <c r="C7401" s="106">
        <v>24.19</v>
      </c>
      <c r="D7401">
        <v>2</v>
      </c>
    </row>
    <row r="7402" spans="1:4" x14ac:dyDescent="0.25">
      <c r="A7402" t="s">
        <v>15150</v>
      </c>
      <c r="B7402" t="s">
        <v>15151</v>
      </c>
      <c r="C7402" s="106">
        <v>676.83</v>
      </c>
      <c r="D7402">
        <v>2</v>
      </c>
    </row>
    <row r="7403" spans="1:4" x14ac:dyDescent="0.25">
      <c r="A7403" t="s">
        <v>15152</v>
      </c>
      <c r="B7403" t="s">
        <v>15153</v>
      </c>
      <c r="C7403" s="106">
        <v>247.2</v>
      </c>
      <c r="D7403">
        <v>1</v>
      </c>
    </row>
    <row r="7404" spans="1:4" x14ac:dyDescent="0.25">
      <c r="A7404" t="s">
        <v>15154</v>
      </c>
      <c r="B7404" t="s">
        <v>15155</v>
      </c>
      <c r="C7404" s="106">
        <v>0</v>
      </c>
      <c r="D7404">
        <v>0</v>
      </c>
    </row>
    <row r="7405" spans="1:4" x14ac:dyDescent="0.25">
      <c r="A7405" t="s">
        <v>15156</v>
      </c>
      <c r="B7405" t="s">
        <v>15157</v>
      </c>
      <c r="C7405" s="106">
        <v>2001.78</v>
      </c>
      <c r="D7405">
        <v>4</v>
      </c>
    </row>
    <row r="7406" spans="1:4" x14ac:dyDescent="0.25">
      <c r="A7406" t="s">
        <v>15158</v>
      </c>
      <c r="B7406" t="s">
        <v>15159</v>
      </c>
      <c r="C7406" s="106">
        <v>539.98</v>
      </c>
      <c r="D7406">
        <v>1</v>
      </c>
    </row>
    <row r="7407" spans="1:4" x14ac:dyDescent="0.25">
      <c r="A7407" t="s">
        <v>15160</v>
      </c>
      <c r="B7407" t="s">
        <v>15161</v>
      </c>
      <c r="C7407" s="106">
        <v>0</v>
      </c>
      <c r="D7407">
        <v>0</v>
      </c>
    </row>
    <row r="7408" spans="1:4" x14ac:dyDescent="0.25">
      <c r="A7408" t="s">
        <v>15162</v>
      </c>
      <c r="B7408" t="s">
        <v>15163</v>
      </c>
      <c r="C7408" s="106">
        <v>256.32</v>
      </c>
      <c r="D7408">
        <v>1</v>
      </c>
    </row>
    <row r="7409" spans="1:4" x14ac:dyDescent="0.25">
      <c r="A7409" t="s">
        <v>15164</v>
      </c>
      <c r="B7409" t="s">
        <v>15163</v>
      </c>
      <c r="C7409" s="106">
        <v>0</v>
      </c>
      <c r="D7409">
        <v>0</v>
      </c>
    </row>
    <row r="7410" spans="1:4" x14ac:dyDescent="0.25">
      <c r="A7410" t="s">
        <v>15165</v>
      </c>
      <c r="B7410" t="s">
        <v>15166</v>
      </c>
      <c r="C7410" s="106">
        <v>5.08</v>
      </c>
      <c r="D7410">
        <v>5</v>
      </c>
    </row>
    <row r="7411" spans="1:4" x14ac:dyDescent="0.25">
      <c r="A7411" t="s">
        <v>15167</v>
      </c>
      <c r="B7411" t="s">
        <v>15157</v>
      </c>
      <c r="C7411" s="106">
        <v>1517.21</v>
      </c>
      <c r="D7411">
        <v>5</v>
      </c>
    </row>
    <row r="7412" spans="1:4" x14ac:dyDescent="0.25">
      <c r="A7412" t="s">
        <v>15168</v>
      </c>
      <c r="B7412" t="s">
        <v>15169</v>
      </c>
      <c r="C7412" s="106">
        <v>411.62</v>
      </c>
      <c r="D7412">
        <v>0</v>
      </c>
    </row>
    <row r="7413" spans="1:4" x14ac:dyDescent="0.25">
      <c r="A7413" t="s">
        <v>15170</v>
      </c>
      <c r="B7413" t="s">
        <v>15171</v>
      </c>
      <c r="C7413" s="106">
        <v>0</v>
      </c>
      <c r="D7413">
        <v>0</v>
      </c>
    </row>
    <row r="7414" spans="1:4" x14ac:dyDescent="0.25">
      <c r="A7414" t="s">
        <v>15172</v>
      </c>
      <c r="B7414" t="s">
        <v>15173</v>
      </c>
      <c r="C7414" s="106">
        <v>79.62</v>
      </c>
      <c r="D7414">
        <v>12</v>
      </c>
    </row>
    <row r="7415" spans="1:4" x14ac:dyDescent="0.25">
      <c r="A7415" t="s">
        <v>15174</v>
      </c>
      <c r="B7415" t="s">
        <v>15175</v>
      </c>
      <c r="C7415" s="106">
        <v>34.520000000000003</v>
      </c>
      <c r="D7415">
        <v>18</v>
      </c>
    </row>
    <row r="7416" spans="1:4" x14ac:dyDescent="0.25">
      <c r="A7416" t="s">
        <v>15176</v>
      </c>
      <c r="B7416" t="s">
        <v>15177</v>
      </c>
      <c r="C7416" s="106">
        <v>5.86</v>
      </c>
      <c r="D7416">
        <v>2</v>
      </c>
    </row>
    <row r="7417" spans="1:4" x14ac:dyDescent="0.25">
      <c r="A7417" t="s">
        <v>15178</v>
      </c>
      <c r="B7417" t="s">
        <v>15179</v>
      </c>
      <c r="C7417" s="106">
        <v>55.57</v>
      </c>
      <c r="D7417">
        <v>12</v>
      </c>
    </row>
    <row r="7418" spans="1:4" x14ac:dyDescent="0.25">
      <c r="A7418" t="s">
        <v>15180</v>
      </c>
      <c r="B7418" t="s">
        <v>15181</v>
      </c>
      <c r="C7418" s="106">
        <v>10.09</v>
      </c>
      <c r="D7418">
        <v>2</v>
      </c>
    </row>
    <row r="7419" spans="1:4" x14ac:dyDescent="0.25">
      <c r="A7419" t="s">
        <v>15182</v>
      </c>
      <c r="B7419" t="s">
        <v>15183</v>
      </c>
      <c r="C7419" s="106">
        <v>0</v>
      </c>
      <c r="D7419">
        <v>0</v>
      </c>
    </row>
    <row r="7420" spans="1:4" x14ac:dyDescent="0.25">
      <c r="A7420" t="s">
        <v>15184</v>
      </c>
      <c r="B7420" t="s">
        <v>15185</v>
      </c>
      <c r="C7420" s="106">
        <v>126.67</v>
      </c>
      <c r="D7420">
        <v>2</v>
      </c>
    </row>
    <row r="7421" spans="1:4" x14ac:dyDescent="0.25">
      <c r="A7421" t="s">
        <v>15186</v>
      </c>
      <c r="B7421" t="s">
        <v>15187</v>
      </c>
      <c r="C7421" s="106">
        <v>2139.7800000000002</v>
      </c>
      <c r="D7421">
        <v>2</v>
      </c>
    </row>
    <row r="7422" spans="1:4" x14ac:dyDescent="0.25">
      <c r="A7422" t="s">
        <v>15188</v>
      </c>
      <c r="B7422" t="s">
        <v>15189</v>
      </c>
      <c r="C7422" s="106">
        <v>0</v>
      </c>
      <c r="D7422">
        <v>0</v>
      </c>
    </row>
    <row r="7423" spans="1:4" x14ac:dyDescent="0.25">
      <c r="A7423" t="s">
        <v>15190</v>
      </c>
      <c r="B7423" t="s">
        <v>15191</v>
      </c>
      <c r="C7423" s="106">
        <v>465</v>
      </c>
      <c r="D7423">
        <v>3</v>
      </c>
    </row>
    <row r="7424" spans="1:4" x14ac:dyDescent="0.25">
      <c r="A7424" t="s">
        <v>15192</v>
      </c>
      <c r="B7424" t="s">
        <v>15193</v>
      </c>
      <c r="C7424" s="106">
        <v>44.59</v>
      </c>
      <c r="D7424">
        <v>7</v>
      </c>
    </row>
    <row r="7425" spans="1:4" x14ac:dyDescent="0.25">
      <c r="A7425" t="s">
        <v>15194</v>
      </c>
      <c r="B7425" t="s">
        <v>15195</v>
      </c>
      <c r="C7425" s="106">
        <v>0</v>
      </c>
      <c r="D7425">
        <v>0</v>
      </c>
    </row>
    <row r="7426" spans="1:4" x14ac:dyDescent="0.25">
      <c r="A7426" t="s">
        <v>15196</v>
      </c>
      <c r="B7426" t="s">
        <v>15197</v>
      </c>
      <c r="C7426" s="106">
        <v>0</v>
      </c>
      <c r="D7426">
        <v>0</v>
      </c>
    </row>
    <row r="7427" spans="1:4" x14ac:dyDescent="0.25">
      <c r="A7427" t="s">
        <v>15198</v>
      </c>
      <c r="B7427" t="s">
        <v>15195</v>
      </c>
      <c r="C7427" s="106">
        <v>0</v>
      </c>
      <c r="D7427">
        <v>0</v>
      </c>
    </row>
    <row r="7428" spans="1:4" x14ac:dyDescent="0.25">
      <c r="A7428" t="s">
        <v>15199</v>
      </c>
      <c r="B7428" t="s">
        <v>15195</v>
      </c>
      <c r="C7428" s="106">
        <v>0</v>
      </c>
      <c r="D7428">
        <v>0</v>
      </c>
    </row>
    <row r="7429" spans="1:4" x14ac:dyDescent="0.25">
      <c r="A7429" t="s">
        <v>15200</v>
      </c>
      <c r="B7429" t="s">
        <v>15201</v>
      </c>
      <c r="C7429" s="106">
        <v>0</v>
      </c>
      <c r="D7429">
        <v>0</v>
      </c>
    </row>
    <row r="7430" spans="1:4" x14ac:dyDescent="0.25">
      <c r="A7430" t="s">
        <v>15202</v>
      </c>
      <c r="B7430" t="s">
        <v>15195</v>
      </c>
      <c r="C7430" s="106">
        <v>0</v>
      </c>
      <c r="D7430">
        <v>0</v>
      </c>
    </row>
    <row r="7431" spans="1:4" x14ac:dyDescent="0.25">
      <c r="A7431" t="s">
        <v>15203</v>
      </c>
      <c r="B7431" t="s">
        <v>15195</v>
      </c>
      <c r="C7431" s="106">
        <v>0</v>
      </c>
      <c r="D7431">
        <v>0</v>
      </c>
    </row>
    <row r="7432" spans="1:4" x14ac:dyDescent="0.25">
      <c r="A7432" t="s">
        <v>15204</v>
      </c>
      <c r="B7432" t="s">
        <v>15205</v>
      </c>
      <c r="C7432" s="106">
        <v>622.62</v>
      </c>
      <c r="D7432">
        <v>2</v>
      </c>
    </row>
    <row r="7433" spans="1:4" x14ac:dyDescent="0.25">
      <c r="A7433" t="s">
        <v>15206</v>
      </c>
      <c r="B7433" t="s">
        <v>15195</v>
      </c>
      <c r="C7433" s="106">
        <v>0</v>
      </c>
      <c r="D7433">
        <v>0</v>
      </c>
    </row>
    <row r="7434" spans="1:4" x14ac:dyDescent="0.25">
      <c r="A7434" t="s">
        <v>15207</v>
      </c>
      <c r="B7434" t="s">
        <v>15195</v>
      </c>
      <c r="C7434" s="106">
        <v>0</v>
      </c>
      <c r="D7434">
        <v>0</v>
      </c>
    </row>
    <row r="7435" spans="1:4" x14ac:dyDescent="0.25">
      <c r="A7435" t="s">
        <v>15208</v>
      </c>
      <c r="B7435" t="s">
        <v>15195</v>
      </c>
      <c r="C7435" s="106">
        <v>0</v>
      </c>
      <c r="D7435">
        <v>0</v>
      </c>
    </row>
    <row r="7436" spans="1:4" x14ac:dyDescent="0.25">
      <c r="A7436" t="s">
        <v>15209</v>
      </c>
      <c r="B7436" t="s">
        <v>15195</v>
      </c>
      <c r="C7436" s="106">
        <v>0</v>
      </c>
      <c r="D7436">
        <v>0</v>
      </c>
    </row>
    <row r="7437" spans="1:4" x14ac:dyDescent="0.25">
      <c r="A7437" t="s">
        <v>15210</v>
      </c>
      <c r="B7437" t="s">
        <v>15195</v>
      </c>
      <c r="C7437" s="106">
        <v>0</v>
      </c>
      <c r="D7437">
        <v>0</v>
      </c>
    </row>
    <row r="7438" spans="1:4" x14ac:dyDescent="0.25">
      <c r="A7438" t="s">
        <v>15211</v>
      </c>
      <c r="B7438" t="s">
        <v>15212</v>
      </c>
      <c r="C7438" s="106">
        <v>0</v>
      </c>
      <c r="D7438">
        <v>0</v>
      </c>
    </row>
    <row r="7439" spans="1:4" x14ac:dyDescent="0.25">
      <c r="A7439" t="s">
        <v>15213</v>
      </c>
      <c r="B7439" t="s">
        <v>15214</v>
      </c>
      <c r="C7439" s="106">
        <v>0</v>
      </c>
      <c r="D7439">
        <v>0</v>
      </c>
    </row>
    <row r="7440" spans="1:4" x14ac:dyDescent="0.25">
      <c r="A7440" t="s">
        <v>15215</v>
      </c>
      <c r="B7440" t="s">
        <v>15216</v>
      </c>
      <c r="C7440" s="106">
        <v>0</v>
      </c>
      <c r="D7440">
        <v>0</v>
      </c>
    </row>
    <row r="7441" spans="1:4" x14ac:dyDescent="0.25">
      <c r="A7441" t="s">
        <v>15217</v>
      </c>
      <c r="B7441" t="s">
        <v>15218</v>
      </c>
      <c r="C7441" s="106">
        <v>0</v>
      </c>
      <c r="D7441">
        <v>0</v>
      </c>
    </row>
    <row r="7442" spans="1:4" x14ac:dyDescent="0.25">
      <c r="A7442" t="s">
        <v>15219</v>
      </c>
      <c r="B7442" t="s">
        <v>15220</v>
      </c>
      <c r="C7442" s="106">
        <v>365.11</v>
      </c>
      <c r="D7442">
        <v>2</v>
      </c>
    </row>
    <row r="7443" spans="1:4" x14ac:dyDescent="0.25">
      <c r="A7443" t="s">
        <v>15221</v>
      </c>
      <c r="B7443" t="s">
        <v>15222</v>
      </c>
      <c r="C7443" s="106">
        <v>88</v>
      </c>
      <c r="D7443">
        <v>1</v>
      </c>
    </row>
    <row r="7444" spans="1:4" x14ac:dyDescent="0.25">
      <c r="A7444" t="s">
        <v>15223</v>
      </c>
      <c r="B7444" t="s">
        <v>15224</v>
      </c>
      <c r="C7444" s="106">
        <v>302.48</v>
      </c>
      <c r="D7444">
        <v>3</v>
      </c>
    </row>
    <row r="7445" spans="1:4" x14ac:dyDescent="0.25">
      <c r="A7445" t="s">
        <v>15225</v>
      </c>
      <c r="B7445" t="s">
        <v>15226</v>
      </c>
      <c r="C7445" s="106">
        <v>9</v>
      </c>
      <c r="D7445">
        <v>9</v>
      </c>
    </row>
    <row r="7446" spans="1:4" x14ac:dyDescent="0.25">
      <c r="A7446" t="s">
        <v>15227</v>
      </c>
      <c r="B7446" t="s">
        <v>15228</v>
      </c>
      <c r="C7446" s="106">
        <v>0</v>
      </c>
      <c r="D7446">
        <v>0</v>
      </c>
    </row>
    <row r="7447" spans="1:4" x14ac:dyDescent="0.25">
      <c r="A7447" t="s">
        <v>15229</v>
      </c>
      <c r="B7447" t="s">
        <v>15230</v>
      </c>
      <c r="C7447" s="106">
        <v>48</v>
      </c>
      <c r="D7447">
        <v>3</v>
      </c>
    </row>
    <row r="7448" spans="1:4" x14ac:dyDescent="0.25">
      <c r="A7448" t="s">
        <v>15231</v>
      </c>
      <c r="B7448" t="s">
        <v>15232</v>
      </c>
      <c r="C7448" s="106">
        <v>19.29</v>
      </c>
      <c r="D7448">
        <v>2</v>
      </c>
    </row>
    <row r="7449" spans="1:4" x14ac:dyDescent="0.25">
      <c r="A7449" t="s">
        <v>15233</v>
      </c>
      <c r="B7449" t="s">
        <v>15234</v>
      </c>
      <c r="C7449" s="106">
        <v>45.82</v>
      </c>
      <c r="D7449">
        <v>1</v>
      </c>
    </row>
    <row r="7450" spans="1:4" x14ac:dyDescent="0.25">
      <c r="A7450" t="s">
        <v>15235</v>
      </c>
      <c r="B7450" t="s">
        <v>15236</v>
      </c>
      <c r="C7450" s="106">
        <v>810.09</v>
      </c>
      <c r="D7450">
        <v>2</v>
      </c>
    </row>
    <row r="7451" spans="1:4" x14ac:dyDescent="0.25">
      <c r="A7451" t="s">
        <v>15237</v>
      </c>
      <c r="B7451" t="s">
        <v>15238</v>
      </c>
      <c r="C7451" s="106">
        <v>20607</v>
      </c>
      <c r="D7451">
        <v>2</v>
      </c>
    </row>
    <row r="7452" spans="1:4" x14ac:dyDescent="0.25">
      <c r="A7452" t="s">
        <v>15239</v>
      </c>
      <c r="B7452" t="s">
        <v>15240</v>
      </c>
      <c r="C7452" s="106">
        <v>1694.69</v>
      </c>
      <c r="D7452">
        <v>2</v>
      </c>
    </row>
    <row r="7453" spans="1:4" x14ac:dyDescent="0.25">
      <c r="A7453" t="s">
        <v>15241</v>
      </c>
      <c r="B7453" t="s">
        <v>15242</v>
      </c>
      <c r="C7453" s="106">
        <v>0</v>
      </c>
      <c r="D7453">
        <v>0</v>
      </c>
    </row>
    <row r="7454" spans="1:4" x14ac:dyDescent="0.25">
      <c r="A7454" t="s">
        <v>15243</v>
      </c>
      <c r="B7454" t="s">
        <v>15244</v>
      </c>
      <c r="C7454" s="106">
        <v>3692.95</v>
      </c>
      <c r="D7454">
        <v>3</v>
      </c>
    </row>
    <row r="7455" spans="1:4" x14ac:dyDescent="0.25">
      <c r="A7455" t="s">
        <v>15245</v>
      </c>
      <c r="B7455" t="s">
        <v>15246</v>
      </c>
      <c r="C7455" s="106">
        <v>0</v>
      </c>
      <c r="D7455">
        <v>0</v>
      </c>
    </row>
    <row r="7456" spans="1:4" x14ac:dyDescent="0.25">
      <c r="A7456" t="s">
        <v>15247</v>
      </c>
      <c r="B7456" t="s">
        <v>15248</v>
      </c>
      <c r="C7456" s="106">
        <v>0</v>
      </c>
      <c r="D7456">
        <v>0</v>
      </c>
    </row>
    <row r="7457" spans="1:4" x14ac:dyDescent="0.25">
      <c r="A7457" t="s">
        <v>15249</v>
      </c>
      <c r="B7457" t="s">
        <v>15250</v>
      </c>
      <c r="C7457" s="106">
        <v>738.56</v>
      </c>
      <c r="D7457">
        <v>2</v>
      </c>
    </row>
    <row r="7458" spans="1:4" x14ac:dyDescent="0.25">
      <c r="A7458" t="s">
        <v>15251</v>
      </c>
      <c r="B7458" t="s">
        <v>15252</v>
      </c>
      <c r="C7458" s="106">
        <v>2565.5500000000002</v>
      </c>
      <c r="D7458">
        <v>13</v>
      </c>
    </row>
    <row r="7459" spans="1:4" x14ac:dyDescent="0.25">
      <c r="A7459" t="s">
        <v>15253</v>
      </c>
      <c r="B7459" t="s">
        <v>15254</v>
      </c>
      <c r="C7459" s="106">
        <v>689.05</v>
      </c>
      <c r="D7459">
        <v>4</v>
      </c>
    </row>
    <row r="7460" spans="1:4" x14ac:dyDescent="0.25">
      <c r="A7460" t="s">
        <v>15255</v>
      </c>
      <c r="B7460" t="s">
        <v>15256</v>
      </c>
      <c r="C7460" s="106">
        <v>1207.0999999999999</v>
      </c>
      <c r="D7460">
        <v>1</v>
      </c>
    </row>
    <row r="7461" spans="1:4" x14ac:dyDescent="0.25">
      <c r="A7461" t="s">
        <v>15257</v>
      </c>
      <c r="B7461" t="s">
        <v>15258</v>
      </c>
      <c r="C7461" s="106">
        <v>83.99</v>
      </c>
      <c r="D7461">
        <v>2</v>
      </c>
    </row>
    <row r="7462" spans="1:4" x14ac:dyDescent="0.25">
      <c r="A7462" t="s">
        <v>15259</v>
      </c>
      <c r="B7462" t="s">
        <v>15260</v>
      </c>
      <c r="C7462" s="106">
        <v>0</v>
      </c>
      <c r="D7462">
        <v>0</v>
      </c>
    </row>
    <row r="7463" spans="1:4" x14ac:dyDescent="0.25">
      <c r="A7463" t="s">
        <v>15261</v>
      </c>
      <c r="B7463" t="s">
        <v>15262</v>
      </c>
      <c r="C7463" s="106">
        <v>959.78</v>
      </c>
      <c r="D7463">
        <v>0</v>
      </c>
    </row>
    <row r="7464" spans="1:4" x14ac:dyDescent="0.25">
      <c r="A7464" t="s">
        <v>15263</v>
      </c>
      <c r="B7464" t="s">
        <v>15264</v>
      </c>
      <c r="C7464" s="106">
        <v>105.56</v>
      </c>
      <c r="D7464">
        <v>10</v>
      </c>
    </row>
    <row r="7465" spans="1:4" x14ac:dyDescent="0.25">
      <c r="A7465" t="s">
        <v>15265</v>
      </c>
      <c r="B7465" t="s">
        <v>15266</v>
      </c>
      <c r="C7465" s="106">
        <v>22.26</v>
      </c>
      <c r="D7465">
        <v>3</v>
      </c>
    </row>
    <row r="7466" spans="1:4" x14ac:dyDescent="0.25">
      <c r="A7466" t="s">
        <v>15267</v>
      </c>
      <c r="B7466" t="s">
        <v>15268</v>
      </c>
      <c r="C7466" s="106">
        <v>19.28</v>
      </c>
      <c r="D7466">
        <v>19</v>
      </c>
    </row>
    <row r="7467" spans="1:4" x14ac:dyDescent="0.25">
      <c r="A7467" t="s">
        <v>15269</v>
      </c>
      <c r="B7467" t="s">
        <v>15270</v>
      </c>
      <c r="C7467" s="106">
        <v>20</v>
      </c>
      <c r="D7467">
        <v>2</v>
      </c>
    </row>
    <row r="7468" spans="1:4" x14ac:dyDescent="0.25">
      <c r="A7468" t="s">
        <v>15271</v>
      </c>
      <c r="B7468" t="s">
        <v>15272</v>
      </c>
      <c r="C7468" s="106">
        <v>1754.9</v>
      </c>
      <c r="D7468">
        <v>3</v>
      </c>
    </row>
    <row r="7469" spans="1:4" x14ac:dyDescent="0.25">
      <c r="A7469" t="s">
        <v>15273</v>
      </c>
      <c r="B7469" t="s">
        <v>15274</v>
      </c>
      <c r="C7469" s="106">
        <v>1091.9100000000001</v>
      </c>
      <c r="D7469">
        <v>8</v>
      </c>
    </row>
    <row r="7470" spans="1:4" x14ac:dyDescent="0.25">
      <c r="A7470" t="s">
        <v>15275</v>
      </c>
      <c r="B7470" t="s">
        <v>15276</v>
      </c>
      <c r="C7470" s="106">
        <v>6648</v>
      </c>
      <c r="D7470">
        <v>3</v>
      </c>
    </row>
    <row r="7471" spans="1:4" x14ac:dyDescent="0.25">
      <c r="A7471" t="s">
        <v>15277</v>
      </c>
      <c r="B7471" t="s">
        <v>15278</v>
      </c>
      <c r="C7471" s="106">
        <v>82.98</v>
      </c>
      <c r="D7471">
        <v>30</v>
      </c>
    </row>
    <row r="7472" spans="1:4" x14ac:dyDescent="0.25">
      <c r="A7472" t="s">
        <v>15279</v>
      </c>
      <c r="B7472" t="s">
        <v>15280</v>
      </c>
      <c r="C7472" s="106">
        <v>30</v>
      </c>
      <c r="D7472">
        <v>10</v>
      </c>
    </row>
    <row r="7473" spans="1:4" x14ac:dyDescent="0.25">
      <c r="A7473" t="s">
        <v>15281</v>
      </c>
      <c r="B7473" t="s">
        <v>15282</v>
      </c>
      <c r="C7473" s="106">
        <v>274.5</v>
      </c>
      <c r="D7473">
        <v>4</v>
      </c>
    </row>
    <row r="7474" spans="1:4" x14ac:dyDescent="0.25">
      <c r="A7474" t="s">
        <v>15283</v>
      </c>
      <c r="B7474" t="s">
        <v>15284</v>
      </c>
      <c r="C7474" s="106">
        <v>129.69999999999999</v>
      </c>
      <c r="D7474">
        <v>1</v>
      </c>
    </row>
    <row r="7475" spans="1:4" x14ac:dyDescent="0.25">
      <c r="A7475" t="s">
        <v>15285</v>
      </c>
      <c r="B7475" t="s">
        <v>15286</v>
      </c>
      <c r="C7475" s="106">
        <v>5.84</v>
      </c>
      <c r="D7475">
        <v>2</v>
      </c>
    </row>
    <row r="7476" spans="1:4" x14ac:dyDescent="0.25">
      <c r="A7476" t="s">
        <v>15287</v>
      </c>
      <c r="B7476" t="s">
        <v>15288</v>
      </c>
      <c r="C7476" s="106">
        <v>55.58</v>
      </c>
      <c r="D7476">
        <v>9</v>
      </c>
    </row>
    <row r="7477" spans="1:4" x14ac:dyDescent="0.25">
      <c r="A7477" t="s">
        <v>15289</v>
      </c>
      <c r="B7477" t="s">
        <v>15290</v>
      </c>
      <c r="C7477" s="106">
        <v>30.94</v>
      </c>
      <c r="D7477">
        <v>3</v>
      </c>
    </row>
    <row r="7478" spans="1:4" x14ac:dyDescent="0.25">
      <c r="A7478" t="s">
        <v>15291</v>
      </c>
      <c r="B7478" t="s">
        <v>15292</v>
      </c>
      <c r="C7478" s="106">
        <v>47.85</v>
      </c>
      <c r="D7478">
        <v>3</v>
      </c>
    </row>
    <row r="7479" spans="1:4" x14ac:dyDescent="0.25">
      <c r="A7479" t="s">
        <v>15293</v>
      </c>
      <c r="B7479" t="s">
        <v>15294</v>
      </c>
      <c r="C7479" s="106">
        <v>17.22</v>
      </c>
      <c r="D7479">
        <v>2</v>
      </c>
    </row>
    <row r="7480" spans="1:4" x14ac:dyDescent="0.25">
      <c r="A7480" t="s">
        <v>15295</v>
      </c>
      <c r="B7480" t="s">
        <v>15296</v>
      </c>
      <c r="C7480" s="106">
        <v>326.35000000000002</v>
      </c>
      <c r="D7480">
        <v>2</v>
      </c>
    </row>
    <row r="7481" spans="1:4" x14ac:dyDescent="0.25">
      <c r="A7481" t="s">
        <v>15297</v>
      </c>
      <c r="B7481" t="s">
        <v>15298</v>
      </c>
      <c r="C7481" s="106">
        <v>556.22</v>
      </c>
      <c r="D7481">
        <v>10</v>
      </c>
    </row>
    <row r="7482" spans="1:4" x14ac:dyDescent="0.25">
      <c r="A7482" t="s">
        <v>15299</v>
      </c>
      <c r="B7482" t="s">
        <v>15300</v>
      </c>
      <c r="C7482" s="106">
        <v>2393.2600000000002</v>
      </c>
      <c r="D7482">
        <v>1</v>
      </c>
    </row>
    <row r="7483" spans="1:4" x14ac:dyDescent="0.25">
      <c r="A7483" t="s">
        <v>15301</v>
      </c>
      <c r="B7483" t="s">
        <v>15302</v>
      </c>
      <c r="C7483" s="106">
        <v>201.94</v>
      </c>
      <c r="D7483">
        <v>2</v>
      </c>
    </row>
    <row r="7484" spans="1:4" x14ac:dyDescent="0.25">
      <c r="A7484" t="s">
        <v>15303</v>
      </c>
      <c r="B7484" t="s">
        <v>15304</v>
      </c>
      <c r="C7484" s="106">
        <v>216.68</v>
      </c>
      <c r="D7484">
        <v>1</v>
      </c>
    </row>
    <row r="7485" spans="1:4" x14ac:dyDescent="0.25">
      <c r="A7485" t="s">
        <v>15305</v>
      </c>
      <c r="B7485" t="s">
        <v>15306</v>
      </c>
      <c r="C7485" s="106">
        <v>0</v>
      </c>
      <c r="D7485">
        <v>0</v>
      </c>
    </row>
    <row r="7486" spans="1:4" x14ac:dyDescent="0.25">
      <c r="A7486" t="s">
        <v>15307</v>
      </c>
      <c r="B7486" t="s">
        <v>15308</v>
      </c>
      <c r="C7486" s="106">
        <v>507.28</v>
      </c>
      <c r="D7486">
        <v>1</v>
      </c>
    </row>
    <row r="7487" spans="1:4" x14ac:dyDescent="0.25">
      <c r="A7487" t="s">
        <v>15309</v>
      </c>
      <c r="B7487" t="s">
        <v>15310</v>
      </c>
      <c r="C7487" s="106">
        <v>0</v>
      </c>
      <c r="D7487">
        <v>0</v>
      </c>
    </row>
    <row r="7488" spans="1:4" x14ac:dyDescent="0.25">
      <c r="A7488" t="s">
        <v>15311</v>
      </c>
      <c r="B7488" t="s">
        <v>15312</v>
      </c>
      <c r="C7488" s="106">
        <v>666.47</v>
      </c>
      <c r="D7488">
        <v>1</v>
      </c>
    </row>
    <row r="7489" spans="1:4" x14ac:dyDescent="0.25">
      <c r="A7489" t="s">
        <v>15313</v>
      </c>
      <c r="B7489" t="s">
        <v>15314</v>
      </c>
      <c r="C7489" s="106">
        <v>1070.04</v>
      </c>
      <c r="D7489">
        <v>2</v>
      </c>
    </row>
    <row r="7490" spans="1:4" x14ac:dyDescent="0.25">
      <c r="A7490" t="s">
        <v>15315</v>
      </c>
      <c r="B7490" t="s">
        <v>15316</v>
      </c>
      <c r="C7490" s="106">
        <v>7669.52</v>
      </c>
      <c r="D7490">
        <v>4</v>
      </c>
    </row>
    <row r="7491" spans="1:4" x14ac:dyDescent="0.25">
      <c r="A7491" t="s">
        <v>15317</v>
      </c>
      <c r="B7491" t="s">
        <v>15318</v>
      </c>
      <c r="C7491" s="106">
        <v>2366.66</v>
      </c>
      <c r="D7491">
        <v>1</v>
      </c>
    </row>
    <row r="7492" spans="1:4" x14ac:dyDescent="0.25">
      <c r="A7492" t="s">
        <v>15319</v>
      </c>
      <c r="B7492" t="s">
        <v>15320</v>
      </c>
      <c r="C7492" s="106">
        <v>0</v>
      </c>
      <c r="D7492">
        <v>0</v>
      </c>
    </row>
    <row r="7493" spans="1:4" x14ac:dyDescent="0.25">
      <c r="A7493" t="s">
        <v>15321</v>
      </c>
      <c r="B7493" t="s">
        <v>15322</v>
      </c>
      <c r="C7493" s="106">
        <v>8984.56</v>
      </c>
      <c r="D7493">
        <v>37</v>
      </c>
    </row>
    <row r="7494" spans="1:4" x14ac:dyDescent="0.25">
      <c r="A7494" t="s">
        <v>15323</v>
      </c>
      <c r="B7494" t="s">
        <v>15324</v>
      </c>
      <c r="C7494" s="106">
        <v>612.62</v>
      </c>
      <c r="D7494">
        <v>2</v>
      </c>
    </row>
    <row r="7495" spans="1:4" x14ac:dyDescent="0.25">
      <c r="A7495" t="s">
        <v>15325</v>
      </c>
      <c r="B7495" t="s">
        <v>15326</v>
      </c>
      <c r="C7495" s="106">
        <v>110</v>
      </c>
      <c r="D7495">
        <v>1</v>
      </c>
    </row>
    <row r="7496" spans="1:4" x14ac:dyDescent="0.25">
      <c r="A7496" t="s">
        <v>15327</v>
      </c>
      <c r="B7496" t="s">
        <v>15328</v>
      </c>
      <c r="C7496" s="106">
        <v>469.17</v>
      </c>
      <c r="D7496">
        <v>2</v>
      </c>
    </row>
    <row r="7497" spans="1:4" x14ac:dyDescent="0.25">
      <c r="A7497" t="s">
        <v>15329</v>
      </c>
      <c r="B7497" t="s">
        <v>15330</v>
      </c>
      <c r="C7497" s="106">
        <v>1179.21</v>
      </c>
      <c r="D7497">
        <v>3</v>
      </c>
    </row>
    <row r="7498" spans="1:4" x14ac:dyDescent="0.25">
      <c r="A7498" t="s">
        <v>15331</v>
      </c>
      <c r="B7498" t="s">
        <v>15332</v>
      </c>
      <c r="C7498" s="106">
        <v>117</v>
      </c>
      <c r="D7498">
        <v>1</v>
      </c>
    </row>
    <row r="7499" spans="1:4" x14ac:dyDescent="0.25">
      <c r="A7499" t="s">
        <v>15333</v>
      </c>
      <c r="B7499" t="s">
        <v>15334</v>
      </c>
      <c r="C7499" s="106">
        <v>152.05000000000001</v>
      </c>
      <c r="D7499">
        <v>1</v>
      </c>
    </row>
    <row r="7500" spans="1:4" x14ac:dyDescent="0.25">
      <c r="A7500" t="s">
        <v>15335</v>
      </c>
      <c r="B7500" t="s">
        <v>15336</v>
      </c>
      <c r="C7500" s="106">
        <v>28014.47</v>
      </c>
      <c r="D7500">
        <v>3</v>
      </c>
    </row>
    <row r="7501" spans="1:4" x14ac:dyDescent="0.25">
      <c r="A7501" t="s">
        <v>15337</v>
      </c>
      <c r="B7501" t="s">
        <v>15338</v>
      </c>
      <c r="C7501" s="106">
        <v>0</v>
      </c>
      <c r="D7501">
        <v>0</v>
      </c>
    </row>
    <row r="7502" spans="1:4" x14ac:dyDescent="0.25">
      <c r="A7502" t="s">
        <v>15339</v>
      </c>
      <c r="B7502" t="s">
        <v>15340</v>
      </c>
      <c r="C7502" s="106">
        <v>0</v>
      </c>
      <c r="D7502">
        <v>0</v>
      </c>
    </row>
    <row r="7503" spans="1:4" x14ac:dyDescent="0.25">
      <c r="A7503" t="s">
        <v>15341</v>
      </c>
      <c r="B7503" t="s">
        <v>15342</v>
      </c>
      <c r="C7503" s="106">
        <v>0</v>
      </c>
      <c r="D7503">
        <v>0</v>
      </c>
    </row>
    <row r="7504" spans="1:4" x14ac:dyDescent="0.25">
      <c r="A7504" t="s">
        <v>15343</v>
      </c>
      <c r="B7504" t="s">
        <v>15344</v>
      </c>
      <c r="C7504" s="106">
        <v>0</v>
      </c>
      <c r="D7504">
        <v>0</v>
      </c>
    </row>
    <row r="7505" spans="1:4" x14ac:dyDescent="0.25">
      <c r="A7505" t="s">
        <v>15345</v>
      </c>
      <c r="B7505" t="s">
        <v>15346</v>
      </c>
      <c r="C7505" s="106">
        <v>0</v>
      </c>
      <c r="D7505">
        <v>0</v>
      </c>
    </row>
    <row r="7506" spans="1:4" x14ac:dyDescent="0.25">
      <c r="A7506" t="s">
        <v>15347</v>
      </c>
      <c r="B7506" t="s">
        <v>15348</v>
      </c>
      <c r="C7506" s="106">
        <v>0</v>
      </c>
      <c r="D7506">
        <v>0</v>
      </c>
    </row>
    <row r="7507" spans="1:4" x14ac:dyDescent="0.25">
      <c r="A7507" t="s">
        <v>15349</v>
      </c>
      <c r="B7507" t="s">
        <v>15350</v>
      </c>
      <c r="C7507" s="106">
        <v>0</v>
      </c>
      <c r="D7507">
        <v>0</v>
      </c>
    </row>
    <row r="7508" spans="1:4" x14ac:dyDescent="0.25">
      <c r="A7508" t="s">
        <v>15351</v>
      </c>
      <c r="B7508" t="s">
        <v>15352</v>
      </c>
      <c r="C7508" s="106">
        <v>0</v>
      </c>
      <c r="D7508">
        <v>0</v>
      </c>
    </row>
    <row r="7509" spans="1:4" x14ac:dyDescent="0.25">
      <c r="A7509" t="s">
        <v>15353</v>
      </c>
      <c r="B7509" t="s">
        <v>15354</v>
      </c>
      <c r="C7509" s="106">
        <v>0</v>
      </c>
      <c r="D7509">
        <v>0</v>
      </c>
    </row>
    <row r="7510" spans="1:4" x14ac:dyDescent="0.25">
      <c r="A7510" t="s">
        <v>15355</v>
      </c>
      <c r="B7510" t="s">
        <v>15356</v>
      </c>
      <c r="C7510" s="106">
        <v>0</v>
      </c>
      <c r="D7510">
        <v>0</v>
      </c>
    </row>
    <row r="7511" spans="1:4" x14ac:dyDescent="0.25">
      <c r="A7511" t="s">
        <v>15357</v>
      </c>
      <c r="B7511" t="s">
        <v>15358</v>
      </c>
      <c r="C7511" s="106">
        <v>0</v>
      </c>
      <c r="D7511">
        <v>0</v>
      </c>
    </row>
    <row r="7512" spans="1:4" x14ac:dyDescent="0.25">
      <c r="A7512" t="s">
        <v>15359</v>
      </c>
      <c r="B7512" t="s">
        <v>15360</v>
      </c>
      <c r="C7512" s="106">
        <v>0</v>
      </c>
      <c r="D7512">
        <v>0</v>
      </c>
    </row>
    <row r="7513" spans="1:4" x14ac:dyDescent="0.25">
      <c r="A7513" t="s">
        <v>15361</v>
      </c>
      <c r="B7513" t="s">
        <v>14987</v>
      </c>
      <c r="C7513" s="106">
        <v>182.57</v>
      </c>
      <c r="D7513">
        <v>2</v>
      </c>
    </row>
    <row r="7514" spans="1:4" x14ac:dyDescent="0.25">
      <c r="A7514" t="s">
        <v>15362</v>
      </c>
      <c r="B7514" t="s">
        <v>15363</v>
      </c>
      <c r="C7514" s="106">
        <v>1100.56</v>
      </c>
      <c r="D7514">
        <v>3</v>
      </c>
    </row>
    <row r="7515" spans="1:4" x14ac:dyDescent="0.25">
      <c r="A7515" t="s">
        <v>15364</v>
      </c>
      <c r="B7515" t="s">
        <v>15365</v>
      </c>
      <c r="C7515" s="106">
        <v>1790.5</v>
      </c>
      <c r="D7515">
        <v>2</v>
      </c>
    </row>
    <row r="7516" spans="1:4" x14ac:dyDescent="0.25">
      <c r="A7516" t="s">
        <v>15366</v>
      </c>
      <c r="B7516" t="s">
        <v>15367</v>
      </c>
      <c r="C7516" s="106">
        <v>257.22000000000003</v>
      </c>
      <c r="D7516">
        <v>1</v>
      </c>
    </row>
    <row r="7517" spans="1:4" x14ac:dyDescent="0.25">
      <c r="A7517" t="s">
        <v>15368</v>
      </c>
      <c r="B7517" t="s">
        <v>15369</v>
      </c>
      <c r="C7517" s="106">
        <v>215.69</v>
      </c>
      <c r="D7517">
        <v>1</v>
      </c>
    </row>
    <row r="7518" spans="1:4" x14ac:dyDescent="0.25">
      <c r="A7518" t="s">
        <v>15370</v>
      </c>
      <c r="B7518" t="s">
        <v>15371</v>
      </c>
      <c r="C7518" s="106">
        <v>0</v>
      </c>
      <c r="D7518">
        <v>0</v>
      </c>
    </row>
    <row r="7519" spans="1:4" x14ac:dyDescent="0.25">
      <c r="A7519" t="s">
        <v>15372</v>
      </c>
      <c r="B7519" t="s">
        <v>15373</v>
      </c>
      <c r="C7519" s="106">
        <v>521.71</v>
      </c>
      <c r="D7519">
        <v>2</v>
      </c>
    </row>
    <row r="7520" spans="1:4" x14ac:dyDescent="0.25">
      <c r="A7520" t="s">
        <v>15374</v>
      </c>
      <c r="B7520" t="s">
        <v>15375</v>
      </c>
      <c r="C7520" s="106">
        <v>525.66</v>
      </c>
      <c r="D7520">
        <v>1</v>
      </c>
    </row>
    <row r="7521" spans="1:4" x14ac:dyDescent="0.25">
      <c r="A7521" t="s">
        <v>15376</v>
      </c>
      <c r="B7521" t="s">
        <v>15377</v>
      </c>
      <c r="C7521" s="106">
        <v>0</v>
      </c>
      <c r="D7521">
        <v>0</v>
      </c>
    </row>
    <row r="7522" spans="1:4" x14ac:dyDescent="0.25">
      <c r="A7522" t="s">
        <v>15378</v>
      </c>
      <c r="B7522" t="s">
        <v>15379</v>
      </c>
      <c r="C7522" s="106">
        <v>259.02999999999997</v>
      </c>
      <c r="D7522">
        <v>10</v>
      </c>
    </row>
    <row r="7523" spans="1:4" x14ac:dyDescent="0.25">
      <c r="A7523" t="s">
        <v>15380</v>
      </c>
      <c r="B7523" t="s">
        <v>15381</v>
      </c>
      <c r="C7523" s="106">
        <v>0</v>
      </c>
      <c r="D7523">
        <v>0</v>
      </c>
    </row>
    <row r="7524" spans="1:4" x14ac:dyDescent="0.25">
      <c r="A7524" t="s">
        <v>15382</v>
      </c>
      <c r="B7524" t="s">
        <v>15383</v>
      </c>
      <c r="C7524" s="106">
        <v>334.95</v>
      </c>
      <c r="D7524">
        <v>3</v>
      </c>
    </row>
    <row r="7525" spans="1:4" x14ac:dyDescent="0.25">
      <c r="A7525" t="s">
        <v>15384</v>
      </c>
      <c r="B7525" t="s">
        <v>15385</v>
      </c>
      <c r="C7525" s="106">
        <v>922</v>
      </c>
      <c r="D7525">
        <v>1</v>
      </c>
    </row>
    <row r="7526" spans="1:4" x14ac:dyDescent="0.25">
      <c r="A7526" t="s">
        <v>15386</v>
      </c>
      <c r="B7526" t="s">
        <v>15387</v>
      </c>
      <c r="C7526" s="106">
        <v>0</v>
      </c>
      <c r="D7526">
        <v>0</v>
      </c>
    </row>
    <row r="7527" spans="1:4" x14ac:dyDescent="0.25">
      <c r="A7527" t="s">
        <v>15388</v>
      </c>
      <c r="B7527" t="s">
        <v>15389</v>
      </c>
      <c r="C7527" s="106">
        <v>341.95</v>
      </c>
      <c r="D7527">
        <v>1</v>
      </c>
    </row>
    <row r="7528" spans="1:4" x14ac:dyDescent="0.25">
      <c r="A7528" t="s">
        <v>15390</v>
      </c>
      <c r="B7528" t="s">
        <v>15391</v>
      </c>
      <c r="C7528" s="106">
        <v>284.27999999999997</v>
      </c>
      <c r="D7528">
        <v>1</v>
      </c>
    </row>
    <row r="7529" spans="1:4" x14ac:dyDescent="0.25">
      <c r="A7529" t="s">
        <v>15392</v>
      </c>
      <c r="B7529" t="s">
        <v>15393</v>
      </c>
      <c r="C7529" s="106">
        <v>185.18</v>
      </c>
      <c r="D7529">
        <v>3</v>
      </c>
    </row>
    <row r="7530" spans="1:4" x14ac:dyDescent="0.25">
      <c r="A7530" t="s">
        <v>15394</v>
      </c>
      <c r="B7530" t="s">
        <v>15395</v>
      </c>
      <c r="C7530" s="106">
        <v>113.72</v>
      </c>
      <c r="D7530">
        <v>2</v>
      </c>
    </row>
    <row r="7531" spans="1:4" x14ac:dyDescent="0.25">
      <c r="A7531" t="s">
        <v>15396</v>
      </c>
      <c r="B7531" t="s">
        <v>15397</v>
      </c>
      <c r="C7531" s="106">
        <v>178.34</v>
      </c>
      <c r="D7531">
        <v>3</v>
      </c>
    </row>
    <row r="7532" spans="1:4" x14ac:dyDescent="0.25">
      <c r="A7532" t="s">
        <v>15398</v>
      </c>
      <c r="B7532" t="s">
        <v>15399</v>
      </c>
      <c r="C7532" s="106">
        <v>249.47</v>
      </c>
      <c r="D7532">
        <v>2</v>
      </c>
    </row>
    <row r="7533" spans="1:4" x14ac:dyDescent="0.25">
      <c r="A7533" t="s">
        <v>15400</v>
      </c>
      <c r="B7533" t="s">
        <v>15401</v>
      </c>
      <c r="C7533" s="106">
        <v>912.02</v>
      </c>
      <c r="D7533">
        <v>3</v>
      </c>
    </row>
    <row r="7534" spans="1:4" x14ac:dyDescent="0.25">
      <c r="A7534" t="s">
        <v>15402</v>
      </c>
      <c r="B7534" t="s">
        <v>15403</v>
      </c>
      <c r="C7534" s="106">
        <v>218.93</v>
      </c>
      <c r="D7534">
        <v>11</v>
      </c>
    </row>
    <row r="7535" spans="1:4" x14ac:dyDescent="0.25">
      <c r="A7535" t="s">
        <v>15404</v>
      </c>
      <c r="B7535" t="s">
        <v>15405</v>
      </c>
      <c r="C7535" s="106">
        <v>155.12</v>
      </c>
      <c r="D7535">
        <v>1</v>
      </c>
    </row>
    <row r="7536" spans="1:4" x14ac:dyDescent="0.25">
      <c r="A7536" t="s">
        <v>15406</v>
      </c>
      <c r="B7536" t="s">
        <v>15407</v>
      </c>
      <c r="C7536" s="106">
        <v>106.83</v>
      </c>
      <c r="D7536">
        <v>2</v>
      </c>
    </row>
    <row r="7537" spans="1:4" x14ac:dyDescent="0.25">
      <c r="A7537" t="s">
        <v>15408</v>
      </c>
      <c r="B7537" t="s">
        <v>15409</v>
      </c>
      <c r="C7537" s="106">
        <v>4945.32</v>
      </c>
      <c r="D7537">
        <v>2</v>
      </c>
    </row>
    <row r="7538" spans="1:4" x14ac:dyDescent="0.25">
      <c r="A7538" t="s">
        <v>15410</v>
      </c>
      <c r="B7538" t="s">
        <v>15411</v>
      </c>
      <c r="C7538" s="106">
        <v>570.58000000000004</v>
      </c>
      <c r="D7538">
        <v>3</v>
      </c>
    </row>
    <row r="7539" spans="1:4" x14ac:dyDescent="0.25">
      <c r="A7539" t="s">
        <v>15412</v>
      </c>
      <c r="B7539" t="s">
        <v>15413</v>
      </c>
      <c r="C7539" s="106">
        <v>37.51</v>
      </c>
      <c r="D7539">
        <v>3</v>
      </c>
    </row>
    <row r="7540" spans="1:4" x14ac:dyDescent="0.25">
      <c r="A7540" t="s">
        <v>15414</v>
      </c>
      <c r="B7540" t="s">
        <v>15415</v>
      </c>
      <c r="C7540" s="106">
        <v>69</v>
      </c>
      <c r="D7540">
        <v>1</v>
      </c>
    </row>
    <row r="7541" spans="1:4" x14ac:dyDescent="0.25">
      <c r="A7541" t="s">
        <v>15416</v>
      </c>
      <c r="B7541" t="s">
        <v>15417</v>
      </c>
      <c r="C7541" s="106">
        <v>325.35000000000002</v>
      </c>
      <c r="D7541">
        <v>2</v>
      </c>
    </row>
    <row r="7542" spans="1:4" x14ac:dyDescent="0.25">
      <c r="A7542" t="s">
        <v>15418</v>
      </c>
      <c r="B7542" t="s">
        <v>15419</v>
      </c>
      <c r="C7542" s="106">
        <v>103.17</v>
      </c>
      <c r="D7542">
        <v>1</v>
      </c>
    </row>
    <row r="7543" spans="1:4" x14ac:dyDescent="0.25">
      <c r="A7543" t="s">
        <v>15420</v>
      </c>
      <c r="B7543" t="s">
        <v>15421</v>
      </c>
      <c r="C7543" s="106">
        <v>86.72</v>
      </c>
      <c r="D7543">
        <v>2</v>
      </c>
    </row>
    <row r="7544" spans="1:4" x14ac:dyDescent="0.25">
      <c r="A7544" t="s">
        <v>15422</v>
      </c>
      <c r="B7544" t="s">
        <v>15423</v>
      </c>
      <c r="C7544" s="106">
        <v>309.33999999999997</v>
      </c>
      <c r="D7544">
        <v>3</v>
      </c>
    </row>
    <row r="7545" spans="1:4" x14ac:dyDescent="0.25">
      <c r="A7545" t="s">
        <v>15424</v>
      </c>
      <c r="B7545" t="s">
        <v>15425</v>
      </c>
      <c r="C7545" s="106">
        <v>160.08000000000001</v>
      </c>
      <c r="D7545">
        <v>3</v>
      </c>
    </row>
    <row r="7546" spans="1:4" x14ac:dyDescent="0.25">
      <c r="A7546" t="s">
        <v>15426</v>
      </c>
      <c r="B7546" t="s">
        <v>15427</v>
      </c>
      <c r="C7546" s="106">
        <v>143.13</v>
      </c>
      <c r="D7546">
        <v>3</v>
      </c>
    </row>
    <row r="7547" spans="1:4" x14ac:dyDescent="0.25">
      <c r="A7547" t="s">
        <v>15428</v>
      </c>
      <c r="B7547" t="s">
        <v>15429</v>
      </c>
      <c r="C7547" s="106">
        <v>1017.53</v>
      </c>
      <c r="D7547">
        <v>3</v>
      </c>
    </row>
    <row r="7548" spans="1:4" x14ac:dyDescent="0.25">
      <c r="A7548" t="s">
        <v>15430</v>
      </c>
      <c r="B7548" t="s">
        <v>15431</v>
      </c>
      <c r="C7548" s="106">
        <v>610.63</v>
      </c>
      <c r="D7548">
        <v>2</v>
      </c>
    </row>
    <row r="7549" spans="1:4" x14ac:dyDescent="0.25">
      <c r="A7549" t="s">
        <v>15432</v>
      </c>
      <c r="B7549" t="s">
        <v>15433</v>
      </c>
      <c r="C7549" s="106">
        <v>172.62</v>
      </c>
      <c r="D7549">
        <v>180</v>
      </c>
    </row>
    <row r="7550" spans="1:4" x14ac:dyDescent="0.25">
      <c r="A7550" t="s">
        <v>15434</v>
      </c>
      <c r="B7550" t="s">
        <v>15435</v>
      </c>
      <c r="C7550" s="106">
        <v>417.84</v>
      </c>
      <c r="D7550">
        <v>2</v>
      </c>
    </row>
    <row r="7551" spans="1:4" x14ac:dyDescent="0.25">
      <c r="A7551" t="s">
        <v>15436</v>
      </c>
      <c r="B7551" t="s">
        <v>15437</v>
      </c>
      <c r="C7551" s="106">
        <v>5190.95</v>
      </c>
      <c r="D7551">
        <v>37</v>
      </c>
    </row>
    <row r="7552" spans="1:4" x14ac:dyDescent="0.25">
      <c r="A7552" t="s">
        <v>15438</v>
      </c>
      <c r="B7552" t="s">
        <v>15439</v>
      </c>
      <c r="C7552" s="106">
        <v>1120</v>
      </c>
      <c r="D7552">
        <v>100</v>
      </c>
    </row>
    <row r="7553" spans="1:4" x14ac:dyDescent="0.25">
      <c r="A7553" t="s">
        <v>15440</v>
      </c>
      <c r="B7553" t="s">
        <v>15441</v>
      </c>
      <c r="C7553" s="106">
        <v>1492</v>
      </c>
      <c r="D7553">
        <v>100</v>
      </c>
    </row>
    <row r="7554" spans="1:4" x14ac:dyDescent="0.25">
      <c r="A7554" t="s">
        <v>15442</v>
      </c>
      <c r="B7554" t="s">
        <v>15443</v>
      </c>
      <c r="C7554" s="106">
        <v>55.22</v>
      </c>
      <c r="D7554">
        <v>12</v>
      </c>
    </row>
    <row r="7555" spans="1:4" x14ac:dyDescent="0.25">
      <c r="A7555" t="s">
        <v>15444</v>
      </c>
      <c r="B7555" t="s">
        <v>15445</v>
      </c>
      <c r="C7555" s="106">
        <v>8.76</v>
      </c>
      <c r="D7555">
        <v>0</v>
      </c>
    </row>
    <row r="7556" spans="1:4" x14ac:dyDescent="0.25">
      <c r="A7556" t="s">
        <v>15446</v>
      </c>
      <c r="B7556" t="s">
        <v>15447</v>
      </c>
      <c r="C7556" s="106">
        <v>9.4</v>
      </c>
      <c r="D7556">
        <v>0</v>
      </c>
    </row>
    <row r="7557" spans="1:4" x14ac:dyDescent="0.25">
      <c r="A7557" t="s">
        <v>15448</v>
      </c>
      <c r="B7557" t="s">
        <v>15449</v>
      </c>
      <c r="C7557" s="106">
        <v>121.56</v>
      </c>
      <c r="D7557">
        <v>1</v>
      </c>
    </row>
    <row r="7558" spans="1:4" x14ac:dyDescent="0.25">
      <c r="A7558" t="s">
        <v>15450</v>
      </c>
      <c r="B7558" t="s">
        <v>15451</v>
      </c>
      <c r="C7558" s="106">
        <v>0</v>
      </c>
      <c r="D7558">
        <v>0</v>
      </c>
    </row>
    <row r="7559" spans="1:4" x14ac:dyDescent="0.25">
      <c r="A7559" t="s">
        <v>15452</v>
      </c>
      <c r="B7559" t="s">
        <v>15453</v>
      </c>
      <c r="C7559" s="106">
        <v>0</v>
      </c>
      <c r="D7559">
        <v>0</v>
      </c>
    </row>
    <row r="7560" spans="1:4" x14ac:dyDescent="0.25">
      <c r="A7560" t="s">
        <v>15454</v>
      </c>
      <c r="B7560" t="s">
        <v>15455</v>
      </c>
      <c r="C7560" s="106">
        <v>212.75</v>
      </c>
      <c r="D7560">
        <v>2</v>
      </c>
    </row>
    <row r="7561" spans="1:4" x14ac:dyDescent="0.25">
      <c r="A7561" t="s">
        <v>15456</v>
      </c>
      <c r="B7561" t="s">
        <v>15457</v>
      </c>
      <c r="C7561" s="106">
        <v>163.75</v>
      </c>
      <c r="D7561">
        <v>1</v>
      </c>
    </row>
    <row r="7562" spans="1:4" x14ac:dyDescent="0.25">
      <c r="A7562" t="s">
        <v>15458</v>
      </c>
      <c r="B7562" t="s">
        <v>15459</v>
      </c>
      <c r="C7562" s="106">
        <v>1288.0999999999999</v>
      </c>
      <c r="D7562">
        <v>3</v>
      </c>
    </row>
    <row r="7563" spans="1:4" x14ac:dyDescent="0.25">
      <c r="A7563" t="s">
        <v>15460</v>
      </c>
      <c r="B7563" t="s">
        <v>15461</v>
      </c>
      <c r="C7563" s="106">
        <v>585</v>
      </c>
      <c r="D7563">
        <v>1</v>
      </c>
    </row>
    <row r="7564" spans="1:4" x14ac:dyDescent="0.25">
      <c r="A7564" t="s">
        <v>15462</v>
      </c>
      <c r="B7564" t="s">
        <v>15463</v>
      </c>
      <c r="C7564" s="106">
        <v>2700</v>
      </c>
      <c r="D7564">
        <v>1</v>
      </c>
    </row>
    <row r="7565" spans="1:4" x14ac:dyDescent="0.25">
      <c r="A7565" t="s">
        <v>15464</v>
      </c>
      <c r="B7565" t="s">
        <v>15465</v>
      </c>
      <c r="C7565" s="106">
        <v>6.36</v>
      </c>
      <c r="D7565">
        <v>7</v>
      </c>
    </row>
    <row r="7566" spans="1:4" x14ac:dyDescent="0.25">
      <c r="A7566" t="s">
        <v>15466</v>
      </c>
      <c r="B7566" t="s">
        <v>15467</v>
      </c>
      <c r="C7566" s="106">
        <v>3573.43</v>
      </c>
      <c r="D7566">
        <v>3</v>
      </c>
    </row>
    <row r="7567" spans="1:4" x14ac:dyDescent="0.25">
      <c r="A7567" t="s">
        <v>15468</v>
      </c>
      <c r="B7567" t="s">
        <v>15469</v>
      </c>
      <c r="C7567" s="106">
        <v>44.99</v>
      </c>
      <c r="D7567">
        <v>1</v>
      </c>
    </row>
    <row r="7568" spans="1:4" x14ac:dyDescent="0.25">
      <c r="A7568" t="s">
        <v>15470</v>
      </c>
      <c r="B7568" t="s">
        <v>15471</v>
      </c>
      <c r="C7568" s="106">
        <v>188.31</v>
      </c>
      <c r="D7568">
        <v>1</v>
      </c>
    </row>
    <row r="7569" spans="1:4" x14ac:dyDescent="0.25">
      <c r="A7569" t="s">
        <v>15472</v>
      </c>
      <c r="B7569" t="s">
        <v>15473</v>
      </c>
      <c r="C7569" s="106">
        <v>111.01</v>
      </c>
      <c r="D7569">
        <v>1</v>
      </c>
    </row>
    <row r="7570" spans="1:4" x14ac:dyDescent="0.25">
      <c r="A7570" t="s">
        <v>15474</v>
      </c>
      <c r="B7570" t="s">
        <v>15475</v>
      </c>
      <c r="C7570" s="106">
        <v>70.84</v>
      </c>
      <c r="D7570">
        <v>2</v>
      </c>
    </row>
    <row r="7571" spans="1:4" x14ac:dyDescent="0.25">
      <c r="A7571" t="s">
        <v>15476</v>
      </c>
      <c r="B7571" t="s">
        <v>15477</v>
      </c>
      <c r="C7571" s="106">
        <v>0</v>
      </c>
      <c r="D7571">
        <v>0</v>
      </c>
    </row>
    <row r="7572" spans="1:4" x14ac:dyDescent="0.25">
      <c r="A7572" t="s">
        <v>15478</v>
      </c>
      <c r="B7572" t="s">
        <v>15479</v>
      </c>
      <c r="C7572" s="106">
        <v>3733.34</v>
      </c>
      <c r="D7572">
        <v>2</v>
      </c>
    </row>
    <row r="7573" spans="1:4" x14ac:dyDescent="0.25">
      <c r="A7573" t="s">
        <v>15480</v>
      </c>
      <c r="B7573" t="s">
        <v>15481</v>
      </c>
      <c r="C7573" s="106">
        <v>422.15</v>
      </c>
      <c r="D7573">
        <v>4</v>
      </c>
    </row>
    <row r="7574" spans="1:4" x14ac:dyDescent="0.25">
      <c r="A7574" t="s">
        <v>15482</v>
      </c>
      <c r="B7574" t="s">
        <v>15483</v>
      </c>
      <c r="C7574" s="106">
        <v>9383.32</v>
      </c>
      <c r="D7574">
        <v>2</v>
      </c>
    </row>
    <row r="7575" spans="1:4" x14ac:dyDescent="0.25">
      <c r="A7575" t="s">
        <v>15484</v>
      </c>
      <c r="B7575" t="s">
        <v>15485</v>
      </c>
      <c r="C7575" s="106">
        <v>3519.35</v>
      </c>
      <c r="D7575">
        <v>5</v>
      </c>
    </row>
    <row r="7576" spans="1:4" x14ac:dyDescent="0.25">
      <c r="A7576" t="s">
        <v>15486</v>
      </c>
      <c r="B7576" t="s">
        <v>15487</v>
      </c>
      <c r="C7576" s="106">
        <v>1150.01</v>
      </c>
      <c r="D7576">
        <v>1</v>
      </c>
    </row>
    <row r="7577" spans="1:4" x14ac:dyDescent="0.25">
      <c r="A7577" t="s">
        <v>15488</v>
      </c>
      <c r="B7577" t="s">
        <v>15489</v>
      </c>
      <c r="C7577" s="106">
        <v>1738.67</v>
      </c>
      <c r="D7577">
        <v>3</v>
      </c>
    </row>
    <row r="7578" spans="1:4" x14ac:dyDescent="0.25">
      <c r="A7578" t="s">
        <v>15490</v>
      </c>
      <c r="B7578" t="s">
        <v>15491</v>
      </c>
      <c r="C7578" s="106">
        <v>492.74</v>
      </c>
      <c r="D7578">
        <v>1</v>
      </c>
    </row>
    <row r="7579" spans="1:4" x14ac:dyDescent="0.25">
      <c r="A7579" t="s">
        <v>15492</v>
      </c>
      <c r="B7579" t="s">
        <v>15493</v>
      </c>
      <c r="C7579" s="106">
        <v>236.29</v>
      </c>
      <c r="D7579">
        <v>3</v>
      </c>
    </row>
    <row r="7580" spans="1:4" x14ac:dyDescent="0.25">
      <c r="A7580" t="s">
        <v>15494</v>
      </c>
      <c r="B7580" t="s">
        <v>15495</v>
      </c>
      <c r="C7580" s="106">
        <v>244.34</v>
      </c>
      <c r="D7580">
        <v>1</v>
      </c>
    </row>
    <row r="7581" spans="1:4" x14ac:dyDescent="0.25">
      <c r="A7581" t="s">
        <v>15496</v>
      </c>
      <c r="B7581" t="s">
        <v>15497</v>
      </c>
      <c r="C7581" s="106">
        <v>262.02</v>
      </c>
      <c r="D7581">
        <v>3</v>
      </c>
    </row>
    <row r="7582" spans="1:4" x14ac:dyDescent="0.25">
      <c r="A7582" t="s">
        <v>15498</v>
      </c>
      <c r="B7582" t="s">
        <v>15499</v>
      </c>
      <c r="C7582" s="106">
        <v>85.22</v>
      </c>
      <c r="D7582">
        <v>8</v>
      </c>
    </row>
    <row r="7583" spans="1:4" x14ac:dyDescent="0.25">
      <c r="A7583" t="s">
        <v>15500</v>
      </c>
      <c r="B7583" t="s">
        <v>15501</v>
      </c>
      <c r="C7583" s="106">
        <v>40.28</v>
      </c>
      <c r="D7583">
        <v>4</v>
      </c>
    </row>
    <row r="7584" spans="1:4" x14ac:dyDescent="0.25">
      <c r="A7584" t="s">
        <v>15502</v>
      </c>
      <c r="B7584" t="s">
        <v>15503</v>
      </c>
      <c r="C7584" s="106">
        <v>53.21</v>
      </c>
      <c r="D7584">
        <v>7</v>
      </c>
    </row>
    <row r="7585" spans="1:4" x14ac:dyDescent="0.25">
      <c r="A7585" t="s">
        <v>15504</v>
      </c>
      <c r="B7585" t="s">
        <v>15505</v>
      </c>
      <c r="C7585" s="106">
        <v>136.55000000000001</v>
      </c>
      <c r="D7585">
        <v>2</v>
      </c>
    </row>
    <row r="7586" spans="1:4" x14ac:dyDescent="0.25">
      <c r="A7586" t="s">
        <v>15506</v>
      </c>
      <c r="B7586" t="s">
        <v>15507</v>
      </c>
      <c r="C7586" s="106">
        <v>0</v>
      </c>
      <c r="D7586">
        <v>0</v>
      </c>
    </row>
    <row r="7587" spans="1:4" x14ac:dyDescent="0.25">
      <c r="A7587" t="s">
        <v>15508</v>
      </c>
      <c r="B7587" t="s">
        <v>15509</v>
      </c>
      <c r="C7587" s="106">
        <v>0</v>
      </c>
      <c r="D7587">
        <v>0</v>
      </c>
    </row>
    <row r="7588" spans="1:4" x14ac:dyDescent="0.25">
      <c r="A7588" t="s">
        <v>15510</v>
      </c>
      <c r="B7588" t="s">
        <v>15511</v>
      </c>
      <c r="C7588" s="106">
        <v>0</v>
      </c>
      <c r="D7588">
        <v>0</v>
      </c>
    </row>
    <row r="7589" spans="1:4" x14ac:dyDescent="0.25">
      <c r="A7589" t="s">
        <v>15512</v>
      </c>
      <c r="B7589" t="s">
        <v>15513</v>
      </c>
      <c r="C7589" s="106">
        <v>81.13</v>
      </c>
      <c r="D7589">
        <v>10</v>
      </c>
    </row>
    <row r="7590" spans="1:4" x14ac:dyDescent="0.25">
      <c r="A7590" t="s">
        <v>15514</v>
      </c>
      <c r="B7590" t="s">
        <v>15515</v>
      </c>
      <c r="C7590" s="106">
        <v>22</v>
      </c>
      <c r="D7590">
        <v>1</v>
      </c>
    </row>
    <row r="7591" spans="1:4" x14ac:dyDescent="0.25">
      <c r="A7591" t="s">
        <v>15516</v>
      </c>
      <c r="B7591" t="s">
        <v>15517</v>
      </c>
      <c r="C7591" s="106">
        <v>2989.2</v>
      </c>
      <c r="D7591">
        <v>1</v>
      </c>
    </row>
    <row r="7592" spans="1:4" x14ac:dyDescent="0.25">
      <c r="A7592" t="s">
        <v>15518</v>
      </c>
      <c r="B7592" t="s">
        <v>15519</v>
      </c>
      <c r="C7592" s="106">
        <v>721.26</v>
      </c>
      <c r="D7592">
        <v>3</v>
      </c>
    </row>
    <row r="7593" spans="1:4" x14ac:dyDescent="0.25">
      <c r="A7593" t="s">
        <v>15520</v>
      </c>
      <c r="B7593" t="s">
        <v>15521</v>
      </c>
      <c r="C7593" s="106">
        <v>1062</v>
      </c>
      <c r="D7593">
        <v>3</v>
      </c>
    </row>
    <row r="7594" spans="1:4" x14ac:dyDescent="0.25">
      <c r="A7594" t="s">
        <v>15522</v>
      </c>
      <c r="B7594" t="s">
        <v>15523</v>
      </c>
      <c r="C7594" s="106">
        <v>387.66</v>
      </c>
      <c r="D7594">
        <v>2</v>
      </c>
    </row>
    <row r="7595" spans="1:4" x14ac:dyDescent="0.25">
      <c r="A7595" t="s">
        <v>15524</v>
      </c>
      <c r="B7595" t="s">
        <v>15525</v>
      </c>
      <c r="C7595" s="106">
        <v>230.5</v>
      </c>
      <c r="D7595">
        <v>10</v>
      </c>
    </row>
    <row r="7596" spans="1:4" x14ac:dyDescent="0.25">
      <c r="A7596" t="s">
        <v>15526</v>
      </c>
      <c r="B7596" t="s">
        <v>15527</v>
      </c>
      <c r="C7596" s="106">
        <v>121.9</v>
      </c>
      <c r="D7596">
        <v>10</v>
      </c>
    </row>
    <row r="7597" spans="1:4" x14ac:dyDescent="0.25">
      <c r="A7597" t="s">
        <v>15528</v>
      </c>
      <c r="B7597" t="s">
        <v>15529</v>
      </c>
      <c r="C7597" s="106">
        <v>3466</v>
      </c>
      <c r="D7597">
        <v>2</v>
      </c>
    </row>
    <row r="7598" spans="1:4" x14ac:dyDescent="0.25">
      <c r="A7598" t="s">
        <v>15530</v>
      </c>
      <c r="B7598" t="s">
        <v>15531</v>
      </c>
      <c r="C7598" s="106">
        <v>2728</v>
      </c>
      <c r="D7598">
        <v>2</v>
      </c>
    </row>
    <row r="7599" spans="1:4" x14ac:dyDescent="0.25">
      <c r="A7599" t="s">
        <v>15532</v>
      </c>
      <c r="B7599" t="s">
        <v>15533</v>
      </c>
      <c r="C7599" s="106">
        <v>748</v>
      </c>
      <c r="D7599">
        <v>1</v>
      </c>
    </row>
    <row r="7600" spans="1:4" x14ac:dyDescent="0.25">
      <c r="A7600" t="s">
        <v>15534</v>
      </c>
      <c r="B7600" t="s">
        <v>15535</v>
      </c>
      <c r="C7600" s="106">
        <v>3975.8</v>
      </c>
      <c r="D7600">
        <v>2</v>
      </c>
    </row>
    <row r="7601" spans="1:4" x14ac:dyDescent="0.25">
      <c r="A7601" t="s">
        <v>15536</v>
      </c>
      <c r="B7601" t="s">
        <v>2031</v>
      </c>
      <c r="C7601" s="106">
        <v>4779.18</v>
      </c>
      <c r="D7601">
        <v>5</v>
      </c>
    </row>
    <row r="7602" spans="1:4" x14ac:dyDescent="0.25">
      <c r="A7602" t="s">
        <v>15537</v>
      </c>
      <c r="B7602" t="s">
        <v>15538</v>
      </c>
      <c r="C7602" s="106">
        <v>0</v>
      </c>
      <c r="D7602">
        <v>0</v>
      </c>
    </row>
    <row r="7603" spans="1:4" x14ac:dyDescent="0.25">
      <c r="A7603" t="s">
        <v>15539</v>
      </c>
      <c r="B7603" t="s">
        <v>15540</v>
      </c>
      <c r="C7603" s="106">
        <v>1104</v>
      </c>
      <c r="D7603">
        <v>3</v>
      </c>
    </row>
    <row r="7604" spans="1:4" x14ac:dyDescent="0.25">
      <c r="A7604" t="s">
        <v>15541</v>
      </c>
      <c r="B7604" t="s">
        <v>15542</v>
      </c>
      <c r="C7604" s="106">
        <v>744</v>
      </c>
      <c r="D7604">
        <v>3</v>
      </c>
    </row>
    <row r="7605" spans="1:4" x14ac:dyDescent="0.25">
      <c r="A7605" t="s">
        <v>15543</v>
      </c>
      <c r="B7605" t="s">
        <v>15544</v>
      </c>
      <c r="C7605" s="106">
        <v>1032</v>
      </c>
      <c r="D7605">
        <v>3</v>
      </c>
    </row>
    <row r="7606" spans="1:4" x14ac:dyDescent="0.25">
      <c r="A7606" t="s">
        <v>15545</v>
      </c>
      <c r="B7606" t="s">
        <v>15546</v>
      </c>
      <c r="C7606" s="106">
        <v>1632</v>
      </c>
      <c r="D7606">
        <v>3</v>
      </c>
    </row>
    <row r="7607" spans="1:4" x14ac:dyDescent="0.25">
      <c r="A7607" t="s">
        <v>15547</v>
      </c>
      <c r="B7607" t="s">
        <v>15548</v>
      </c>
      <c r="C7607" s="106">
        <v>8744</v>
      </c>
      <c r="D7607">
        <v>4</v>
      </c>
    </row>
    <row r="7608" spans="1:4" x14ac:dyDescent="0.25">
      <c r="A7608" t="s">
        <v>15549</v>
      </c>
      <c r="B7608" t="s">
        <v>15550</v>
      </c>
      <c r="C7608" s="106">
        <v>5083.55</v>
      </c>
      <c r="D7608">
        <v>4</v>
      </c>
    </row>
    <row r="7609" spans="1:4" x14ac:dyDescent="0.25">
      <c r="A7609" t="s">
        <v>15551</v>
      </c>
      <c r="B7609" t="s">
        <v>15552</v>
      </c>
      <c r="C7609" s="106">
        <v>5840</v>
      </c>
      <c r="D7609">
        <v>4</v>
      </c>
    </row>
    <row r="7610" spans="1:4" x14ac:dyDescent="0.25">
      <c r="A7610" t="s">
        <v>15553</v>
      </c>
      <c r="B7610" t="s">
        <v>15554</v>
      </c>
      <c r="C7610" s="106">
        <v>686.5</v>
      </c>
      <c r="D7610">
        <v>1</v>
      </c>
    </row>
    <row r="7611" spans="1:4" x14ac:dyDescent="0.25">
      <c r="A7611" t="s">
        <v>15555</v>
      </c>
      <c r="B7611" t="s">
        <v>15556</v>
      </c>
      <c r="C7611" s="106">
        <v>1710.5</v>
      </c>
      <c r="D7611">
        <v>1</v>
      </c>
    </row>
    <row r="7612" spans="1:4" x14ac:dyDescent="0.25">
      <c r="A7612" t="s">
        <v>15557</v>
      </c>
      <c r="B7612" t="s">
        <v>15558</v>
      </c>
      <c r="C7612" s="106">
        <v>3193</v>
      </c>
      <c r="D7612">
        <v>1</v>
      </c>
    </row>
    <row r="7613" spans="1:4" x14ac:dyDescent="0.25">
      <c r="A7613" t="s">
        <v>15559</v>
      </c>
      <c r="B7613" t="s">
        <v>15560</v>
      </c>
      <c r="C7613" s="106">
        <v>213</v>
      </c>
      <c r="D7613">
        <v>1</v>
      </c>
    </row>
    <row r="7614" spans="1:4" x14ac:dyDescent="0.25">
      <c r="A7614" t="s">
        <v>15561</v>
      </c>
      <c r="B7614" t="s">
        <v>15562</v>
      </c>
      <c r="C7614" s="106">
        <v>5544.85</v>
      </c>
      <c r="D7614">
        <v>12</v>
      </c>
    </row>
    <row r="7615" spans="1:4" x14ac:dyDescent="0.25">
      <c r="A7615" t="s">
        <v>15563</v>
      </c>
      <c r="B7615" t="s">
        <v>15564</v>
      </c>
      <c r="C7615" s="106">
        <v>2607</v>
      </c>
      <c r="D7615">
        <v>1</v>
      </c>
    </row>
    <row r="7616" spans="1:4" x14ac:dyDescent="0.25">
      <c r="A7616" t="s">
        <v>15565</v>
      </c>
      <c r="B7616" t="s">
        <v>15566</v>
      </c>
      <c r="C7616" s="106">
        <v>120.23</v>
      </c>
      <c r="D7616">
        <v>3</v>
      </c>
    </row>
    <row r="7617" spans="1:4" x14ac:dyDescent="0.25">
      <c r="A7617" t="s">
        <v>15567</v>
      </c>
      <c r="B7617" t="s">
        <v>15568</v>
      </c>
      <c r="C7617" s="106">
        <v>420</v>
      </c>
      <c r="D7617">
        <v>1</v>
      </c>
    </row>
    <row r="7618" spans="1:4" x14ac:dyDescent="0.25">
      <c r="A7618" t="s">
        <v>15569</v>
      </c>
      <c r="B7618" t="s">
        <v>15570</v>
      </c>
      <c r="C7618" s="106">
        <v>90</v>
      </c>
      <c r="D7618">
        <v>1</v>
      </c>
    </row>
    <row r="7619" spans="1:4" x14ac:dyDescent="0.25">
      <c r="A7619" t="s">
        <v>15571</v>
      </c>
      <c r="B7619" t="s">
        <v>15572</v>
      </c>
      <c r="C7619" s="106">
        <v>10195.83</v>
      </c>
      <c r="D7619">
        <v>13</v>
      </c>
    </row>
    <row r="7620" spans="1:4" x14ac:dyDescent="0.25">
      <c r="A7620" t="s">
        <v>15573</v>
      </c>
      <c r="B7620" t="s">
        <v>15574</v>
      </c>
      <c r="C7620" s="106">
        <v>1434</v>
      </c>
      <c r="D7620">
        <v>1</v>
      </c>
    </row>
    <row r="7621" spans="1:4" x14ac:dyDescent="0.25">
      <c r="A7621" t="s">
        <v>15575</v>
      </c>
      <c r="B7621" t="s">
        <v>15576</v>
      </c>
      <c r="C7621" s="106">
        <v>35910</v>
      </c>
      <c r="D7621">
        <v>315</v>
      </c>
    </row>
    <row r="7622" spans="1:4" x14ac:dyDescent="0.25">
      <c r="A7622" t="s">
        <v>15577</v>
      </c>
      <c r="B7622" t="s">
        <v>15578</v>
      </c>
      <c r="C7622" s="106">
        <v>6690.6</v>
      </c>
      <c r="D7622">
        <v>162</v>
      </c>
    </row>
    <row r="7623" spans="1:4" x14ac:dyDescent="0.25">
      <c r="A7623" t="s">
        <v>15579</v>
      </c>
      <c r="B7623" t="s">
        <v>15580</v>
      </c>
      <c r="C7623" s="106">
        <v>12240</v>
      </c>
      <c r="D7623">
        <v>18</v>
      </c>
    </row>
    <row r="7624" spans="1:4" x14ac:dyDescent="0.25">
      <c r="A7624" t="s">
        <v>15581</v>
      </c>
      <c r="B7624" t="s">
        <v>15582</v>
      </c>
      <c r="C7624" s="106">
        <v>975</v>
      </c>
      <c r="D7624">
        <v>1</v>
      </c>
    </row>
    <row r="7625" spans="1:4" x14ac:dyDescent="0.25">
      <c r="A7625" t="s">
        <v>15583</v>
      </c>
      <c r="B7625" t="s">
        <v>15584</v>
      </c>
      <c r="C7625" s="106">
        <v>2684</v>
      </c>
      <c r="D7625">
        <v>2</v>
      </c>
    </row>
    <row r="7626" spans="1:4" x14ac:dyDescent="0.25">
      <c r="A7626" t="s">
        <v>15585</v>
      </c>
      <c r="B7626" t="s">
        <v>15586</v>
      </c>
      <c r="C7626" s="106">
        <v>36.6</v>
      </c>
      <c r="D7626">
        <v>10</v>
      </c>
    </row>
    <row r="7627" spans="1:4" x14ac:dyDescent="0.25">
      <c r="A7627" t="s">
        <v>15587</v>
      </c>
      <c r="B7627" t="s">
        <v>15588</v>
      </c>
      <c r="C7627" s="106">
        <v>4262</v>
      </c>
      <c r="D7627">
        <v>2</v>
      </c>
    </row>
    <row r="7628" spans="1:4" x14ac:dyDescent="0.25">
      <c r="A7628" t="s">
        <v>15589</v>
      </c>
      <c r="B7628" t="s">
        <v>15590</v>
      </c>
      <c r="C7628" s="106">
        <v>427.5</v>
      </c>
      <c r="D7628">
        <v>3</v>
      </c>
    </row>
    <row r="7629" spans="1:4" x14ac:dyDescent="0.25">
      <c r="A7629" t="s">
        <v>15591</v>
      </c>
      <c r="B7629" t="s">
        <v>15592</v>
      </c>
      <c r="C7629" s="106">
        <v>116.55</v>
      </c>
      <c r="D7629">
        <v>3</v>
      </c>
    </row>
    <row r="7630" spans="1:4" x14ac:dyDescent="0.25">
      <c r="A7630" t="s">
        <v>15593</v>
      </c>
      <c r="B7630" t="s">
        <v>15594</v>
      </c>
      <c r="C7630" s="106">
        <v>0</v>
      </c>
      <c r="D7630">
        <v>0</v>
      </c>
    </row>
    <row r="7631" spans="1:4" x14ac:dyDescent="0.25">
      <c r="A7631" t="s">
        <v>15595</v>
      </c>
      <c r="B7631" t="s">
        <v>15596</v>
      </c>
      <c r="C7631" s="106">
        <v>60</v>
      </c>
      <c r="D7631">
        <v>1</v>
      </c>
    </row>
    <row r="7632" spans="1:4" x14ac:dyDescent="0.25">
      <c r="A7632" t="s">
        <v>15597</v>
      </c>
      <c r="B7632" t="s">
        <v>15598</v>
      </c>
      <c r="C7632" s="106">
        <v>1475.95</v>
      </c>
      <c r="D7632">
        <v>1</v>
      </c>
    </row>
    <row r="7633" spans="1:4" x14ac:dyDescent="0.25">
      <c r="A7633" t="s">
        <v>15599</v>
      </c>
      <c r="B7633" t="s">
        <v>15600</v>
      </c>
      <c r="C7633" s="106">
        <v>10982.73</v>
      </c>
      <c r="D7633">
        <v>1</v>
      </c>
    </row>
    <row r="7634" spans="1:4" x14ac:dyDescent="0.25">
      <c r="A7634" t="s">
        <v>15601</v>
      </c>
      <c r="B7634" t="s">
        <v>15100</v>
      </c>
      <c r="C7634" s="106">
        <v>897.15</v>
      </c>
      <c r="D7634">
        <v>1</v>
      </c>
    </row>
    <row r="7635" spans="1:4" x14ac:dyDescent="0.25">
      <c r="A7635" t="s">
        <v>15602</v>
      </c>
      <c r="B7635" t="s">
        <v>15603</v>
      </c>
      <c r="C7635" s="106">
        <v>329.82</v>
      </c>
      <c r="D7635">
        <v>1</v>
      </c>
    </row>
    <row r="7636" spans="1:4" x14ac:dyDescent="0.25">
      <c r="A7636" t="s">
        <v>15604</v>
      </c>
      <c r="B7636" t="s">
        <v>15605</v>
      </c>
      <c r="C7636" s="106">
        <v>1331.24</v>
      </c>
      <c r="D7636">
        <v>1</v>
      </c>
    </row>
    <row r="7637" spans="1:4" x14ac:dyDescent="0.25">
      <c r="A7637" t="s">
        <v>15606</v>
      </c>
      <c r="B7637" t="s">
        <v>15607</v>
      </c>
      <c r="C7637" s="106">
        <v>1157.5999999999999</v>
      </c>
      <c r="D7637">
        <v>1</v>
      </c>
    </row>
    <row r="7638" spans="1:4" x14ac:dyDescent="0.25">
      <c r="A7638" t="s">
        <v>15608</v>
      </c>
      <c r="B7638" t="s">
        <v>15609</v>
      </c>
      <c r="C7638" s="106">
        <v>312.55</v>
      </c>
      <c r="D7638">
        <v>1</v>
      </c>
    </row>
    <row r="7639" spans="1:4" x14ac:dyDescent="0.25">
      <c r="A7639" t="s">
        <v>15610</v>
      </c>
      <c r="B7639" t="s">
        <v>15611</v>
      </c>
      <c r="C7639" s="106">
        <v>31.42</v>
      </c>
      <c r="D7639">
        <v>1</v>
      </c>
    </row>
    <row r="7640" spans="1:4" x14ac:dyDescent="0.25">
      <c r="A7640" t="s">
        <v>15612</v>
      </c>
      <c r="B7640" t="s">
        <v>15613</v>
      </c>
      <c r="C7640" s="106">
        <v>308.8</v>
      </c>
      <c r="D7640">
        <v>1</v>
      </c>
    </row>
    <row r="7641" spans="1:4" x14ac:dyDescent="0.25">
      <c r="A7641" t="s">
        <v>15614</v>
      </c>
      <c r="B7641" t="s">
        <v>15615</v>
      </c>
      <c r="C7641" s="106">
        <v>1074.93</v>
      </c>
      <c r="D7641">
        <v>1</v>
      </c>
    </row>
    <row r="7642" spans="1:4" x14ac:dyDescent="0.25">
      <c r="A7642" t="s">
        <v>15616</v>
      </c>
      <c r="B7642" t="s">
        <v>15617</v>
      </c>
      <c r="C7642" s="106">
        <v>376.23</v>
      </c>
      <c r="D7642">
        <v>1</v>
      </c>
    </row>
    <row r="7643" spans="1:4" x14ac:dyDescent="0.25">
      <c r="A7643" t="s">
        <v>15618</v>
      </c>
      <c r="B7643" t="s">
        <v>15619</v>
      </c>
      <c r="C7643" s="106">
        <v>138.47</v>
      </c>
      <c r="D7643">
        <v>4</v>
      </c>
    </row>
    <row r="7644" spans="1:4" x14ac:dyDescent="0.25">
      <c r="A7644" t="s">
        <v>15620</v>
      </c>
      <c r="B7644" t="s">
        <v>15621</v>
      </c>
      <c r="C7644" s="106">
        <v>519.32000000000005</v>
      </c>
      <c r="D7644">
        <v>1</v>
      </c>
    </row>
    <row r="7645" spans="1:4" x14ac:dyDescent="0.25">
      <c r="A7645" t="s">
        <v>15622</v>
      </c>
      <c r="B7645" t="s">
        <v>15623</v>
      </c>
      <c r="C7645" s="106">
        <v>154.12</v>
      </c>
      <c r="D7645">
        <v>4</v>
      </c>
    </row>
    <row r="7646" spans="1:4" x14ac:dyDescent="0.25">
      <c r="A7646" t="s">
        <v>15624</v>
      </c>
      <c r="B7646" t="s">
        <v>15625</v>
      </c>
      <c r="C7646" s="106">
        <v>665.63</v>
      </c>
      <c r="D7646">
        <v>1</v>
      </c>
    </row>
    <row r="7647" spans="1:4" x14ac:dyDescent="0.25">
      <c r="A7647" t="s">
        <v>15626</v>
      </c>
      <c r="B7647" t="s">
        <v>15627</v>
      </c>
      <c r="C7647" s="106">
        <v>703.24</v>
      </c>
      <c r="D7647">
        <v>1</v>
      </c>
    </row>
    <row r="7648" spans="1:4" x14ac:dyDescent="0.25">
      <c r="A7648" t="s">
        <v>15628</v>
      </c>
      <c r="B7648" t="s">
        <v>15629</v>
      </c>
      <c r="C7648" s="106">
        <v>7565.96</v>
      </c>
      <c r="D7648">
        <v>3</v>
      </c>
    </row>
    <row r="7649" spans="1:4" x14ac:dyDescent="0.25">
      <c r="A7649" t="s">
        <v>15630</v>
      </c>
      <c r="B7649" t="s">
        <v>14985</v>
      </c>
      <c r="C7649" s="106">
        <v>927.9</v>
      </c>
      <c r="D7649">
        <v>1</v>
      </c>
    </row>
    <row r="7650" spans="1:4" x14ac:dyDescent="0.25">
      <c r="A7650" t="s">
        <v>15631</v>
      </c>
      <c r="B7650" t="s">
        <v>15632</v>
      </c>
      <c r="C7650" s="106">
        <v>4672.2</v>
      </c>
      <c r="D7650">
        <v>2</v>
      </c>
    </row>
    <row r="7651" spans="1:4" x14ac:dyDescent="0.25">
      <c r="A7651" t="s">
        <v>15633</v>
      </c>
      <c r="B7651" t="s">
        <v>15634</v>
      </c>
      <c r="C7651" s="106">
        <v>1785.81</v>
      </c>
      <c r="D7651">
        <v>2</v>
      </c>
    </row>
    <row r="7652" spans="1:4" x14ac:dyDescent="0.25">
      <c r="A7652" t="s">
        <v>15635</v>
      </c>
      <c r="B7652" t="s">
        <v>15636</v>
      </c>
      <c r="C7652" s="106">
        <v>2533.4699999999998</v>
      </c>
      <c r="D7652">
        <v>2</v>
      </c>
    </row>
    <row r="7653" spans="1:4" x14ac:dyDescent="0.25">
      <c r="A7653" t="s">
        <v>15637</v>
      </c>
      <c r="B7653" t="s">
        <v>15638</v>
      </c>
      <c r="C7653" s="106">
        <v>966.6</v>
      </c>
      <c r="D7653">
        <v>1</v>
      </c>
    </row>
    <row r="7654" spans="1:4" x14ac:dyDescent="0.25">
      <c r="A7654" t="s">
        <v>15639</v>
      </c>
      <c r="B7654" t="s">
        <v>15640</v>
      </c>
      <c r="C7654" s="106">
        <v>610.20000000000005</v>
      </c>
      <c r="D7654">
        <v>2</v>
      </c>
    </row>
    <row r="7655" spans="1:4" x14ac:dyDescent="0.25">
      <c r="A7655" t="s">
        <v>15641</v>
      </c>
      <c r="B7655" t="s">
        <v>15640</v>
      </c>
      <c r="C7655" s="106">
        <v>397.2</v>
      </c>
      <c r="D7655">
        <v>2</v>
      </c>
    </row>
    <row r="7656" spans="1:4" x14ac:dyDescent="0.25">
      <c r="A7656" t="s">
        <v>15642</v>
      </c>
      <c r="B7656" t="s">
        <v>15643</v>
      </c>
      <c r="C7656" s="106">
        <v>69.599999999999994</v>
      </c>
      <c r="D7656">
        <v>4</v>
      </c>
    </row>
    <row r="7657" spans="1:4" x14ac:dyDescent="0.25">
      <c r="A7657" t="s">
        <v>15644</v>
      </c>
      <c r="B7657" t="s">
        <v>15645</v>
      </c>
      <c r="C7657" s="106">
        <v>323.36</v>
      </c>
      <c r="D7657">
        <v>1</v>
      </c>
    </row>
    <row r="7658" spans="1:4" x14ac:dyDescent="0.25">
      <c r="A7658" t="s">
        <v>15646</v>
      </c>
      <c r="B7658" t="s">
        <v>15647</v>
      </c>
      <c r="C7658" s="106">
        <v>1877.25</v>
      </c>
      <c r="D7658">
        <v>1</v>
      </c>
    </row>
    <row r="7659" spans="1:4" x14ac:dyDescent="0.25">
      <c r="A7659" t="s">
        <v>15648</v>
      </c>
      <c r="B7659" t="s">
        <v>15649</v>
      </c>
      <c r="C7659" s="106">
        <v>0</v>
      </c>
      <c r="D7659">
        <v>0</v>
      </c>
    </row>
    <row r="7660" spans="1:4" x14ac:dyDescent="0.25">
      <c r="A7660" t="s">
        <v>15650</v>
      </c>
      <c r="B7660" t="s">
        <v>15651</v>
      </c>
      <c r="C7660" s="106">
        <v>2538</v>
      </c>
      <c r="D7660">
        <v>6</v>
      </c>
    </row>
    <row r="7661" spans="1:4" x14ac:dyDescent="0.25">
      <c r="A7661" t="s">
        <v>15652</v>
      </c>
      <c r="B7661" t="s">
        <v>11466</v>
      </c>
      <c r="C7661" s="106">
        <v>1700</v>
      </c>
      <c r="D7661">
        <v>2</v>
      </c>
    </row>
    <row r="7662" spans="1:4" x14ac:dyDescent="0.25">
      <c r="A7662" t="s">
        <v>15653</v>
      </c>
      <c r="B7662" t="s">
        <v>11466</v>
      </c>
      <c r="C7662" s="106">
        <v>3375</v>
      </c>
      <c r="D7662">
        <v>3</v>
      </c>
    </row>
    <row r="7663" spans="1:4" x14ac:dyDescent="0.25">
      <c r="A7663" t="s">
        <v>15654</v>
      </c>
      <c r="B7663" t="s">
        <v>15655</v>
      </c>
      <c r="C7663" s="106">
        <v>0</v>
      </c>
      <c r="D7663">
        <v>0</v>
      </c>
    </row>
    <row r="7664" spans="1:4" x14ac:dyDescent="0.25">
      <c r="A7664" t="s">
        <v>15656</v>
      </c>
      <c r="B7664" t="s">
        <v>15657</v>
      </c>
      <c r="C7664" s="106">
        <v>434.24</v>
      </c>
      <c r="D7664">
        <v>4</v>
      </c>
    </row>
    <row r="7665" spans="1:4" x14ac:dyDescent="0.25">
      <c r="A7665" t="s">
        <v>15658</v>
      </c>
      <c r="B7665" t="s">
        <v>15659</v>
      </c>
      <c r="C7665" s="106">
        <v>434.69</v>
      </c>
      <c r="D7665">
        <v>1</v>
      </c>
    </row>
    <row r="7666" spans="1:4" x14ac:dyDescent="0.25">
      <c r="A7666" t="s">
        <v>15660</v>
      </c>
      <c r="B7666" t="s">
        <v>15661</v>
      </c>
      <c r="C7666" s="106">
        <v>37.450000000000003</v>
      </c>
      <c r="D7666">
        <v>2</v>
      </c>
    </row>
    <row r="7667" spans="1:4" x14ac:dyDescent="0.25">
      <c r="A7667" t="s">
        <v>15662</v>
      </c>
      <c r="B7667" t="s">
        <v>15663</v>
      </c>
      <c r="C7667" s="106">
        <v>0</v>
      </c>
      <c r="D7667">
        <v>0</v>
      </c>
    </row>
    <row r="7668" spans="1:4" x14ac:dyDescent="0.25">
      <c r="A7668" t="s">
        <v>15664</v>
      </c>
      <c r="B7668" t="s">
        <v>15665</v>
      </c>
      <c r="C7668" s="106">
        <v>117.27</v>
      </c>
      <c r="D7668">
        <v>5</v>
      </c>
    </row>
    <row r="7669" spans="1:4" x14ac:dyDescent="0.25">
      <c r="A7669" t="s">
        <v>15666</v>
      </c>
      <c r="B7669" t="s">
        <v>15667</v>
      </c>
      <c r="C7669" s="106">
        <v>15.54</v>
      </c>
      <c r="D7669">
        <v>1</v>
      </c>
    </row>
    <row r="7670" spans="1:4" x14ac:dyDescent="0.25">
      <c r="A7670" t="s">
        <v>15668</v>
      </c>
      <c r="B7670" t="s">
        <v>15669</v>
      </c>
      <c r="C7670" s="106">
        <v>82.92</v>
      </c>
      <c r="D7670">
        <v>1</v>
      </c>
    </row>
    <row r="7671" spans="1:4" x14ac:dyDescent="0.25">
      <c r="A7671" t="s">
        <v>15670</v>
      </c>
      <c r="B7671" t="s">
        <v>15671</v>
      </c>
      <c r="C7671" s="106">
        <v>17.96</v>
      </c>
      <c r="D7671">
        <v>3</v>
      </c>
    </row>
    <row r="7672" spans="1:4" x14ac:dyDescent="0.25">
      <c r="A7672" t="s">
        <v>15672</v>
      </c>
      <c r="B7672" t="s">
        <v>15673</v>
      </c>
      <c r="C7672" s="106">
        <v>31.99</v>
      </c>
      <c r="D7672">
        <v>2</v>
      </c>
    </row>
    <row r="7673" spans="1:4" x14ac:dyDescent="0.25">
      <c r="A7673" t="s">
        <v>15674</v>
      </c>
      <c r="B7673" t="s">
        <v>15675</v>
      </c>
      <c r="C7673" s="106">
        <v>158.53</v>
      </c>
      <c r="D7673">
        <v>16</v>
      </c>
    </row>
    <row r="7674" spans="1:4" x14ac:dyDescent="0.25">
      <c r="A7674" t="s">
        <v>15676</v>
      </c>
      <c r="B7674" t="s">
        <v>15677</v>
      </c>
      <c r="C7674" s="106">
        <v>0</v>
      </c>
      <c r="D7674">
        <v>0</v>
      </c>
    </row>
    <row r="7675" spans="1:4" x14ac:dyDescent="0.25">
      <c r="A7675" t="s">
        <v>15678</v>
      </c>
      <c r="B7675" t="s">
        <v>15679</v>
      </c>
      <c r="C7675" s="106">
        <v>0</v>
      </c>
      <c r="D7675">
        <v>0</v>
      </c>
    </row>
    <row r="7676" spans="1:4" x14ac:dyDescent="0.25">
      <c r="A7676" t="s">
        <v>15680</v>
      </c>
      <c r="B7676" t="s">
        <v>15681</v>
      </c>
      <c r="C7676" s="106">
        <v>12375</v>
      </c>
      <c r="D7676">
        <v>1</v>
      </c>
    </row>
    <row r="7677" spans="1:4" x14ac:dyDescent="0.25">
      <c r="A7677" t="s">
        <v>15682</v>
      </c>
      <c r="B7677" t="s">
        <v>15683</v>
      </c>
      <c r="C7677" s="106">
        <v>34</v>
      </c>
      <c r="D7677">
        <v>20</v>
      </c>
    </row>
    <row r="7678" spans="1:4" x14ac:dyDescent="0.25">
      <c r="A7678" t="s">
        <v>15684</v>
      </c>
      <c r="B7678" t="s">
        <v>15685</v>
      </c>
      <c r="C7678" s="106">
        <v>7975</v>
      </c>
      <c r="D7678">
        <v>1</v>
      </c>
    </row>
    <row r="7679" spans="1:4" x14ac:dyDescent="0.25">
      <c r="A7679" t="s">
        <v>15686</v>
      </c>
      <c r="B7679" t="s">
        <v>15687</v>
      </c>
      <c r="C7679" s="106">
        <v>0</v>
      </c>
      <c r="D7679">
        <v>0</v>
      </c>
    </row>
    <row r="7680" spans="1:4" x14ac:dyDescent="0.25">
      <c r="A7680" t="s">
        <v>15688</v>
      </c>
      <c r="B7680" t="s">
        <v>15689</v>
      </c>
      <c r="C7680" s="106">
        <v>5559.57</v>
      </c>
      <c r="D7680">
        <v>11</v>
      </c>
    </row>
    <row r="7681" spans="1:4" x14ac:dyDescent="0.25">
      <c r="A7681" t="s">
        <v>15690</v>
      </c>
      <c r="B7681" t="s">
        <v>15691</v>
      </c>
      <c r="C7681" s="106">
        <v>51.12</v>
      </c>
      <c r="D7681">
        <v>2</v>
      </c>
    </row>
    <row r="7682" spans="1:4" x14ac:dyDescent="0.25">
      <c r="A7682" t="s">
        <v>15692</v>
      </c>
      <c r="B7682" t="s">
        <v>15693</v>
      </c>
      <c r="C7682" s="106">
        <v>423.75</v>
      </c>
      <c r="D7682">
        <v>3</v>
      </c>
    </row>
    <row r="7683" spans="1:4" x14ac:dyDescent="0.25">
      <c r="A7683" t="s">
        <v>15694</v>
      </c>
      <c r="B7683" t="s">
        <v>15695</v>
      </c>
      <c r="C7683" s="106">
        <v>689.21</v>
      </c>
      <c r="D7683">
        <v>34</v>
      </c>
    </row>
    <row r="7684" spans="1:4" x14ac:dyDescent="0.25">
      <c r="A7684" t="s">
        <v>15696</v>
      </c>
      <c r="B7684" t="s">
        <v>15697</v>
      </c>
      <c r="C7684" s="106">
        <v>1163.5</v>
      </c>
      <c r="D7684">
        <v>2</v>
      </c>
    </row>
    <row r="7685" spans="1:4" x14ac:dyDescent="0.25">
      <c r="A7685" t="s">
        <v>15698</v>
      </c>
      <c r="B7685" t="s">
        <v>15699</v>
      </c>
      <c r="C7685" s="106">
        <v>306.89999999999998</v>
      </c>
      <c r="D7685">
        <v>62</v>
      </c>
    </row>
    <row r="7686" spans="1:4" x14ac:dyDescent="0.25">
      <c r="A7686" t="s">
        <v>15700</v>
      </c>
      <c r="B7686" t="s">
        <v>15701</v>
      </c>
      <c r="C7686" s="106">
        <v>219.7</v>
      </c>
      <c r="D7686">
        <v>10</v>
      </c>
    </row>
    <row r="7687" spans="1:4" x14ac:dyDescent="0.25">
      <c r="A7687" t="s">
        <v>15702</v>
      </c>
      <c r="B7687" t="s">
        <v>15703</v>
      </c>
      <c r="C7687" s="106">
        <v>733.49</v>
      </c>
      <c r="D7687">
        <v>14</v>
      </c>
    </row>
    <row r="7688" spans="1:4" x14ac:dyDescent="0.25">
      <c r="A7688" t="s">
        <v>15704</v>
      </c>
      <c r="B7688" t="s">
        <v>15705</v>
      </c>
      <c r="C7688" s="106">
        <v>424.24</v>
      </c>
      <c r="D7688">
        <v>3</v>
      </c>
    </row>
    <row r="7689" spans="1:4" x14ac:dyDescent="0.25">
      <c r="A7689" t="s">
        <v>15706</v>
      </c>
      <c r="B7689" t="s">
        <v>15707</v>
      </c>
      <c r="C7689" s="106">
        <v>2.02</v>
      </c>
      <c r="D7689">
        <v>2</v>
      </c>
    </row>
    <row r="7690" spans="1:4" x14ac:dyDescent="0.25">
      <c r="A7690" t="s">
        <v>15708</v>
      </c>
      <c r="B7690" t="s">
        <v>15709</v>
      </c>
      <c r="C7690" s="106">
        <v>131.03</v>
      </c>
      <c r="D7690">
        <v>1</v>
      </c>
    </row>
    <row r="7691" spans="1:4" x14ac:dyDescent="0.25">
      <c r="A7691" t="s">
        <v>15710</v>
      </c>
      <c r="B7691" t="s">
        <v>15711</v>
      </c>
      <c r="C7691" s="106">
        <v>54.62</v>
      </c>
      <c r="D7691">
        <v>16</v>
      </c>
    </row>
    <row r="7692" spans="1:4" x14ac:dyDescent="0.25">
      <c r="A7692" t="s">
        <v>15712</v>
      </c>
      <c r="B7692" t="s">
        <v>15713</v>
      </c>
      <c r="C7692" s="106">
        <v>1026</v>
      </c>
      <c r="D7692">
        <v>1</v>
      </c>
    </row>
    <row r="7693" spans="1:4" x14ac:dyDescent="0.25">
      <c r="A7693" t="s">
        <v>15714</v>
      </c>
      <c r="B7693" t="s">
        <v>15715</v>
      </c>
      <c r="C7693" s="106">
        <v>0</v>
      </c>
      <c r="D7693">
        <v>0</v>
      </c>
    </row>
    <row r="7694" spans="1:4" x14ac:dyDescent="0.25">
      <c r="A7694" t="s">
        <v>15716</v>
      </c>
      <c r="B7694" t="s">
        <v>15122</v>
      </c>
      <c r="C7694" s="106">
        <v>874.91</v>
      </c>
      <c r="D7694">
        <v>1</v>
      </c>
    </row>
    <row r="7695" spans="1:4" x14ac:dyDescent="0.25">
      <c r="A7695" t="s">
        <v>15717</v>
      </c>
      <c r="B7695" t="s">
        <v>15718</v>
      </c>
      <c r="C7695" s="106">
        <v>27.72</v>
      </c>
      <c r="D7695">
        <v>1</v>
      </c>
    </row>
    <row r="7696" spans="1:4" x14ac:dyDescent="0.25">
      <c r="A7696" t="s">
        <v>15719</v>
      </c>
      <c r="B7696" t="s">
        <v>15720</v>
      </c>
      <c r="C7696" s="106">
        <v>11.38</v>
      </c>
      <c r="D7696">
        <v>1</v>
      </c>
    </row>
    <row r="7697" spans="1:4" x14ac:dyDescent="0.25">
      <c r="A7697" t="s">
        <v>15721</v>
      </c>
      <c r="B7697" t="s">
        <v>15722</v>
      </c>
      <c r="C7697" s="106">
        <v>0</v>
      </c>
      <c r="D7697">
        <v>0</v>
      </c>
    </row>
    <row r="7698" spans="1:4" x14ac:dyDescent="0.25">
      <c r="A7698" t="s">
        <v>15723</v>
      </c>
      <c r="B7698" t="s">
        <v>15724</v>
      </c>
      <c r="C7698" s="106">
        <v>608.72</v>
      </c>
      <c r="D7698">
        <v>1</v>
      </c>
    </row>
    <row r="7699" spans="1:4" x14ac:dyDescent="0.25">
      <c r="A7699" t="s">
        <v>15725</v>
      </c>
      <c r="B7699" t="s">
        <v>15726</v>
      </c>
      <c r="C7699" s="106">
        <v>6897</v>
      </c>
      <c r="D7699">
        <v>8</v>
      </c>
    </row>
    <row r="7700" spans="1:4" x14ac:dyDescent="0.25">
      <c r="A7700" t="s">
        <v>15727</v>
      </c>
      <c r="B7700" t="s">
        <v>15728</v>
      </c>
      <c r="C7700" s="106">
        <v>906.31</v>
      </c>
      <c r="D7700">
        <v>11</v>
      </c>
    </row>
    <row r="7701" spans="1:4" x14ac:dyDescent="0.25">
      <c r="A7701" t="s">
        <v>15729</v>
      </c>
      <c r="B7701" t="s">
        <v>15730</v>
      </c>
      <c r="C7701" s="106">
        <v>780</v>
      </c>
      <c r="D7701">
        <v>3</v>
      </c>
    </row>
    <row r="7702" spans="1:4" x14ac:dyDescent="0.25">
      <c r="A7702" t="s">
        <v>15731</v>
      </c>
      <c r="B7702" t="s">
        <v>15732</v>
      </c>
      <c r="C7702" s="106">
        <v>71.900000000000006</v>
      </c>
      <c r="D7702">
        <v>4</v>
      </c>
    </row>
    <row r="7703" spans="1:4" x14ac:dyDescent="0.25">
      <c r="A7703" t="s">
        <v>15733</v>
      </c>
      <c r="B7703" t="s">
        <v>15734</v>
      </c>
      <c r="C7703" s="106">
        <v>378.68</v>
      </c>
      <c r="D7703">
        <v>5</v>
      </c>
    </row>
    <row r="7704" spans="1:4" x14ac:dyDescent="0.25">
      <c r="A7704" t="s">
        <v>15735</v>
      </c>
      <c r="B7704" t="s">
        <v>15736</v>
      </c>
      <c r="C7704" s="106">
        <v>211.35</v>
      </c>
      <c r="D7704">
        <v>2</v>
      </c>
    </row>
    <row r="7705" spans="1:4" x14ac:dyDescent="0.25">
      <c r="A7705" t="s">
        <v>15737</v>
      </c>
      <c r="B7705" t="s">
        <v>15738</v>
      </c>
      <c r="C7705" s="106">
        <v>740.45</v>
      </c>
      <c r="D7705">
        <v>3</v>
      </c>
    </row>
    <row r="7706" spans="1:4" x14ac:dyDescent="0.25">
      <c r="A7706" t="s">
        <v>15739</v>
      </c>
      <c r="B7706" t="s">
        <v>15740</v>
      </c>
      <c r="C7706" s="106">
        <v>0</v>
      </c>
      <c r="D7706">
        <v>0</v>
      </c>
    </row>
    <row r="7707" spans="1:4" x14ac:dyDescent="0.25">
      <c r="A7707" t="s">
        <v>15741</v>
      </c>
      <c r="B7707" t="s">
        <v>15742</v>
      </c>
      <c r="C7707" s="106">
        <v>243.15</v>
      </c>
      <c r="D7707">
        <v>2</v>
      </c>
    </row>
    <row r="7708" spans="1:4" x14ac:dyDescent="0.25">
      <c r="A7708" t="s">
        <v>15743</v>
      </c>
      <c r="B7708" t="s">
        <v>15744</v>
      </c>
      <c r="C7708" s="106">
        <v>1191.47</v>
      </c>
      <c r="D7708">
        <v>2</v>
      </c>
    </row>
    <row r="7709" spans="1:4" x14ac:dyDescent="0.25">
      <c r="A7709" t="s">
        <v>15745</v>
      </c>
      <c r="B7709" t="s">
        <v>15746</v>
      </c>
      <c r="C7709" s="106">
        <v>0</v>
      </c>
      <c r="D7709">
        <v>0</v>
      </c>
    </row>
    <row r="7710" spans="1:4" x14ac:dyDescent="0.25">
      <c r="A7710" t="s">
        <v>15747</v>
      </c>
      <c r="B7710" t="s">
        <v>15748</v>
      </c>
      <c r="C7710" s="106">
        <v>1609.59</v>
      </c>
      <c r="D7710">
        <v>2</v>
      </c>
    </row>
    <row r="7711" spans="1:4" x14ac:dyDescent="0.25">
      <c r="A7711" t="s">
        <v>15749</v>
      </c>
      <c r="B7711" t="s">
        <v>15750</v>
      </c>
      <c r="C7711" s="106">
        <v>81.62</v>
      </c>
      <c r="D7711">
        <v>1</v>
      </c>
    </row>
    <row r="7712" spans="1:4" x14ac:dyDescent="0.25">
      <c r="A7712" t="s">
        <v>15751</v>
      </c>
      <c r="B7712" t="s">
        <v>15752</v>
      </c>
      <c r="C7712" s="106">
        <v>303.89999999999998</v>
      </c>
      <c r="D7712">
        <v>3</v>
      </c>
    </row>
    <row r="7713" spans="1:4" x14ac:dyDescent="0.25">
      <c r="A7713" t="s">
        <v>15753</v>
      </c>
      <c r="B7713" t="s">
        <v>15754</v>
      </c>
      <c r="C7713" s="106">
        <v>1316.18</v>
      </c>
      <c r="D7713">
        <v>2</v>
      </c>
    </row>
    <row r="7714" spans="1:4" x14ac:dyDescent="0.25">
      <c r="A7714" t="s">
        <v>15755</v>
      </c>
      <c r="B7714" t="s">
        <v>15756</v>
      </c>
      <c r="C7714" s="106">
        <v>30.94</v>
      </c>
      <c r="D7714">
        <v>1</v>
      </c>
    </row>
    <row r="7715" spans="1:4" x14ac:dyDescent="0.25">
      <c r="A7715" t="s">
        <v>15757</v>
      </c>
      <c r="B7715" t="s">
        <v>15758</v>
      </c>
      <c r="C7715" s="106">
        <v>167.73</v>
      </c>
      <c r="D7715">
        <v>1</v>
      </c>
    </row>
    <row r="7716" spans="1:4" x14ac:dyDescent="0.25">
      <c r="A7716" t="s">
        <v>15759</v>
      </c>
      <c r="B7716" t="s">
        <v>15760</v>
      </c>
      <c r="C7716" s="106">
        <v>0</v>
      </c>
      <c r="D7716">
        <v>0</v>
      </c>
    </row>
    <row r="7717" spans="1:4" x14ac:dyDescent="0.25">
      <c r="A7717" t="s">
        <v>15761</v>
      </c>
      <c r="B7717" t="s">
        <v>15762</v>
      </c>
      <c r="C7717" s="106">
        <v>629.89</v>
      </c>
      <c r="D7717">
        <v>1</v>
      </c>
    </row>
    <row r="7718" spans="1:4" x14ac:dyDescent="0.25">
      <c r="A7718" t="s">
        <v>15763</v>
      </c>
      <c r="B7718" t="s">
        <v>15764</v>
      </c>
      <c r="C7718" s="106">
        <v>138.47999999999999</v>
      </c>
      <c r="D7718">
        <v>1</v>
      </c>
    </row>
    <row r="7719" spans="1:4" x14ac:dyDescent="0.25">
      <c r="A7719" t="s">
        <v>15765</v>
      </c>
      <c r="B7719" t="s">
        <v>15766</v>
      </c>
      <c r="C7719" s="106">
        <v>220</v>
      </c>
      <c r="D7719">
        <v>1</v>
      </c>
    </row>
    <row r="7720" spans="1:4" x14ac:dyDescent="0.25">
      <c r="A7720" t="s">
        <v>15767</v>
      </c>
      <c r="B7720" t="s">
        <v>15768</v>
      </c>
      <c r="C7720" s="106">
        <v>27.03</v>
      </c>
      <c r="D7720">
        <v>1</v>
      </c>
    </row>
    <row r="7721" spans="1:4" x14ac:dyDescent="0.25">
      <c r="A7721" t="s">
        <v>15769</v>
      </c>
      <c r="B7721" t="s">
        <v>15770</v>
      </c>
      <c r="C7721" s="106">
        <v>438</v>
      </c>
      <c r="D7721">
        <v>1</v>
      </c>
    </row>
    <row r="7722" spans="1:4" x14ac:dyDescent="0.25">
      <c r="A7722" t="s">
        <v>15771</v>
      </c>
      <c r="B7722" t="s">
        <v>15772</v>
      </c>
      <c r="C7722" s="106">
        <v>54.06</v>
      </c>
      <c r="D7722">
        <v>1</v>
      </c>
    </row>
    <row r="7723" spans="1:4" x14ac:dyDescent="0.25">
      <c r="A7723" t="s">
        <v>15773</v>
      </c>
      <c r="B7723" t="s">
        <v>15774</v>
      </c>
      <c r="C7723" s="106">
        <v>304.62</v>
      </c>
      <c r="D7723">
        <v>1</v>
      </c>
    </row>
    <row r="7724" spans="1:4" x14ac:dyDescent="0.25">
      <c r="A7724" t="s">
        <v>15775</v>
      </c>
      <c r="B7724" t="s">
        <v>15776</v>
      </c>
      <c r="C7724" s="106">
        <v>563.66</v>
      </c>
      <c r="D7724">
        <v>2</v>
      </c>
    </row>
    <row r="7725" spans="1:4" x14ac:dyDescent="0.25">
      <c r="A7725" t="s">
        <v>15777</v>
      </c>
      <c r="B7725" t="s">
        <v>15778</v>
      </c>
      <c r="C7725" s="106">
        <v>61.01</v>
      </c>
      <c r="D7725">
        <v>1</v>
      </c>
    </row>
    <row r="7726" spans="1:4" x14ac:dyDescent="0.25">
      <c r="A7726" t="s">
        <v>15779</v>
      </c>
      <c r="B7726" t="s">
        <v>15780</v>
      </c>
      <c r="C7726" s="106">
        <v>68.44</v>
      </c>
      <c r="D7726">
        <v>1</v>
      </c>
    </row>
    <row r="7727" spans="1:4" x14ac:dyDescent="0.25">
      <c r="A7727" t="s">
        <v>15781</v>
      </c>
      <c r="B7727" t="s">
        <v>15782</v>
      </c>
      <c r="C7727" s="106">
        <v>58.22</v>
      </c>
      <c r="D7727">
        <v>1</v>
      </c>
    </row>
    <row r="7728" spans="1:4" x14ac:dyDescent="0.25">
      <c r="A7728" t="s">
        <v>15783</v>
      </c>
      <c r="B7728" t="s">
        <v>15784</v>
      </c>
      <c r="C7728" s="106">
        <v>9.82</v>
      </c>
      <c r="D7728">
        <v>1</v>
      </c>
    </row>
    <row r="7729" spans="1:4" x14ac:dyDescent="0.25">
      <c r="A7729" t="s">
        <v>15785</v>
      </c>
      <c r="B7729" t="s">
        <v>15786</v>
      </c>
      <c r="C7729" s="106">
        <v>88.65</v>
      </c>
      <c r="D7729">
        <v>1</v>
      </c>
    </row>
    <row r="7730" spans="1:4" x14ac:dyDescent="0.25">
      <c r="A7730" t="s">
        <v>15787</v>
      </c>
      <c r="B7730" t="s">
        <v>15788</v>
      </c>
      <c r="C7730" s="106">
        <v>95.11</v>
      </c>
      <c r="D7730">
        <v>1</v>
      </c>
    </row>
    <row r="7731" spans="1:4" x14ac:dyDescent="0.25">
      <c r="A7731" t="s">
        <v>15789</v>
      </c>
      <c r="B7731" t="s">
        <v>15790</v>
      </c>
      <c r="C7731" s="106">
        <v>95.1</v>
      </c>
      <c r="D7731">
        <v>1</v>
      </c>
    </row>
    <row r="7732" spans="1:4" x14ac:dyDescent="0.25">
      <c r="A7732" t="s">
        <v>15791</v>
      </c>
      <c r="B7732" t="s">
        <v>15792</v>
      </c>
      <c r="C7732" s="106">
        <v>58.4</v>
      </c>
      <c r="D7732">
        <v>1</v>
      </c>
    </row>
    <row r="7733" spans="1:4" x14ac:dyDescent="0.25">
      <c r="A7733" t="s">
        <v>15793</v>
      </c>
      <c r="B7733" t="s">
        <v>15794</v>
      </c>
      <c r="C7733" s="106">
        <v>102.71</v>
      </c>
      <c r="D7733">
        <v>1</v>
      </c>
    </row>
    <row r="7734" spans="1:4" x14ac:dyDescent="0.25">
      <c r="A7734" t="s">
        <v>15795</v>
      </c>
      <c r="B7734" t="s">
        <v>15796</v>
      </c>
      <c r="C7734" s="106">
        <v>77.900000000000006</v>
      </c>
      <c r="D7734">
        <v>1</v>
      </c>
    </row>
    <row r="7735" spans="1:4" x14ac:dyDescent="0.25">
      <c r="A7735" t="s">
        <v>15797</v>
      </c>
      <c r="B7735" t="s">
        <v>15798</v>
      </c>
      <c r="C7735" s="106">
        <v>98.38</v>
      </c>
      <c r="D7735">
        <v>1</v>
      </c>
    </row>
    <row r="7736" spans="1:4" x14ac:dyDescent="0.25">
      <c r="A7736" t="s">
        <v>15799</v>
      </c>
      <c r="B7736" t="s">
        <v>15800</v>
      </c>
      <c r="C7736" s="106">
        <v>88.65</v>
      </c>
      <c r="D7736">
        <v>1</v>
      </c>
    </row>
    <row r="7737" spans="1:4" x14ac:dyDescent="0.25">
      <c r="A7737" t="s">
        <v>15801</v>
      </c>
      <c r="B7737" t="s">
        <v>15802</v>
      </c>
      <c r="C7737" s="106">
        <v>291</v>
      </c>
      <c r="D7737">
        <v>1</v>
      </c>
    </row>
    <row r="7738" spans="1:4" x14ac:dyDescent="0.25">
      <c r="A7738" t="s">
        <v>15803</v>
      </c>
      <c r="B7738" t="s">
        <v>15804</v>
      </c>
      <c r="C7738" s="106">
        <v>1274.6400000000001</v>
      </c>
      <c r="D7738">
        <v>3</v>
      </c>
    </row>
    <row r="7739" spans="1:4" x14ac:dyDescent="0.25">
      <c r="A7739" t="s">
        <v>15805</v>
      </c>
      <c r="B7739" t="s">
        <v>15806</v>
      </c>
      <c r="C7739" s="106">
        <v>223.79</v>
      </c>
      <c r="D7739">
        <v>1</v>
      </c>
    </row>
    <row r="7740" spans="1:4" x14ac:dyDescent="0.25">
      <c r="A7740" t="s">
        <v>15807</v>
      </c>
      <c r="B7740" t="s">
        <v>15808</v>
      </c>
      <c r="C7740" s="106">
        <v>397.66</v>
      </c>
      <c r="D7740">
        <v>20</v>
      </c>
    </row>
    <row r="7741" spans="1:4" x14ac:dyDescent="0.25">
      <c r="A7741" t="s">
        <v>15809</v>
      </c>
      <c r="B7741" t="s">
        <v>15810</v>
      </c>
      <c r="C7741" s="106">
        <v>0</v>
      </c>
      <c r="D7741">
        <v>0</v>
      </c>
    </row>
    <row r="7742" spans="1:4" x14ac:dyDescent="0.25">
      <c r="A7742" t="s">
        <v>15811</v>
      </c>
      <c r="B7742" t="s">
        <v>15812</v>
      </c>
      <c r="C7742" s="106">
        <v>365.82</v>
      </c>
      <c r="D7742">
        <v>30</v>
      </c>
    </row>
    <row r="7743" spans="1:4" x14ac:dyDescent="0.25">
      <c r="A7743" t="s">
        <v>15813</v>
      </c>
      <c r="B7743" t="s">
        <v>15814</v>
      </c>
      <c r="C7743" s="106">
        <v>20.18</v>
      </c>
      <c r="D7743">
        <v>2</v>
      </c>
    </row>
    <row r="7744" spans="1:4" x14ac:dyDescent="0.25">
      <c r="A7744" t="s">
        <v>15815</v>
      </c>
      <c r="B7744" t="s">
        <v>15816</v>
      </c>
      <c r="C7744" s="106">
        <v>0</v>
      </c>
      <c r="D7744">
        <v>0</v>
      </c>
    </row>
    <row r="7745" spans="1:4" x14ac:dyDescent="0.25">
      <c r="A7745" t="s">
        <v>15817</v>
      </c>
      <c r="B7745" t="s">
        <v>15818</v>
      </c>
      <c r="C7745" s="106">
        <v>123.32</v>
      </c>
      <c r="D7745">
        <v>3</v>
      </c>
    </row>
    <row r="7746" spans="1:4" x14ac:dyDescent="0.25">
      <c r="A7746" t="s">
        <v>15819</v>
      </c>
      <c r="B7746" t="s">
        <v>15820</v>
      </c>
      <c r="C7746" s="106">
        <v>1318.5</v>
      </c>
      <c r="D7746">
        <v>5</v>
      </c>
    </row>
    <row r="7747" spans="1:4" x14ac:dyDescent="0.25">
      <c r="A7747" t="s">
        <v>15821</v>
      </c>
      <c r="B7747" t="s">
        <v>15820</v>
      </c>
      <c r="C7747" s="106">
        <v>569.6</v>
      </c>
      <c r="D7747">
        <v>3</v>
      </c>
    </row>
    <row r="7748" spans="1:4" x14ac:dyDescent="0.25">
      <c r="A7748" t="s">
        <v>15822</v>
      </c>
      <c r="B7748" t="s">
        <v>15820</v>
      </c>
      <c r="C7748" s="106">
        <v>784.05</v>
      </c>
      <c r="D7748">
        <v>3</v>
      </c>
    </row>
    <row r="7749" spans="1:4" x14ac:dyDescent="0.25">
      <c r="A7749" t="s">
        <v>15823</v>
      </c>
      <c r="B7749" t="s">
        <v>15824</v>
      </c>
      <c r="C7749" s="106">
        <v>27.9</v>
      </c>
      <c r="D7749">
        <v>2</v>
      </c>
    </row>
    <row r="7750" spans="1:4" x14ac:dyDescent="0.25">
      <c r="A7750" t="s">
        <v>15825</v>
      </c>
      <c r="B7750" t="s">
        <v>15826</v>
      </c>
      <c r="C7750" s="106">
        <v>27.9</v>
      </c>
      <c r="D7750">
        <v>2</v>
      </c>
    </row>
    <row r="7751" spans="1:4" x14ac:dyDescent="0.25">
      <c r="A7751" t="s">
        <v>15827</v>
      </c>
      <c r="B7751" t="s">
        <v>15828</v>
      </c>
      <c r="C7751" s="106">
        <v>89.86</v>
      </c>
      <c r="D7751">
        <v>2</v>
      </c>
    </row>
    <row r="7752" spans="1:4" x14ac:dyDescent="0.25">
      <c r="A7752" t="s">
        <v>15829</v>
      </c>
      <c r="B7752" t="s">
        <v>15830</v>
      </c>
      <c r="C7752" s="106">
        <v>89.86</v>
      </c>
      <c r="D7752">
        <v>2</v>
      </c>
    </row>
    <row r="7753" spans="1:4" x14ac:dyDescent="0.25">
      <c r="A7753" t="s">
        <v>15831</v>
      </c>
      <c r="B7753" t="s">
        <v>15832</v>
      </c>
      <c r="C7753" s="106">
        <v>230.96</v>
      </c>
      <c r="D7753">
        <v>2</v>
      </c>
    </row>
    <row r="7754" spans="1:4" x14ac:dyDescent="0.25">
      <c r="A7754" t="s">
        <v>15833</v>
      </c>
      <c r="B7754" t="s">
        <v>15834</v>
      </c>
      <c r="C7754" s="106">
        <v>3113.2</v>
      </c>
      <c r="D7754">
        <v>2</v>
      </c>
    </row>
    <row r="7755" spans="1:4" x14ac:dyDescent="0.25">
      <c r="A7755" t="s">
        <v>15835</v>
      </c>
      <c r="B7755" t="s">
        <v>15836</v>
      </c>
      <c r="C7755" s="106">
        <v>858.9</v>
      </c>
      <c r="D7755">
        <v>2</v>
      </c>
    </row>
    <row r="7756" spans="1:4" x14ac:dyDescent="0.25">
      <c r="A7756" t="s">
        <v>15837</v>
      </c>
      <c r="B7756" t="s">
        <v>15838</v>
      </c>
      <c r="C7756" s="106">
        <v>591.54999999999995</v>
      </c>
      <c r="D7756">
        <v>1</v>
      </c>
    </row>
    <row r="7757" spans="1:4" x14ac:dyDescent="0.25">
      <c r="A7757" t="s">
        <v>15839</v>
      </c>
      <c r="B7757" t="s">
        <v>15840</v>
      </c>
      <c r="C7757" s="106">
        <v>3991.88</v>
      </c>
      <c r="D7757">
        <v>1</v>
      </c>
    </row>
    <row r="7758" spans="1:4" x14ac:dyDescent="0.25">
      <c r="A7758" t="s">
        <v>15841</v>
      </c>
      <c r="B7758" t="s">
        <v>15842</v>
      </c>
      <c r="C7758" s="106">
        <v>155.94</v>
      </c>
      <c r="D7758">
        <v>2</v>
      </c>
    </row>
    <row r="7759" spans="1:4" x14ac:dyDescent="0.25">
      <c r="A7759" t="s">
        <v>15843</v>
      </c>
      <c r="B7759" t="s">
        <v>15844</v>
      </c>
      <c r="C7759" s="106">
        <v>0</v>
      </c>
      <c r="D7759">
        <v>0</v>
      </c>
    </row>
    <row r="7760" spans="1:4" x14ac:dyDescent="0.25">
      <c r="A7760" t="s">
        <v>15845</v>
      </c>
      <c r="B7760" t="s">
        <v>15846</v>
      </c>
      <c r="C7760" s="106">
        <v>1200.06</v>
      </c>
      <c r="D7760">
        <v>18</v>
      </c>
    </row>
    <row r="7761" spans="1:4" x14ac:dyDescent="0.25">
      <c r="A7761" t="s">
        <v>15847</v>
      </c>
      <c r="B7761" t="s">
        <v>15848</v>
      </c>
      <c r="C7761" s="106">
        <v>556.59</v>
      </c>
      <c r="D7761">
        <v>1</v>
      </c>
    </row>
    <row r="7762" spans="1:4" x14ac:dyDescent="0.25">
      <c r="A7762" t="s">
        <v>15849</v>
      </c>
      <c r="B7762" t="s">
        <v>15850</v>
      </c>
      <c r="C7762" s="106">
        <v>2655</v>
      </c>
      <c r="D7762">
        <v>1</v>
      </c>
    </row>
    <row r="7763" spans="1:4" x14ac:dyDescent="0.25">
      <c r="A7763" t="s">
        <v>15851</v>
      </c>
      <c r="B7763" t="s">
        <v>15852</v>
      </c>
      <c r="C7763" s="106">
        <v>2107.1999999999998</v>
      </c>
      <c r="D7763">
        <v>2</v>
      </c>
    </row>
    <row r="7764" spans="1:4" x14ac:dyDescent="0.25">
      <c r="A7764" t="s">
        <v>15853</v>
      </c>
      <c r="B7764" t="s">
        <v>15854</v>
      </c>
      <c r="C7764" s="106">
        <v>0</v>
      </c>
      <c r="D7764">
        <v>0</v>
      </c>
    </row>
    <row r="7765" spans="1:4" x14ac:dyDescent="0.25">
      <c r="A7765" t="s">
        <v>15855</v>
      </c>
      <c r="B7765" t="s">
        <v>15856</v>
      </c>
      <c r="C7765" s="106">
        <v>827</v>
      </c>
      <c r="D7765">
        <v>1</v>
      </c>
    </row>
    <row r="7766" spans="1:4" x14ac:dyDescent="0.25">
      <c r="A7766" t="s">
        <v>15857</v>
      </c>
      <c r="B7766" t="s">
        <v>13826</v>
      </c>
      <c r="C7766" s="106">
        <v>0</v>
      </c>
      <c r="D7766">
        <v>0</v>
      </c>
    </row>
    <row r="7767" spans="1:4" x14ac:dyDescent="0.25">
      <c r="A7767" t="s">
        <v>15858</v>
      </c>
      <c r="B7767" t="s">
        <v>15859</v>
      </c>
      <c r="C7767" s="106">
        <v>2906.97</v>
      </c>
      <c r="D7767">
        <v>1</v>
      </c>
    </row>
    <row r="7768" spans="1:4" x14ac:dyDescent="0.25">
      <c r="A7768" t="s">
        <v>15860</v>
      </c>
      <c r="B7768" t="s">
        <v>15861</v>
      </c>
      <c r="C7768" s="106">
        <v>9335.33</v>
      </c>
      <c r="D7768">
        <v>2</v>
      </c>
    </row>
    <row r="7769" spans="1:4" x14ac:dyDescent="0.25">
      <c r="A7769" t="s">
        <v>15862</v>
      </c>
      <c r="B7769" t="s">
        <v>15863</v>
      </c>
      <c r="C7769" s="106">
        <v>0</v>
      </c>
      <c r="D7769">
        <v>0</v>
      </c>
    </row>
    <row r="7770" spans="1:4" x14ac:dyDescent="0.25">
      <c r="A7770" t="s">
        <v>15864</v>
      </c>
      <c r="B7770" t="s">
        <v>15865</v>
      </c>
      <c r="C7770" s="106">
        <v>726.36</v>
      </c>
      <c r="D7770">
        <v>1</v>
      </c>
    </row>
    <row r="7771" spans="1:4" x14ac:dyDescent="0.25">
      <c r="A7771" t="s">
        <v>15866</v>
      </c>
      <c r="B7771" t="s">
        <v>15867</v>
      </c>
      <c r="C7771" s="106">
        <v>6793.88</v>
      </c>
      <c r="D7771">
        <v>36</v>
      </c>
    </row>
    <row r="7772" spans="1:4" x14ac:dyDescent="0.25">
      <c r="A7772" t="s">
        <v>15868</v>
      </c>
      <c r="B7772" t="s">
        <v>15869</v>
      </c>
      <c r="C7772" s="106">
        <v>239.21</v>
      </c>
      <c r="D7772">
        <v>2</v>
      </c>
    </row>
    <row r="7773" spans="1:4" x14ac:dyDescent="0.25">
      <c r="A7773" t="s">
        <v>15870</v>
      </c>
      <c r="B7773" t="s">
        <v>15871</v>
      </c>
      <c r="C7773" s="106">
        <v>11697.99</v>
      </c>
      <c r="D7773">
        <v>2</v>
      </c>
    </row>
    <row r="7774" spans="1:4" x14ac:dyDescent="0.25">
      <c r="A7774" t="s">
        <v>15872</v>
      </c>
      <c r="B7774" t="s">
        <v>15873</v>
      </c>
      <c r="C7774" s="106">
        <v>16.739999999999998</v>
      </c>
      <c r="D7774">
        <v>1</v>
      </c>
    </row>
    <row r="7775" spans="1:4" x14ac:dyDescent="0.25">
      <c r="A7775" t="s">
        <v>15874</v>
      </c>
      <c r="B7775" t="s">
        <v>15875</v>
      </c>
      <c r="C7775" s="106">
        <v>0</v>
      </c>
      <c r="D7775">
        <v>0</v>
      </c>
    </row>
    <row r="7776" spans="1:4" x14ac:dyDescent="0.25">
      <c r="A7776" t="s">
        <v>15876</v>
      </c>
      <c r="B7776" t="s">
        <v>15877</v>
      </c>
      <c r="C7776" s="106">
        <v>236.88</v>
      </c>
      <c r="D7776">
        <v>1</v>
      </c>
    </row>
    <row r="7777" spans="1:4" x14ac:dyDescent="0.25">
      <c r="A7777" t="s">
        <v>15878</v>
      </c>
      <c r="B7777" t="s">
        <v>15879</v>
      </c>
      <c r="C7777" s="106">
        <v>44.48</v>
      </c>
      <c r="D7777">
        <v>2</v>
      </c>
    </row>
    <row r="7778" spans="1:4" x14ac:dyDescent="0.25">
      <c r="A7778" t="s">
        <v>15880</v>
      </c>
      <c r="B7778" t="s">
        <v>15881</v>
      </c>
      <c r="C7778" s="106">
        <v>264.5</v>
      </c>
      <c r="D7778">
        <v>1</v>
      </c>
    </row>
    <row r="7779" spans="1:4" x14ac:dyDescent="0.25">
      <c r="A7779" t="s">
        <v>15882</v>
      </c>
      <c r="B7779" t="s">
        <v>15883</v>
      </c>
      <c r="C7779" s="106">
        <v>34</v>
      </c>
      <c r="D7779">
        <v>1</v>
      </c>
    </row>
    <row r="7780" spans="1:4" x14ac:dyDescent="0.25">
      <c r="A7780" t="s">
        <v>15884</v>
      </c>
      <c r="B7780" t="s">
        <v>15885</v>
      </c>
      <c r="C7780" s="106">
        <v>76.040000000000006</v>
      </c>
      <c r="D7780">
        <v>5</v>
      </c>
    </row>
    <row r="7781" spans="1:4" x14ac:dyDescent="0.25">
      <c r="A7781" t="s">
        <v>15886</v>
      </c>
      <c r="B7781" t="s">
        <v>15887</v>
      </c>
      <c r="C7781" s="106">
        <v>0</v>
      </c>
      <c r="D7781">
        <v>0</v>
      </c>
    </row>
    <row r="7782" spans="1:4" x14ac:dyDescent="0.25">
      <c r="A7782" t="s">
        <v>15888</v>
      </c>
      <c r="B7782" t="s">
        <v>15889</v>
      </c>
      <c r="C7782" s="106">
        <v>15723.33</v>
      </c>
      <c r="D7782">
        <v>2</v>
      </c>
    </row>
    <row r="7783" spans="1:4" x14ac:dyDescent="0.25">
      <c r="A7783" t="s">
        <v>15890</v>
      </c>
      <c r="B7783" t="s">
        <v>15891</v>
      </c>
      <c r="C7783" s="106">
        <v>12144</v>
      </c>
      <c r="D7783">
        <v>1</v>
      </c>
    </row>
    <row r="7784" spans="1:4" x14ac:dyDescent="0.25">
      <c r="A7784" t="s">
        <v>15892</v>
      </c>
      <c r="B7784" t="s">
        <v>15893</v>
      </c>
      <c r="C7784" s="106">
        <v>1091.55</v>
      </c>
      <c r="D7784">
        <v>1</v>
      </c>
    </row>
    <row r="7785" spans="1:4" x14ac:dyDescent="0.25">
      <c r="A7785" t="s">
        <v>15894</v>
      </c>
      <c r="B7785" t="s">
        <v>15895</v>
      </c>
      <c r="C7785" s="106">
        <v>0</v>
      </c>
      <c r="D7785">
        <v>0</v>
      </c>
    </row>
    <row r="7786" spans="1:4" x14ac:dyDescent="0.25">
      <c r="A7786" t="s">
        <v>15896</v>
      </c>
      <c r="B7786" t="s">
        <v>15897</v>
      </c>
      <c r="C7786" s="106">
        <v>171.76</v>
      </c>
      <c r="D7786">
        <v>4</v>
      </c>
    </row>
    <row r="7787" spans="1:4" x14ac:dyDescent="0.25">
      <c r="A7787" t="s">
        <v>15898</v>
      </c>
      <c r="B7787" t="s">
        <v>15899</v>
      </c>
      <c r="C7787" s="106">
        <v>6197.68</v>
      </c>
      <c r="D7787">
        <v>2</v>
      </c>
    </row>
    <row r="7788" spans="1:4" x14ac:dyDescent="0.25">
      <c r="A7788" t="s">
        <v>15900</v>
      </c>
      <c r="B7788" t="s">
        <v>15901</v>
      </c>
      <c r="C7788" s="106">
        <v>1296</v>
      </c>
      <c r="D7788">
        <v>3</v>
      </c>
    </row>
    <row r="7789" spans="1:4" x14ac:dyDescent="0.25">
      <c r="A7789" t="s">
        <v>15902</v>
      </c>
      <c r="B7789" t="s">
        <v>15903</v>
      </c>
      <c r="C7789" s="106">
        <v>102.76</v>
      </c>
      <c r="D7789">
        <v>1</v>
      </c>
    </row>
    <row r="7790" spans="1:4" x14ac:dyDescent="0.25">
      <c r="A7790" t="s">
        <v>15904</v>
      </c>
      <c r="B7790" t="s">
        <v>15887</v>
      </c>
      <c r="C7790" s="106">
        <v>4848.32</v>
      </c>
      <c r="D7790">
        <v>3</v>
      </c>
    </row>
    <row r="7791" spans="1:4" x14ac:dyDescent="0.25">
      <c r="A7791" t="s">
        <v>15905</v>
      </c>
      <c r="B7791" t="s">
        <v>15906</v>
      </c>
      <c r="C7791" s="106">
        <v>647.87</v>
      </c>
      <c r="D7791">
        <v>1</v>
      </c>
    </row>
    <row r="7792" spans="1:4" x14ac:dyDescent="0.25">
      <c r="A7792" t="s">
        <v>15907</v>
      </c>
      <c r="B7792" t="s">
        <v>15908</v>
      </c>
      <c r="C7792" s="106">
        <v>70.75</v>
      </c>
      <c r="D7792">
        <v>1</v>
      </c>
    </row>
    <row r="7793" spans="1:4" x14ac:dyDescent="0.25">
      <c r="A7793" t="s">
        <v>15909</v>
      </c>
      <c r="B7793" t="s">
        <v>15910</v>
      </c>
      <c r="C7793" s="106">
        <v>102.46</v>
      </c>
      <c r="D7793">
        <v>1</v>
      </c>
    </row>
    <row r="7794" spans="1:4" x14ac:dyDescent="0.25">
      <c r="A7794" t="s">
        <v>15911</v>
      </c>
      <c r="B7794" t="s">
        <v>15912</v>
      </c>
      <c r="C7794" s="106">
        <v>187.65</v>
      </c>
      <c r="D7794">
        <v>1</v>
      </c>
    </row>
    <row r="7795" spans="1:4" x14ac:dyDescent="0.25">
      <c r="A7795" t="s">
        <v>15913</v>
      </c>
      <c r="B7795" t="s">
        <v>15914</v>
      </c>
      <c r="C7795" s="106">
        <v>334.92</v>
      </c>
      <c r="D7795">
        <v>1</v>
      </c>
    </row>
    <row r="7796" spans="1:4" x14ac:dyDescent="0.25">
      <c r="A7796" t="s">
        <v>15915</v>
      </c>
      <c r="B7796" t="s">
        <v>15916</v>
      </c>
      <c r="C7796" s="106">
        <v>156.88</v>
      </c>
      <c r="D7796">
        <v>1</v>
      </c>
    </row>
    <row r="7797" spans="1:4" x14ac:dyDescent="0.25">
      <c r="A7797" t="s">
        <v>15917</v>
      </c>
      <c r="B7797" t="s">
        <v>15918</v>
      </c>
      <c r="C7797" s="106">
        <v>52.09</v>
      </c>
      <c r="D7797">
        <v>1</v>
      </c>
    </row>
    <row r="7798" spans="1:4" x14ac:dyDescent="0.25">
      <c r="A7798" t="s">
        <v>15919</v>
      </c>
      <c r="B7798" t="s">
        <v>15920</v>
      </c>
      <c r="C7798" s="106">
        <v>4327.38</v>
      </c>
      <c r="D7798">
        <v>1</v>
      </c>
    </row>
    <row r="7799" spans="1:4" x14ac:dyDescent="0.25">
      <c r="A7799" t="s">
        <v>15921</v>
      </c>
      <c r="B7799" t="s">
        <v>15922</v>
      </c>
      <c r="C7799" s="106">
        <v>0</v>
      </c>
      <c r="D7799">
        <v>0</v>
      </c>
    </row>
    <row r="7800" spans="1:4" x14ac:dyDescent="0.25">
      <c r="A7800" t="s">
        <v>15923</v>
      </c>
      <c r="B7800" t="s">
        <v>15924</v>
      </c>
      <c r="C7800" s="106">
        <v>0</v>
      </c>
      <c r="D7800">
        <v>0</v>
      </c>
    </row>
    <row r="7801" spans="1:4" x14ac:dyDescent="0.25">
      <c r="A7801" t="s">
        <v>15925</v>
      </c>
      <c r="B7801" t="s">
        <v>15926</v>
      </c>
      <c r="C7801" s="106">
        <v>0</v>
      </c>
      <c r="D7801">
        <v>0</v>
      </c>
    </row>
    <row r="7802" spans="1:4" x14ac:dyDescent="0.25">
      <c r="A7802" t="s">
        <v>15927</v>
      </c>
      <c r="B7802" t="s">
        <v>15928</v>
      </c>
      <c r="C7802" s="106">
        <v>7316</v>
      </c>
      <c r="D7802">
        <v>2</v>
      </c>
    </row>
    <row r="7803" spans="1:4" x14ac:dyDescent="0.25">
      <c r="A7803" t="s">
        <v>15929</v>
      </c>
      <c r="B7803" t="s">
        <v>15928</v>
      </c>
      <c r="C7803" s="106">
        <v>1150</v>
      </c>
      <c r="D7803">
        <v>2</v>
      </c>
    </row>
    <row r="7804" spans="1:4" x14ac:dyDescent="0.25">
      <c r="A7804" t="s">
        <v>15930</v>
      </c>
      <c r="B7804" t="s">
        <v>15931</v>
      </c>
      <c r="C7804" s="106">
        <v>0</v>
      </c>
      <c r="D7804">
        <v>0</v>
      </c>
    </row>
    <row r="7805" spans="1:4" x14ac:dyDescent="0.25">
      <c r="A7805" t="s">
        <v>15932</v>
      </c>
      <c r="B7805" t="s">
        <v>15933</v>
      </c>
      <c r="C7805" s="106">
        <v>1006.96</v>
      </c>
      <c r="D7805">
        <v>11</v>
      </c>
    </row>
    <row r="7806" spans="1:4" x14ac:dyDescent="0.25">
      <c r="A7806" t="s">
        <v>15934</v>
      </c>
      <c r="B7806" t="s">
        <v>15935</v>
      </c>
      <c r="C7806" s="106">
        <v>0</v>
      </c>
      <c r="D7806">
        <v>0</v>
      </c>
    </row>
    <row r="7807" spans="1:4" x14ac:dyDescent="0.25">
      <c r="A7807" t="s">
        <v>15936</v>
      </c>
      <c r="B7807" t="s">
        <v>15937</v>
      </c>
      <c r="C7807" s="106">
        <v>0</v>
      </c>
      <c r="D7807">
        <v>0</v>
      </c>
    </row>
    <row r="7808" spans="1:4" x14ac:dyDescent="0.25">
      <c r="A7808" t="s">
        <v>15938</v>
      </c>
      <c r="B7808" t="s">
        <v>15939</v>
      </c>
      <c r="C7808" s="106">
        <v>0</v>
      </c>
      <c r="D7808">
        <v>0</v>
      </c>
    </row>
    <row r="7809" spans="1:4" x14ac:dyDescent="0.25">
      <c r="A7809" t="s">
        <v>15940</v>
      </c>
      <c r="B7809" t="s">
        <v>15941</v>
      </c>
      <c r="C7809" s="106">
        <v>0</v>
      </c>
      <c r="D7809">
        <v>0</v>
      </c>
    </row>
    <row r="7810" spans="1:4" x14ac:dyDescent="0.25">
      <c r="A7810" t="s">
        <v>15942</v>
      </c>
      <c r="B7810" t="s">
        <v>15943</v>
      </c>
      <c r="C7810" s="106">
        <v>0</v>
      </c>
      <c r="D7810">
        <v>0</v>
      </c>
    </row>
    <row r="7811" spans="1:4" x14ac:dyDescent="0.25">
      <c r="A7811" t="s">
        <v>15944</v>
      </c>
      <c r="B7811" t="s">
        <v>15945</v>
      </c>
      <c r="C7811" s="106">
        <v>0</v>
      </c>
      <c r="D7811">
        <v>0</v>
      </c>
    </row>
    <row r="7812" spans="1:4" x14ac:dyDescent="0.25">
      <c r="A7812" t="s">
        <v>15946</v>
      </c>
      <c r="B7812" t="s">
        <v>15947</v>
      </c>
      <c r="C7812" s="106">
        <v>165.26</v>
      </c>
      <c r="D7812">
        <v>1</v>
      </c>
    </row>
    <row r="7813" spans="1:4" x14ac:dyDescent="0.25">
      <c r="A7813" t="s">
        <v>15948</v>
      </c>
      <c r="B7813" t="s">
        <v>15949</v>
      </c>
      <c r="C7813" s="106">
        <v>0</v>
      </c>
      <c r="D7813">
        <v>0</v>
      </c>
    </row>
    <row r="7814" spans="1:4" x14ac:dyDescent="0.25">
      <c r="A7814" t="s">
        <v>15950</v>
      </c>
      <c r="B7814" t="s">
        <v>15951</v>
      </c>
      <c r="C7814" s="106">
        <v>0</v>
      </c>
      <c r="D7814">
        <v>0</v>
      </c>
    </row>
    <row r="7815" spans="1:4" x14ac:dyDescent="0.25">
      <c r="A7815" t="s">
        <v>15952</v>
      </c>
      <c r="B7815" t="s">
        <v>15953</v>
      </c>
      <c r="C7815" s="106">
        <v>0</v>
      </c>
      <c r="D7815">
        <v>0</v>
      </c>
    </row>
    <row r="7816" spans="1:4" x14ac:dyDescent="0.25">
      <c r="A7816" t="s">
        <v>15954</v>
      </c>
      <c r="B7816" t="s">
        <v>15955</v>
      </c>
      <c r="C7816" s="106">
        <v>0</v>
      </c>
      <c r="D7816">
        <v>0</v>
      </c>
    </row>
    <row r="7817" spans="1:4" x14ac:dyDescent="0.25">
      <c r="A7817" t="s">
        <v>15956</v>
      </c>
      <c r="B7817" t="s">
        <v>15957</v>
      </c>
      <c r="C7817" s="106">
        <v>0</v>
      </c>
      <c r="D7817">
        <v>0</v>
      </c>
    </row>
    <row r="7818" spans="1:4" x14ac:dyDescent="0.25">
      <c r="A7818" t="s">
        <v>15958</v>
      </c>
      <c r="B7818" t="s">
        <v>15959</v>
      </c>
      <c r="C7818" s="106">
        <v>0</v>
      </c>
      <c r="D7818">
        <v>0</v>
      </c>
    </row>
    <row r="7819" spans="1:4" x14ac:dyDescent="0.25">
      <c r="A7819" t="s">
        <v>15960</v>
      </c>
      <c r="B7819" t="s">
        <v>15961</v>
      </c>
      <c r="C7819" s="106">
        <v>0</v>
      </c>
      <c r="D7819">
        <v>0</v>
      </c>
    </row>
    <row r="7820" spans="1:4" x14ac:dyDescent="0.25">
      <c r="A7820" t="s">
        <v>15962</v>
      </c>
      <c r="B7820" t="s">
        <v>15963</v>
      </c>
      <c r="C7820" s="106">
        <v>0</v>
      </c>
      <c r="D7820">
        <v>0</v>
      </c>
    </row>
    <row r="7821" spans="1:4" x14ac:dyDescent="0.25">
      <c r="A7821" t="s">
        <v>15964</v>
      </c>
      <c r="B7821" t="s">
        <v>15965</v>
      </c>
      <c r="C7821" s="106">
        <v>0</v>
      </c>
      <c r="D7821">
        <v>0</v>
      </c>
    </row>
    <row r="7822" spans="1:4" x14ac:dyDescent="0.25">
      <c r="A7822" t="s">
        <v>15966</v>
      </c>
      <c r="B7822" t="s">
        <v>15967</v>
      </c>
      <c r="C7822" s="106">
        <v>12.53</v>
      </c>
      <c r="D7822">
        <v>1</v>
      </c>
    </row>
    <row r="7823" spans="1:4" x14ac:dyDescent="0.25">
      <c r="A7823" t="s">
        <v>15968</v>
      </c>
      <c r="B7823" t="s">
        <v>15969</v>
      </c>
      <c r="C7823" s="106">
        <v>28.74</v>
      </c>
      <c r="D7823">
        <v>2</v>
      </c>
    </row>
    <row r="7824" spans="1:4" x14ac:dyDescent="0.25">
      <c r="A7824" t="s">
        <v>15970</v>
      </c>
      <c r="B7824" t="s">
        <v>15971</v>
      </c>
      <c r="C7824" s="106">
        <v>47.22</v>
      </c>
      <c r="D7824">
        <v>2</v>
      </c>
    </row>
    <row r="7825" spans="1:4" x14ac:dyDescent="0.25">
      <c r="A7825" t="s">
        <v>15972</v>
      </c>
      <c r="B7825" t="s">
        <v>15973</v>
      </c>
      <c r="C7825" s="106">
        <v>71.8</v>
      </c>
      <c r="D7825">
        <v>2</v>
      </c>
    </row>
    <row r="7826" spans="1:4" x14ac:dyDescent="0.25">
      <c r="A7826" t="s">
        <v>15974</v>
      </c>
      <c r="B7826" t="s">
        <v>15975</v>
      </c>
      <c r="C7826" s="106">
        <v>79.08</v>
      </c>
      <c r="D7826">
        <v>2</v>
      </c>
    </row>
    <row r="7827" spans="1:4" x14ac:dyDescent="0.25">
      <c r="A7827" t="s">
        <v>15976</v>
      </c>
      <c r="B7827" t="s">
        <v>15977</v>
      </c>
      <c r="C7827" s="106">
        <v>30.28</v>
      </c>
      <c r="D7827">
        <v>2</v>
      </c>
    </row>
    <row r="7828" spans="1:4" x14ac:dyDescent="0.25">
      <c r="A7828" t="s">
        <v>15978</v>
      </c>
      <c r="B7828" t="s">
        <v>15979</v>
      </c>
      <c r="C7828" s="106">
        <v>36.42</v>
      </c>
      <c r="D7828">
        <v>3</v>
      </c>
    </row>
    <row r="7829" spans="1:4" x14ac:dyDescent="0.25">
      <c r="A7829" t="s">
        <v>15980</v>
      </c>
      <c r="B7829" t="s">
        <v>15981</v>
      </c>
      <c r="C7829" s="106">
        <v>345</v>
      </c>
      <c r="D7829">
        <v>25</v>
      </c>
    </row>
    <row r="7830" spans="1:4" x14ac:dyDescent="0.25">
      <c r="A7830" t="s">
        <v>15982</v>
      </c>
      <c r="B7830" t="s">
        <v>15983</v>
      </c>
      <c r="C7830" s="106">
        <v>149.80000000000001</v>
      </c>
      <c r="D7830">
        <v>20</v>
      </c>
    </row>
    <row r="7831" spans="1:4" x14ac:dyDescent="0.25">
      <c r="A7831" t="s">
        <v>15984</v>
      </c>
      <c r="B7831" t="s">
        <v>15985</v>
      </c>
      <c r="C7831" s="106">
        <v>57.79</v>
      </c>
      <c r="D7831">
        <v>32</v>
      </c>
    </row>
    <row r="7832" spans="1:4" x14ac:dyDescent="0.25">
      <c r="A7832" t="s">
        <v>15986</v>
      </c>
      <c r="B7832" t="s">
        <v>15987</v>
      </c>
      <c r="C7832" s="106">
        <v>320.02999999999997</v>
      </c>
      <c r="D7832">
        <v>8</v>
      </c>
    </row>
    <row r="7833" spans="1:4" x14ac:dyDescent="0.25">
      <c r="A7833" t="s">
        <v>15988</v>
      </c>
      <c r="B7833" t="s">
        <v>15989</v>
      </c>
      <c r="C7833" s="106">
        <v>58.64</v>
      </c>
      <c r="D7833">
        <v>1</v>
      </c>
    </row>
    <row r="7834" spans="1:4" x14ac:dyDescent="0.25">
      <c r="A7834" t="s">
        <v>15990</v>
      </c>
      <c r="B7834" t="s">
        <v>15989</v>
      </c>
      <c r="C7834" s="106">
        <v>0</v>
      </c>
      <c r="D7834">
        <v>0</v>
      </c>
    </row>
    <row r="7835" spans="1:4" x14ac:dyDescent="0.25">
      <c r="A7835" t="s">
        <v>15991</v>
      </c>
      <c r="B7835" t="s">
        <v>15967</v>
      </c>
      <c r="C7835" s="106">
        <v>32.869999999999997</v>
      </c>
      <c r="D7835">
        <v>1</v>
      </c>
    </row>
    <row r="7836" spans="1:4" x14ac:dyDescent="0.25">
      <c r="A7836" t="s">
        <v>15992</v>
      </c>
      <c r="B7836" t="s">
        <v>15967</v>
      </c>
      <c r="C7836" s="106">
        <v>58.63</v>
      </c>
      <c r="D7836">
        <v>3</v>
      </c>
    </row>
    <row r="7837" spans="1:4" x14ac:dyDescent="0.25">
      <c r="A7837" t="s">
        <v>15993</v>
      </c>
      <c r="B7837" t="s">
        <v>15967</v>
      </c>
      <c r="C7837" s="106">
        <v>11.75</v>
      </c>
      <c r="D7837">
        <v>1</v>
      </c>
    </row>
    <row r="7838" spans="1:4" x14ac:dyDescent="0.25">
      <c r="A7838" t="s">
        <v>15994</v>
      </c>
      <c r="B7838" t="s">
        <v>15969</v>
      </c>
      <c r="C7838" s="106">
        <v>18.95</v>
      </c>
      <c r="D7838">
        <v>1</v>
      </c>
    </row>
    <row r="7839" spans="1:4" x14ac:dyDescent="0.25">
      <c r="A7839" t="s">
        <v>15995</v>
      </c>
      <c r="B7839" t="s">
        <v>15969</v>
      </c>
      <c r="C7839" s="106">
        <v>23.5</v>
      </c>
      <c r="D7839">
        <v>2</v>
      </c>
    </row>
    <row r="7840" spans="1:4" x14ac:dyDescent="0.25">
      <c r="A7840" t="s">
        <v>15996</v>
      </c>
      <c r="B7840" t="s">
        <v>15997</v>
      </c>
      <c r="C7840" s="106">
        <v>223.64</v>
      </c>
      <c r="D7840">
        <v>10</v>
      </c>
    </row>
    <row r="7841" spans="1:4" x14ac:dyDescent="0.25">
      <c r="A7841" t="s">
        <v>15998</v>
      </c>
      <c r="B7841" t="s">
        <v>15999</v>
      </c>
      <c r="C7841" s="106">
        <v>368.48</v>
      </c>
      <c r="D7841">
        <v>8</v>
      </c>
    </row>
    <row r="7842" spans="1:4" x14ac:dyDescent="0.25">
      <c r="A7842" t="s">
        <v>16000</v>
      </c>
      <c r="B7842" t="s">
        <v>16001</v>
      </c>
      <c r="C7842" s="106">
        <v>858.29</v>
      </c>
      <c r="D7842">
        <v>9</v>
      </c>
    </row>
    <row r="7843" spans="1:4" x14ac:dyDescent="0.25">
      <c r="A7843" t="s">
        <v>16002</v>
      </c>
      <c r="B7843" t="s">
        <v>16003</v>
      </c>
      <c r="C7843" s="106">
        <v>120.1</v>
      </c>
      <c r="D7843">
        <v>10</v>
      </c>
    </row>
    <row r="7844" spans="1:4" x14ac:dyDescent="0.25">
      <c r="A7844" t="s">
        <v>16004</v>
      </c>
      <c r="B7844" t="s">
        <v>16005</v>
      </c>
      <c r="C7844" s="106">
        <v>520.88</v>
      </c>
      <c r="D7844">
        <v>9</v>
      </c>
    </row>
    <row r="7845" spans="1:4" x14ac:dyDescent="0.25">
      <c r="A7845" t="s">
        <v>16006</v>
      </c>
      <c r="B7845" t="s">
        <v>16007</v>
      </c>
      <c r="C7845" s="106">
        <v>19.66</v>
      </c>
      <c r="D7845">
        <v>2</v>
      </c>
    </row>
    <row r="7846" spans="1:4" x14ac:dyDescent="0.25">
      <c r="A7846" t="s">
        <v>16008</v>
      </c>
      <c r="B7846" t="s">
        <v>16009</v>
      </c>
      <c r="C7846" s="106">
        <v>4.62</v>
      </c>
      <c r="D7846">
        <v>1</v>
      </c>
    </row>
    <row r="7847" spans="1:4" x14ac:dyDescent="0.25">
      <c r="A7847" t="s">
        <v>16010</v>
      </c>
      <c r="B7847" t="s">
        <v>16011</v>
      </c>
      <c r="C7847" s="106">
        <v>37.799999999999997</v>
      </c>
      <c r="D7847">
        <v>10</v>
      </c>
    </row>
    <row r="7848" spans="1:4" x14ac:dyDescent="0.25">
      <c r="A7848" t="s">
        <v>16012</v>
      </c>
      <c r="B7848" t="s">
        <v>16013</v>
      </c>
      <c r="C7848" s="106">
        <v>18.59</v>
      </c>
      <c r="D7848">
        <v>12</v>
      </c>
    </row>
    <row r="7849" spans="1:4" x14ac:dyDescent="0.25">
      <c r="A7849" t="s">
        <v>16014</v>
      </c>
      <c r="B7849" t="s">
        <v>16015</v>
      </c>
      <c r="C7849" s="106">
        <v>99.71</v>
      </c>
      <c r="D7849">
        <v>2</v>
      </c>
    </row>
    <row r="7850" spans="1:4" x14ac:dyDescent="0.25">
      <c r="A7850" t="s">
        <v>16016</v>
      </c>
      <c r="B7850" t="s">
        <v>16017</v>
      </c>
      <c r="C7850" s="106">
        <v>1731.36</v>
      </c>
      <c r="D7850">
        <v>2</v>
      </c>
    </row>
    <row r="7851" spans="1:4" x14ac:dyDescent="0.25">
      <c r="A7851" t="s">
        <v>16018</v>
      </c>
      <c r="B7851" t="s">
        <v>16019</v>
      </c>
      <c r="C7851" s="106">
        <v>9.8000000000000007</v>
      </c>
      <c r="D7851">
        <v>1</v>
      </c>
    </row>
    <row r="7852" spans="1:4" x14ac:dyDescent="0.25">
      <c r="A7852" t="s">
        <v>16020</v>
      </c>
      <c r="B7852" t="s">
        <v>16021</v>
      </c>
      <c r="C7852" s="106">
        <v>46.99</v>
      </c>
      <c r="D7852">
        <v>1</v>
      </c>
    </row>
    <row r="7853" spans="1:4" x14ac:dyDescent="0.25">
      <c r="A7853" t="s">
        <v>16022</v>
      </c>
      <c r="B7853" t="s">
        <v>16023</v>
      </c>
      <c r="C7853" s="106">
        <v>89.04</v>
      </c>
      <c r="D7853">
        <v>2</v>
      </c>
    </row>
    <row r="7854" spans="1:4" x14ac:dyDescent="0.25">
      <c r="A7854" t="s">
        <v>16024</v>
      </c>
      <c r="B7854" t="s">
        <v>16025</v>
      </c>
      <c r="C7854" s="106">
        <v>0</v>
      </c>
      <c r="D7854">
        <v>0</v>
      </c>
    </row>
    <row r="7855" spans="1:4" x14ac:dyDescent="0.25">
      <c r="A7855" t="s">
        <v>16026</v>
      </c>
      <c r="B7855" t="s">
        <v>16027</v>
      </c>
      <c r="C7855" s="106">
        <v>25.98</v>
      </c>
      <c r="D7855">
        <v>3</v>
      </c>
    </row>
    <row r="7856" spans="1:4" x14ac:dyDescent="0.25">
      <c r="A7856" t="s">
        <v>16028</v>
      </c>
      <c r="B7856" t="s">
        <v>16029</v>
      </c>
      <c r="C7856" s="106">
        <v>23.75</v>
      </c>
      <c r="D7856">
        <v>25</v>
      </c>
    </row>
    <row r="7857" spans="1:4" x14ac:dyDescent="0.25">
      <c r="A7857" t="s">
        <v>16030</v>
      </c>
      <c r="B7857" t="s">
        <v>16031</v>
      </c>
      <c r="C7857" s="106">
        <v>88.15</v>
      </c>
      <c r="D7857">
        <v>3</v>
      </c>
    </row>
    <row r="7858" spans="1:4" x14ac:dyDescent="0.25">
      <c r="A7858" t="s">
        <v>16032</v>
      </c>
      <c r="B7858" t="s">
        <v>16033</v>
      </c>
      <c r="C7858" s="106">
        <v>70.44</v>
      </c>
      <c r="D7858">
        <v>1</v>
      </c>
    </row>
    <row r="7859" spans="1:4" x14ac:dyDescent="0.25">
      <c r="A7859" t="s">
        <v>16034</v>
      </c>
      <c r="B7859" t="s">
        <v>16035</v>
      </c>
      <c r="C7859" s="106">
        <v>62.68</v>
      </c>
      <c r="D7859">
        <v>2</v>
      </c>
    </row>
    <row r="7860" spans="1:4" x14ac:dyDescent="0.25">
      <c r="A7860" t="s">
        <v>16036</v>
      </c>
      <c r="B7860" t="s">
        <v>16037</v>
      </c>
      <c r="C7860" s="106">
        <v>587.25</v>
      </c>
      <c r="D7860">
        <v>3</v>
      </c>
    </row>
    <row r="7861" spans="1:4" x14ac:dyDescent="0.25">
      <c r="A7861" t="s">
        <v>16038</v>
      </c>
      <c r="B7861" t="s">
        <v>16039</v>
      </c>
      <c r="C7861" s="106">
        <v>76.209999999999994</v>
      </c>
      <c r="D7861">
        <v>2</v>
      </c>
    </row>
    <row r="7862" spans="1:4" x14ac:dyDescent="0.25">
      <c r="A7862" t="s">
        <v>16040</v>
      </c>
      <c r="B7862" t="s">
        <v>16041</v>
      </c>
      <c r="C7862" s="106">
        <v>0</v>
      </c>
      <c r="D7862">
        <v>0</v>
      </c>
    </row>
    <row r="7863" spans="1:4" x14ac:dyDescent="0.25">
      <c r="A7863" t="s">
        <v>16042</v>
      </c>
      <c r="B7863" t="s">
        <v>16043</v>
      </c>
      <c r="C7863" s="106">
        <v>6.14</v>
      </c>
      <c r="D7863">
        <v>2</v>
      </c>
    </row>
    <row r="7864" spans="1:4" x14ac:dyDescent="0.25">
      <c r="A7864" t="s">
        <v>16044</v>
      </c>
      <c r="B7864" t="s">
        <v>16045</v>
      </c>
      <c r="C7864" s="106">
        <v>22.95</v>
      </c>
      <c r="D7864">
        <v>27</v>
      </c>
    </row>
    <row r="7865" spans="1:4" x14ac:dyDescent="0.25">
      <c r="A7865" t="s">
        <v>16046</v>
      </c>
      <c r="B7865" t="s">
        <v>16047</v>
      </c>
      <c r="C7865" s="106">
        <v>12.75</v>
      </c>
      <c r="D7865">
        <v>15</v>
      </c>
    </row>
    <row r="7866" spans="1:4" x14ac:dyDescent="0.25">
      <c r="A7866" t="s">
        <v>16048</v>
      </c>
      <c r="B7866" t="s">
        <v>16049</v>
      </c>
      <c r="C7866" s="106">
        <v>99.5</v>
      </c>
      <c r="D7866">
        <v>500</v>
      </c>
    </row>
    <row r="7867" spans="1:4" x14ac:dyDescent="0.25">
      <c r="A7867" t="s">
        <v>16050</v>
      </c>
      <c r="B7867" t="s">
        <v>16051</v>
      </c>
      <c r="C7867" s="106">
        <v>17.59</v>
      </c>
      <c r="D7867">
        <v>4</v>
      </c>
    </row>
    <row r="7868" spans="1:4" x14ac:dyDescent="0.25">
      <c r="A7868" t="s">
        <v>16052</v>
      </c>
      <c r="B7868" t="s">
        <v>16051</v>
      </c>
      <c r="C7868" s="106">
        <v>6.14</v>
      </c>
      <c r="D7868">
        <v>2</v>
      </c>
    </row>
    <row r="7869" spans="1:4" x14ac:dyDescent="0.25">
      <c r="A7869" t="s">
        <v>16053</v>
      </c>
      <c r="B7869" t="s">
        <v>16054</v>
      </c>
      <c r="C7869" s="106">
        <v>6.36</v>
      </c>
      <c r="D7869">
        <v>2</v>
      </c>
    </row>
    <row r="7870" spans="1:4" x14ac:dyDescent="0.25">
      <c r="A7870" t="s">
        <v>16055</v>
      </c>
      <c r="B7870" t="s">
        <v>16054</v>
      </c>
      <c r="C7870" s="106">
        <v>18.39</v>
      </c>
      <c r="D7870">
        <v>3</v>
      </c>
    </row>
    <row r="7871" spans="1:4" x14ac:dyDescent="0.25">
      <c r="A7871" t="s">
        <v>16056</v>
      </c>
      <c r="B7871" t="s">
        <v>16057</v>
      </c>
      <c r="C7871" s="106">
        <v>26.15</v>
      </c>
      <c r="D7871">
        <v>10</v>
      </c>
    </row>
    <row r="7872" spans="1:4" x14ac:dyDescent="0.25">
      <c r="A7872" t="s">
        <v>16058</v>
      </c>
      <c r="B7872" t="s">
        <v>16059</v>
      </c>
      <c r="C7872" s="106">
        <v>0</v>
      </c>
      <c r="D7872">
        <v>0</v>
      </c>
    </row>
    <row r="7873" spans="1:4" x14ac:dyDescent="0.25">
      <c r="A7873" t="s">
        <v>16060</v>
      </c>
      <c r="B7873" t="s">
        <v>16061</v>
      </c>
      <c r="C7873" s="106">
        <v>97.6</v>
      </c>
      <c r="D7873">
        <v>40</v>
      </c>
    </row>
    <row r="7874" spans="1:4" x14ac:dyDescent="0.25">
      <c r="A7874" t="s">
        <v>16062</v>
      </c>
      <c r="B7874" t="s">
        <v>16063</v>
      </c>
      <c r="C7874" s="106">
        <v>22.25</v>
      </c>
      <c r="D7874">
        <v>2</v>
      </c>
    </row>
    <row r="7875" spans="1:4" x14ac:dyDescent="0.25">
      <c r="A7875" t="s">
        <v>16064</v>
      </c>
      <c r="B7875" t="s">
        <v>16065</v>
      </c>
      <c r="C7875" s="106">
        <v>40.880000000000003</v>
      </c>
      <c r="D7875">
        <v>2</v>
      </c>
    </row>
    <row r="7876" spans="1:4" x14ac:dyDescent="0.25">
      <c r="A7876" t="s">
        <v>16066</v>
      </c>
      <c r="B7876" t="s">
        <v>16067</v>
      </c>
      <c r="C7876" s="106">
        <v>53.1</v>
      </c>
      <c r="D7876">
        <v>2</v>
      </c>
    </row>
    <row r="7877" spans="1:4" x14ac:dyDescent="0.25">
      <c r="A7877" t="s">
        <v>16068</v>
      </c>
      <c r="B7877" t="s">
        <v>16069</v>
      </c>
      <c r="C7877" s="106">
        <v>19.850000000000001</v>
      </c>
      <c r="D7877">
        <v>1</v>
      </c>
    </row>
    <row r="7878" spans="1:4" x14ac:dyDescent="0.25">
      <c r="A7878" t="s">
        <v>16070</v>
      </c>
      <c r="B7878" t="s">
        <v>16071</v>
      </c>
      <c r="C7878" s="106">
        <v>19.850000000000001</v>
      </c>
      <c r="D7878">
        <v>1</v>
      </c>
    </row>
    <row r="7879" spans="1:4" x14ac:dyDescent="0.25">
      <c r="A7879" t="s">
        <v>16072</v>
      </c>
      <c r="B7879" t="s">
        <v>16073</v>
      </c>
      <c r="C7879" s="106">
        <v>19.850000000000001</v>
      </c>
      <c r="D7879">
        <v>1</v>
      </c>
    </row>
    <row r="7880" spans="1:4" x14ac:dyDescent="0.25">
      <c r="A7880" t="s">
        <v>16074</v>
      </c>
      <c r="B7880" t="s">
        <v>16075</v>
      </c>
      <c r="C7880" s="106">
        <v>57.01</v>
      </c>
      <c r="D7880">
        <v>2</v>
      </c>
    </row>
    <row r="7881" spans="1:4" x14ac:dyDescent="0.25">
      <c r="A7881" t="s">
        <v>16076</v>
      </c>
      <c r="B7881" t="s">
        <v>16077</v>
      </c>
      <c r="C7881" s="106">
        <v>121.2</v>
      </c>
      <c r="D7881">
        <v>1</v>
      </c>
    </row>
    <row r="7882" spans="1:4" x14ac:dyDescent="0.25">
      <c r="A7882" t="s">
        <v>16078</v>
      </c>
      <c r="B7882" t="s">
        <v>16077</v>
      </c>
      <c r="C7882" s="106">
        <v>259.82</v>
      </c>
      <c r="D7882">
        <v>1</v>
      </c>
    </row>
    <row r="7883" spans="1:4" x14ac:dyDescent="0.25">
      <c r="A7883" t="s">
        <v>16079</v>
      </c>
      <c r="B7883" t="s">
        <v>16077</v>
      </c>
      <c r="C7883" s="106">
        <v>289.43</v>
      </c>
      <c r="D7883">
        <v>1</v>
      </c>
    </row>
    <row r="7884" spans="1:4" x14ac:dyDescent="0.25">
      <c r="A7884" t="s">
        <v>16080</v>
      </c>
      <c r="B7884" t="s">
        <v>16081</v>
      </c>
      <c r="C7884" s="106">
        <v>41.62</v>
      </c>
      <c r="D7884">
        <v>2</v>
      </c>
    </row>
    <row r="7885" spans="1:4" x14ac:dyDescent="0.25">
      <c r="A7885" t="s">
        <v>16082</v>
      </c>
      <c r="B7885" t="s">
        <v>16083</v>
      </c>
      <c r="C7885" s="106">
        <v>79</v>
      </c>
      <c r="D7885">
        <v>1</v>
      </c>
    </row>
    <row r="7886" spans="1:4" x14ac:dyDescent="0.25">
      <c r="A7886" t="s">
        <v>16084</v>
      </c>
      <c r="B7886" t="s">
        <v>16085</v>
      </c>
      <c r="C7886" s="106">
        <v>0.72</v>
      </c>
      <c r="D7886">
        <v>1</v>
      </c>
    </row>
    <row r="7887" spans="1:4" x14ac:dyDescent="0.25">
      <c r="A7887" t="s">
        <v>16086</v>
      </c>
      <c r="B7887" t="s">
        <v>16087</v>
      </c>
      <c r="C7887" s="106">
        <v>0</v>
      </c>
      <c r="D7887">
        <v>0</v>
      </c>
    </row>
    <row r="7888" spans="1:4" x14ac:dyDescent="0.25">
      <c r="A7888" t="s">
        <v>16088</v>
      </c>
      <c r="B7888" t="s">
        <v>15989</v>
      </c>
      <c r="C7888" s="106">
        <v>96.62</v>
      </c>
      <c r="D7888">
        <v>1</v>
      </c>
    </row>
    <row r="7889" spans="1:4" x14ac:dyDescent="0.25">
      <c r="A7889" t="s">
        <v>16089</v>
      </c>
      <c r="B7889" t="s">
        <v>16090</v>
      </c>
      <c r="C7889" s="106">
        <v>147.91</v>
      </c>
      <c r="D7889">
        <v>1</v>
      </c>
    </row>
    <row r="7890" spans="1:4" x14ac:dyDescent="0.25">
      <c r="A7890" t="s">
        <v>16091</v>
      </c>
      <c r="B7890" t="s">
        <v>16092</v>
      </c>
      <c r="C7890" s="106">
        <v>153.1</v>
      </c>
      <c r="D7890">
        <v>1</v>
      </c>
    </row>
    <row r="7891" spans="1:4" x14ac:dyDescent="0.25">
      <c r="A7891" t="s">
        <v>16093</v>
      </c>
      <c r="B7891" t="s">
        <v>16094</v>
      </c>
      <c r="C7891" s="106">
        <v>72.8</v>
      </c>
      <c r="D7891">
        <v>2</v>
      </c>
    </row>
    <row r="7892" spans="1:4" x14ac:dyDescent="0.25">
      <c r="A7892" t="s">
        <v>16095</v>
      </c>
      <c r="B7892" t="s">
        <v>16096</v>
      </c>
      <c r="C7892" s="106">
        <v>403.39</v>
      </c>
      <c r="D7892">
        <v>2</v>
      </c>
    </row>
    <row r="7893" spans="1:4" x14ac:dyDescent="0.25">
      <c r="A7893" t="s">
        <v>16097</v>
      </c>
      <c r="B7893" t="s">
        <v>16098</v>
      </c>
      <c r="C7893" s="106">
        <v>47.71</v>
      </c>
      <c r="D7893">
        <v>1</v>
      </c>
    </row>
    <row r="7894" spans="1:4" x14ac:dyDescent="0.25">
      <c r="A7894" t="s">
        <v>16099</v>
      </c>
      <c r="B7894" t="s">
        <v>16100</v>
      </c>
      <c r="C7894" s="106">
        <v>612.17999999999995</v>
      </c>
      <c r="D7894">
        <v>2</v>
      </c>
    </row>
    <row r="7895" spans="1:4" x14ac:dyDescent="0.25">
      <c r="A7895" t="s">
        <v>16101</v>
      </c>
      <c r="B7895" t="s">
        <v>16102</v>
      </c>
      <c r="C7895" s="106">
        <v>422.82</v>
      </c>
      <c r="D7895">
        <v>2</v>
      </c>
    </row>
    <row r="7896" spans="1:4" x14ac:dyDescent="0.25">
      <c r="A7896" t="s">
        <v>16103</v>
      </c>
      <c r="B7896" t="s">
        <v>16104</v>
      </c>
      <c r="C7896" s="106">
        <v>0</v>
      </c>
      <c r="D7896">
        <v>0</v>
      </c>
    </row>
    <row r="7897" spans="1:4" x14ac:dyDescent="0.25">
      <c r="A7897" t="s">
        <v>16105</v>
      </c>
      <c r="B7897" t="s">
        <v>16106</v>
      </c>
      <c r="C7897" s="106">
        <v>58.37</v>
      </c>
      <c r="D7897">
        <v>1</v>
      </c>
    </row>
    <row r="7898" spans="1:4" x14ac:dyDescent="0.25">
      <c r="A7898" t="s">
        <v>16107</v>
      </c>
      <c r="B7898" t="s">
        <v>16108</v>
      </c>
      <c r="C7898" s="106">
        <v>204.12</v>
      </c>
      <c r="D7898">
        <v>2</v>
      </c>
    </row>
    <row r="7899" spans="1:4" x14ac:dyDescent="0.25">
      <c r="A7899" t="s">
        <v>16109</v>
      </c>
      <c r="B7899" t="s">
        <v>16110</v>
      </c>
      <c r="C7899" s="106">
        <v>280.86</v>
      </c>
      <c r="D7899">
        <v>1</v>
      </c>
    </row>
    <row r="7900" spans="1:4" x14ac:dyDescent="0.25">
      <c r="A7900" t="s">
        <v>16111</v>
      </c>
      <c r="B7900" t="s">
        <v>16112</v>
      </c>
      <c r="C7900" s="106">
        <v>21.72</v>
      </c>
      <c r="D7900">
        <v>2</v>
      </c>
    </row>
    <row r="7901" spans="1:4" x14ac:dyDescent="0.25">
      <c r="A7901" t="s">
        <v>16113</v>
      </c>
      <c r="B7901" t="s">
        <v>16114</v>
      </c>
      <c r="C7901" s="106">
        <v>155.83000000000001</v>
      </c>
      <c r="D7901">
        <v>3</v>
      </c>
    </row>
    <row r="7902" spans="1:4" x14ac:dyDescent="0.25">
      <c r="A7902" t="s">
        <v>16115</v>
      </c>
      <c r="B7902" t="s">
        <v>16116</v>
      </c>
      <c r="C7902" s="106">
        <v>26.73</v>
      </c>
      <c r="D7902">
        <v>2</v>
      </c>
    </row>
    <row r="7903" spans="1:4" x14ac:dyDescent="0.25">
      <c r="A7903" t="s">
        <v>16117</v>
      </c>
      <c r="B7903" t="s">
        <v>16118</v>
      </c>
      <c r="C7903" s="106">
        <v>22.04</v>
      </c>
      <c r="D7903">
        <v>1</v>
      </c>
    </row>
    <row r="7904" spans="1:4" x14ac:dyDescent="0.25">
      <c r="A7904" t="s">
        <v>16119</v>
      </c>
      <c r="B7904" t="s">
        <v>16120</v>
      </c>
      <c r="C7904" s="106">
        <v>18.43</v>
      </c>
      <c r="D7904">
        <v>12</v>
      </c>
    </row>
    <row r="7905" spans="1:4" x14ac:dyDescent="0.25">
      <c r="A7905" t="s">
        <v>16121</v>
      </c>
      <c r="B7905" t="s">
        <v>16005</v>
      </c>
      <c r="C7905" s="106">
        <v>60.06</v>
      </c>
      <c r="D7905">
        <v>13</v>
      </c>
    </row>
    <row r="7906" spans="1:4" x14ac:dyDescent="0.25">
      <c r="A7906" t="s">
        <v>16122</v>
      </c>
      <c r="B7906" t="s">
        <v>16123</v>
      </c>
      <c r="C7906" s="106">
        <v>118.47</v>
      </c>
      <c r="D7906">
        <v>1</v>
      </c>
    </row>
    <row r="7907" spans="1:4" x14ac:dyDescent="0.25">
      <c r="A7907" t="s">
        <v>16124</v>
      </c>
      <c r="B7907" t="s">
        <v>16125</v>
      </c>
      <c r="C7907" s="106">
        <v>39.82</v>
      </c>
      <c r="D7907">
        <v>8</v>
      </c>
    </row>
    <row r="7908" spans="1:4" x14ac:dyDescent="0.25">
      <c r="A7908" t="s">
        <v>16126</v>
      </c>
      <c r="B7908" t="s">
        <v>16127</v>
      </c>
      <c r="C7908" s="106">
        <v>709.51</v>
      </c>
      <c r="D7908">
        <v>1</v>
      </c>
    </row>
    <row r="7909" spans="1:4" x14ac:dyDescent="0.25">
      <c r="A7909" t="s">
        <v>16128</v>
      </c>
      <c r="B7909" t="s">
        <v>16129</v>
      </c>
      <c r="C7909" s="106">
        <v>0</v>
      </c>
      <c r="D7909">
        <v>0</v>
      </c>
    </row>
    <row r="7910" spans="1:4" x14ac:dyDescent="0.25">
      <c r="A7910" t="s">
        <v>16130</v>
      </c>
      <c r="B7910" t="s">
        <v>16131</v>
      </c>
      <c r="C7910" s="106">
        <v>124.31</v>
      </c>
      <c r="D7910">
        <v>1</v>
      </c>
    </row>
    <row r="7911" spans="1:4" x14ac:dyDescent="0.25">
      <c r="A7911" t="s">
        <v>16132</v>
      </c>
      <c r="B7911" t="s">
        <v>16110</v>
      </c>
      <c r="C7911" s="106">
        <v>40</v>
      </c>
      <c r="D7911">
        <v>1</v>
      </c>
    </row>
    <row r="7912" spans="1:4" x14ac:dyDescent="0.25">
      <c r="A7912" t="s">
        <v>16133</v>
      </c>
      <c r="B7912" t="s">
        <v>16134</v>
      </c>
      <c r="C7912" s="106">
        <v>0</v>
      </c>
      <c r="D7912">
        <v>0</v>
      </c>
    </row>
    <row r="7913" spans="1:4" x14ac:dyDescent="0.25">
      <c r="A7913" t="s">
        <v>16135</v>
      </c>
      <c r="B7913" t="s">
        <v>16136</v>
      </c>
      <c r="C7913" s="106">
        <v>150</v>
      </c>
      <c r="D7913">
        <v>10</v>
      </c>
    </row>
    <row r="7914" spans="1:4" x14ac:dyDescent="0.25">
      <c r="A7914" t="s">
        <v>16137</v>
      </c>
      <c r="B7914" t="s">
        <v>16138</v>
      </c>
      <c r="C7914" s="106">
        <v>8</v>
      </c>
      <c r="D7914">
        <v>1</v>
      </c>
    </row>
    <row r="7915" spans="1:4" x14ac:dyDescent="0.25">
      <c r="A7915" t="s">
        <v>16139</v>
      </c>
      <c r="B7915" t="s">
        <v>16140</v>
      </c>
      <c r="C7915" s="106">
        <v>127.05</v>
      </c>
      <c r="D7915">
        <v>1</v>
      </c>
    </row>
    <row r="7916" spans="1:4" x14ac:dyDescent="0.25">
      <c r="A7916" t="s">
        <v>16141</v>
      </c>
      <c r="B7916" t="s">
        <v>16142</v>
      </c>
      <c r="C7916" s="106">
        <v>82</v>
      </c>
      <c r="D7916">
        <v>4</v>
      </c>
    </row>
    <row r="7917" spans="1:4" x14ac:dyDescent="0.25">
      <c r="A7917" t="s">
        <v>16143</v>
      </c>
      <c r="B7917" t="s">
        <v>16144</v>
      </c>
      <c r="C7917" s="106">
        <v>10.98</v>
      </c>
      <c r="D7917">
        <v>1</v>
      </c>
    </row>
    <row r="7918" spans="1:4" x14ac:dyDescent="0.25">
      <c r="A7918" t="s">
        <v>16145</v>
      </c>
      <c r="B7918" t="s">
        <v>16146</v>
      </c>
      <c r="C7918" s="106">
        <v>85.85</v>
      </c>
      <c r="D7918">
        <v>28</v>
      </c>
    </row>
    <row r="7919" spans="1:4" x14ac:dyDescent="0.25">
      <c r="A7919" t="s">
        <v>16147</v>
      </c>
      <c r="B7919" t="s">
        <v>16148</v>
      </c>
      <c r="C7919" s="106">
        <v>236.38</v>
      </c>
      <c r="D7919">
        <v>14</v>
      </c>
    </row>
    <row r="7920" spans="1:4" x14ac:dyDescent="0.25">
      <c r="A7920" t="s">
        <v>16149</v>
      </c>
      <c r="B7920" t="s">
        <v>16150</v>
      </c>
      <c r="C7920" s="106">
        <v>445.6</v>
      </c>
      <c r="D7920">
        <v>2</v>
      </c>
    </row>
    <row r="7921" spans="1:4" x14ac:dyDescent="0.25">
      <c r="A7921" t="s">
        <v>16151</v>
      </c>
      <c r="B7921" t="s">
        <v>16152</v>
      </c>
      <c r="C7921" s="106">
        <v>0</v>
      </c>
      <c r="D7921">
        <v>0</v>
      </c>
    </row>
    <row r="7922" spans="1:4" x14ac:dyDescent="0.25">
      <c r="A7922" t="s">
        <v>16153</v>
      </c>
      <c r="B7922" t="s">
        <v>16154</v>
      </c>
      <c r="C7922" s="106">
        <v>64.02</v>
      </c>
      <c r="D7922">
        <v>1</v>
      </c>
    </row>
    <row r="7923" spans="1:4" x14ac:dyDescent="0.25">
      <c r="A7923" t="s">
        <v>16155</v>
      </c>
      <c r="B7923" t="s">
        <v>16156</v>
      </c>
      <c r="C7923" s="106">
        <v>64.73</v>
      </c>
      <c r="D7923">
        <v>4</v>
      </c>
    </row>
    <row r="7924" spans="1:4" x14ac:dyDescent="0.25">
      <c r="A7924" t="s">
        <v>16157</v>
      </c>
      <c r="B7924" t="s">
        <v>16158</v>
      </c>
      <c r="C7924" s="106">
        <v>291.25</v>
      </c>
      <c r="D7924">
        <v>1</v>
      </c>
    </row>
    <row r="7925" spans="1:4" x14ac:dyDescent="0.25">
      <c r="A7925" t="s">
        <v>16159</v>
      </c>
      <c r="B7925" t="s">
        <v>16160</v>
      </c>
      <c r="C7925" s="106">
        <v>0</v>
      </c>
      <c r="D7925">
        <v>0</v>
      </c>
    </row>
    <row r="7926" spans="1:4" x14ac:dyDescent="0.25">
      <c r="A7926" t="s">
        <v>16161</v>
      </c>
      <c r="B7926" t="s">
        <v>16162</v>
      </c>
      <c r="C7926" s="106">
        <v>4.3499999999999996</v>
      </c>
      <c r="D7926">
        <v>4</v>
      </c>
    </row>
    <row r="7927" spans="1:4" x14ac:dyDescent="0.25">
      <c r="A7927" t="s">
        <v>16163</v>
      </c>
      <c r="B7927" t="s">
        <v>16162</v>
      </c>
      <c r="C7927" s="106">
        <v>6.75</v>
      </c>
      <c r="D7927">
        <v>9</v>
      </c>
    </row>
    <row r="7928" spans="1:4" x14ac:dyDescent="0.25">
      <c r="A7928" t="s">
        <v>16164</v>
      </c>
      <c r="B7928" t="s">
        <v>16165</v>
      </c>
      <c r="C7928" s="106">
        <v>6.5</v>
      </c>
      <c r="D7928">
        <v>13</v>
      </c>
    </row>
    <row r="7929" spans="1:4" x14ac:dyDescent="0.25">
      <c r="A7929" t="s">
        <v>16166</v>
      </c>
      <c r="B7929" t="s">
        <v>16167</v>
      </c>
      <c r="C7929" s="106">
        <v>17.36</v>
      </c>
      <c r="D7929">
        <v>2</v>
      </c>
    </row>
    <row r="7930" spans="1:4" x14ac:dyDescent="0.25">
      <c r="A7930" t="s">
        <v>16168</v>
      </c>
      <c r="B7930" t="s">
        <v>16169</v>
      </c>
      <c r="C7930" s="106">
        <v>2.93</v>
      </c>
      <c r="D7930">
        <v>2</v>
      </c>
    </row>
    <row r="7931" spans="1:4" x14ac:dyDescent="0.25">
      <c r="A7931" t="s">
        <v>16170</v>
      </c>
      <c r="B7931" t="s">
        <v>16171</v>
      </c>
      <c r="C7931" s="106">
        <v>7.5</v>
      </c>
      <c r="D7931">
        <v>5</v>
      </c>
    </row>
    <row r="7932" spans="1:4" x14ac:dyDescent="0.25">
      <c r="A7932" t="s">
        <v>16172</v>
      </c>
      <c r="B7932" t="s">
        <v>16173</v>
      </c>
      <c r="C7932" s="106">
        <v>44.64</v>
      </c>
      <c r="D7932">
        <v>6</v>
      </c>
    </row>
    <row r="7933" spans="1:4" x14ac:dyDescent="0.25">
      <c r="A7933" t="s">
        <v>16174</v>
      </c>
      <c r="B7933" t="s">
        <v>16175</v>
      </c>
      <c r="C7933" s="106">
        <v>2.88</v>
      </c>
      <c r="D7933">
        <v>3</v>
      </c>
    </row>
    <row r="7934" spans="1:4" x14ac:dyDescent="0.25">
      <c r="A7934" t="s">
        <v>16176</v>
      </c>
      <c r="B7934" t="s">
        <v>16177</v>
      </c>
      <c r="C7934" s="106">
        <v>0</v>
      </c>
      <c r="D7934">
        <v>0</v>
      </c>
    </row>
    <row r="7935" spans="1:4" x14ac:dyDescent="0.25">
      <c r="A7935" t="s">
        <v>16178</v>
      </c>
      <c r="B7935" t="s">
        <v>16179</v>
      </c>
      <c r="C7935" s="106">
        <v>219.91</v>
      </c>
      <c r="D7935">
        <v>1</v>
      </c>
    </row>
    <row r="7936" spans="1:4" x14ac:dyDescent="0.25">
      <c r="A7936" t="s">
        <v>16180</v>
      </c>
      <c r="B7936" t="s">
        <v>16181</v>
      </c>
      <c r="C7936" s="106">
        <v>2226</v>
      </c>
      <c r="D7936">
        <v>1</v>
      </c>
    </row>
    <row r="7937" spans="1:4" x14ac:dyDescent="0.25">
      <c r="A7937" t="s">
        <v>16182</v>
      </c>
      <c r="B7937" t="s">
        <v>16183</v>
      </c>
      <c r="C7937" s="106">
        <v>515.21</v>
      </c>
      <c r="D7937">
        <v>4</v>
      </c>
    </row>
    <row r="7938" spans="1:4" x14ac:dyDescent="0.25">
      <c r="A7938" t="s">
        <v>16184</v>
      </c>
      <c r="B7938" t="s">
        <v>16185</v>
      </c>
      <c r="C7938" s="106">
        <v>617.22</v>
      </c>
      <c r="D7938">
        <v>2</v>
      </c>
    </row>
    <row r="7939" spans="1:4" x14ac:dyDescent="0.25">
      <c r="A7939" t="s">
        <v>16186</v>
      </c>
      <c r="B7939" t="s">
        <v>16183</v>
      </c>
      <c r="C7939" s="106">
        <v>116.96</v>
      </c>
      <c r="D7939">
        <v>2</v>
      </c>
    </row>
    <row r="7940" spans="1:4" x14ac:dyDescent="0.25">
      <c r="A7940" t="s">
        <v>16187</v>
      </c>
      <c r="B7940" t="s">
        <v>16188</v>
      </c>
      <c r="C7940" s="106">
        <v>55.62</v>
      </c>
      <c r="D7940">
        <v>4</v>
      </c>
    </row>
    <row r="7941" spans="1:4" x14ac:dyDescent="0.25">
      <c r="A7941" t="s">
        <v>16189</v>
      </c>
      <c r="B7941" t="s">
        <v>16190</v>
      </c>
      <c r="C7941" s="106">
        <v>532.5</v>
      </c>
      <c r="D7941">
        <v>1</v>
      </c>
    </row>
    <row r="7942" spans="1:4" x14ac:dyDescent="0.25">
      <c r="A7942" t="s">
        <v>16191</v>
      </c>
      <c r="B7942" t="s">
        <v>16192</v>
      </c>
      <c r="C7942" s="106">
        <v>732</v>
      </c>
      <c r="D7942">
        <v>1</v>
      </c>
    </row>
    <row r="7943" spans="1:4" x14ac:dyDescent="0.25">
      <c r="A7943" t="s">
        <v>16193</v>
      </c>
      <c r="B7943" t="s">
        <v>16194</v>
      </c>
      <c r="C7943" s="106">
        <v>9338.84</v>
      </c>
      <c r="D7943">
        <v>15</v>
      </c>
    </row>
    <row r="7944" spans="1:4" x14ac:dyDescent="0.25">
      <c r="A7944" t="s">
        <v>16195</v>
      </c>
      <c r="B7944" t="s">
        <v>16196</v>
      </c>
      <c r="C7944" s="106">
        <v>372.84</v>
      </c>
      <c r="D7944">
        <v>1</v>
      </c>
    </row>
    <row r="7945" spans="1:4" x14ac:dyDescent="0.25">
      <c r="A7945" t="s">
        <v>16197</v>
      </c>
      <c r="B7945" t="s">
        <v>16198</v>
      </c>
      <c r="C7945" s="106">
        <v>789.82</v>
      </c>
      <c r="D7945">
        <v>1</v>
      </c>
    </row>
    <row r="7946" spans="1:4" x14ac:dyDescent="0.25">
      <c r="A7946" t="s">
        <v>16199</v>
      </c>
      <c r="B7946" t="s">
        <v>16200</v>
      </c>
      <c r="C7946" s="106">
        <v>0</v>
      </c>
      <c r="D7946">
        <v>0</v>
      </c>
    </row>
    <row r="7947" spans="1:4" x14ac:dyDescent="0.25">
      <c r="A7947" t="s">
        <v>16201</v>
      </c>
      <c r="B7947" t="s">
        <v>16202</v>
      </c>
      <c r="C7947" s="106">
        <v>0</v>
      </c>
      <c r="D7947">
        <v>0</v>
      </c>
    </row>
    <row r="7948" spans="1:4" x14ac:dyDescent="0.25">
      <c r="A7948" t="s">
        <v>16203</v>
      </c>
      <c r="B7948" t="s">
        <v>16204</v>
      </c>
      <c r="C7948" s="106">
        <v>0</v>
      </c>
      <c r="D7948">
        <v>0</v>
      </c>
    </row>
    <row r="7949" spans="1:4" x14ac:dyDescent="0.25">
      <c r="A7949" t="s">
        <v>16205</v>
      </c>
      <c r="B7949" t="s">
        <v>16206</v>
      </c>
      <c r="C7949" s="106">
        <v>134.18</v>
      </c>
      <c r="D7949">
        <v>1</v>
      </c>
    </row>
    <row r="7950" spans="1:4" x14ac:dyDescent="0.25">
      <c r="A7950" t="s">
        <v>16207</v>
      </c>
      <c r="B7950" t="s">
        <v>16208</v>
      </c>
      <c r="C7950" s="106">
        <v>258.85000000000002</v>
      </c>
      <c r="D7950">
        <v>1</v>
      </c>
    </row>
    <row r="7951" spans="1:4" x14ac:dyDescent="0.25">
      <c r="A7951" t="s">
        <v>16209</v>
      </c>
      <c r="B7951" t="s">
        <v>16210</v>
      </c>
      <c r="C7951" s="106">
        <v>131.97</v>
      </c>
      <c r="D7951">
        <v>1</v>
      </c>
    </row>
    <row r="7952" spans="1:4" x14ac:dyDescent="0.25">
      <c r="A7952" t="s">
        <v>16211</v>
      </c>
      <c r="B7952" t="s">
        <v>16212</v>
      </c>
      <c r="C7952" s="106">
        <v>1848</v>
      </c>
      <c r="D7952">
        <v>1</v>
      </c>
    </row>
    <row r="7953" spans="1:4" x14ac:dyDescent="0.25">
      <c r="A7953" t="s">
        <v>16213</v>
      </c>
      <c r="B7953" t="s">
        <v>16214</v>
      </c>
      <c r="C7953" s="106">
        <v>0</v>
      </c>
      <c r="D7953">
        <v>0</v>
      </c>
    </row>
    <row r="7954" spans="1:4" x14ac:dyDescent="0.25">
      <c r="A7954" t="s">
        <v>16215</v>
      </c>
      <c r="B7954" t="s">
        <v>14870</v>
      </c>
      <c r="C7954" s="106">
        <v>0</v>
      </c>
      <c r="D7954">
        <v>0</v>
      </c>
    </row>
    <row r="7955" spans="1:4" x14ac:dyDescent="0.25">
      <c r="A7955" t="s">
        <v>16216</v>
      </c>
      <c r="B7955" t="s">
        <v>16104</v>
      </c>
      <c r="C7955" s="106">
        <v>0</v>
      </c>
      <c r="D7955">
        <v>0</v>
      </c>
    </row>
    <row r="7956" spans="1:4" x14ac:dyDescent="0.25">
      <c r="A7956" t="s">
        <v>16217</v>
      </c>
      <c r="B7956" t="s">
        <v>16218</v>
      </c>
      <c r="C7956" s="106">
        <v>0</v>
      </c>
      <c r="D7956">
        <v>0</v>
      </c>
    </row>
    <row r="7957" spans="1:4" x14ac:dyDescent="0.25">
      <c r="A7957" t="s">
        <v>16219</v>
      </c>
      <c r="B7957" t="s">
        <v>16220</v>
      </c>
      <c r="C7957" s="106">
        <v>0</v>
      </c>
      <c r="D7957">
        <v>0</v>
      </c>
    </row>
    <row r="7958" spans="1:4" x14ac:dyDescent="0.25">
      <c r="A7958" t="s">
        <v>16221</v>
      </c>
      <c r="B7958" t="s">
        <v>16222</v>
      </c>
      <c r="C7958" s="106">
        <v>0</v>
      </c>
      <c r="D7958">
        <v>0</v>
      </c>
    </row>
    <row r="7959" spans="1:4" x14ac:dyDescent="0.25">
      <c r="A7959" t="s">
        <v>16223</v>
      </c>
      <c r="B7959" t="s">
        <v>16224</v>
      </c>
      <c r="C7959" s="106">
        <v>0</v>
      </c>
      <c r="D7959">
        <v>0</v>
      </c>
    </row>
    <row r="7960" spans="1:4" x14ac:dyDescent="0.25">
      <c r="A7960" t="s">
        <v>16225</v>
      </c>
      <c r="B7960" t="s">
        <v>16226</v>
      </c>
      <c r="C7960" s="106">
        <v>0</v>
      </c>
      <c r="D7960">
        <v>0</v>
      </c>
    </row>
    <row r="7961" spans="1:4" x14ac:dyDescent="0.25">
      <c r="A7961" t="s">
        <v>16227</v>
      </c>
      <c r="B7961" t="s">
        <v>16228</v>
      </c>
      <c r="C7961" s="106">
        <v>0</v>
      </c>
      <c r="D7961">
        <v>0</v>
      </c>
    </row>
    <row r="7962" spans="1:4" x14ac:dyDescent="0.25">
      <c r="A7962" t="s">
        <v>16229</v>
      </c>
      <c r="B7962" t="s">
        <v>16230</v>
      </c>
      <c r="C7962" s="106">
        <v>131.01</v>
      </c>
      <c r="D7962">
        <v>3</v>
      </c>
    </row>
    <row r="7963" spans="1:4" x14ac:dyDescent="0.25">
      <c r="A7963" t="s">
        <v>16231</v>
      </c>
      <c r="B7963" t="s">
        <v>16232</v>
      </c>
      <c r="C7963" s="106">
        <v>1337.54</v>
      </c>
      <c r="D7963">
        <v>1</v>
      </c>
    </row>
    <row r="7964" spans="1:4" x14ac:dyDescent="0.25">
      <c r="A7964" t="s">
        <v>16233</v>
      </c>
      <c r="B7964" t="s">
        <v>16234</v>
      </c>
      <c r="C7964" s="106">
        <v>1322.6</v>
      </c>
      <c r="D7964">
        <v>1</v>
      </c>
    </row>
    <row r="7965" spans="1:4" x14ac:dyDescent="0.25">
      <c r="A7965" t="s">
        <v>16235</v>
      </c>
      <c r="B7965" t="s">
        <v>16236</v>
      </c>
      <c r="C7965" s="106">
        <v>6718.03</v>
      </c>
      <c r="D7965">
        <v>2</v>
      </c>
    </row>
    <row r="7966" spans="1:4" x14ac:dyDescent="0.25">
      <c r="A7966" t="s">
        <v>16237</v>
      </c>
      <c r="B7966" t="s">
        <v>16238</v>
      </c>
      <c r="C7966" s="106">
        <v>122.53</v>
      </c>
      <c r="D7966">
        <v>1</v>
      </c>
    </row>
    <row r="7967" spans="1:4" x14ac:dyDescent="0.25">
      <c r="A7967" t="s">
        <v>16239</v>
      </c>
      <c r="B7967" t="s">
        <v>16240</v>
      </c>
      <c r="C7967" s="106">
        <v>27.8</v>
      </c>
      <c r="D7967">
        <v>20</v>
      </c>
    </row>
    <row r="7968" spans="1:4" x14ac:dyDescent="0.25">
      <c r="A7968" t="s">
        <v>16241</v>
      </c>
      <c r="B7968" t="s">
        <v>16242</v>
      </c>
      <c r="C7968" s="106">
        <v>0</v>
      </c>
      <c r="D7968">
        <v>0</v>
      </c>
    </row>
    <row r="7969" spans="1:4" x14ac:dyDescent="0.25">
      <c r="A7969" t="s">
        <v>16243</v>
      </c>
      <c r="B7969" t="s">
        <v>16244</v>
      </c>
      <c r="C7969" s="106">
        <v>0</v>
      </c>
      <c r="D7969">
        <v>0</v>
      </c>
    </row>
    <row r="7970" spans="1:4" x14ac:dyDescent="0.25">
      <c r="A7970" t="s">
        <v>16245</v>
      </c>
      <c r="B7970" t="s">
        <v>16246</v>
      </c>
      <c r="C7970" s="106">
        <v>0</v>
      </c>
      <c r="D7970">
        <v>0</v>
      </c>
    </row>
    <row r="7971" spans="1:4" x14ac:dyDescent="0.25">
      <c r="A7971" t="s">
        <v>16247</v>
      </c>
      <c r="B7971" t="s">
        <v>16248</v>
      </c>
      <c r="C7971" s="106">
        <v>279.52999999999997</v>
      </c>
      <c r="D7971">
        <v>1</v>
      </c>
    </row>
    <row r="7972" spans="1:4" x14ac:dyDescent="0.25">
      <c r="A7972" t="s">
        <v>16249</v>
      </c>
      <c r="B7972" t="s">
        <v>16250</v>
      </c>
      <c r="C7972" s="106">
        <v>0</v>
      </c>
      <c r="D7972">
        <v>0</v>
      </c>
    </row>
    <row r="7973" spans="1:4" x14ac:dyDescent="0.25">
      <c r="A7973" t="s">
        <v>16251</v>
      </c>
      <c r="B7973" t="s">
        <v>16252</v>
      </c>
      <c r="C7973" s="106">
        <v>0</v>
      </c>
      <c r="D7973">
        <v>0</v>
      </c>
    </row>
    <row r="7974" spans="1:4" x14ac:dyDescent="0.25">
      <c r="A7974" t="s">
        <v>16253</v>
      </c>
      <c r="B7974" t="s">
        <v>16254</v>
      </c>
      <c r="C7974" s="106">
        <v>0</v>
      </c>
      <c r="D7974">
        <v>0</v>
      </c>
    </row>
    <row r="7975" spans="1:4" x14ac:dyDescent="0.25">
      <c r="A7975" t="s">
        <v>16255</v>
      </c>
      <c r="B7975" t="s">
        <v>16256</v>
      </c>
      <c r="C7975" s="106">
        <v>105.82</v>
      </c>
      <c r="D7975">
        <v>2</v>
      </c>
    </row>
    <row r="7976" spans="1:4" x14ac:dyDescent="0.25">
      <c r="A7976" t="s">
        <v>16257</v>
      </c>
      <c r="B7976" t="s">
        <v>16258</v>
      </c>
      <c r="C7976" s="106">
        <v>24.16</v>
      </c>
      <c r="D7976">
        <v>1</v>
      </c>
    </row>
    <row r="7977" spans="1:4" x14ac:dyDescent="0.25">
      <c r="A7977" t="s">
        <v>16259</v>
      </c>
      <c r="B7977" t="s">
        <v>16260</v>
      </c>
      <c r="C7977" s="106">
        <v>599.27</v>
      </c>
      <c r="D7977">
        <v>7</v>
      </c>
    </row>
    <row r="7978" spans="1:4" x14ac:dyDescent="0.25">
      <c r="A7978" t="s">
        <v>16261</v>
      </c>
      <c r="B7978" t="s">
        <v>16262</v>
      </c>
      <c r="C7978" s="106">
        <v>43.68</v>
      </c>
      <c r="D7978">
        <v>1</v>
      </c>
    </row>
    <row r="7979" spans="1:4" x14ac:dyDescent="0.25">
      <c r="A7979" t="s">
        <v>16263</v>
      </c>
      <c r="B7979" t="s">
        <v>16264</v>
      </c>
      <c r="C7979" s="106">
        <v>612</v>
      </c>
      <c r="D7979">
        <v>3</v>
      </c>
    </row>
    <row r="7980" spans="1:4" x14ac:dyDescent="0.25">
      <c r="A7980" t="s">
        <v>16265</v>
      </c>
      <c r="B7980" t="s">
        <v>16266</v>
      </c>
      <c r="C7980" s="106">
        <v>146.63999999999999</v>
      </c>
      <c r="D7980">
        <v>2</v>
      </c>
    </row>
    <row r="7981" spans="1:4" x14ac:dyDescent="0.25">
      <c r="A7981" t="s">
        <v>16267</v>
      </c>
      <c r="B7981" t="s">
        <v>16268</v>
      </c>
      <c r="C7981" s="106">
        <v>729.92</v>
      </c>
      <c r="D7981">
        <v>3</v>
      </c>
    </row>
    <row r="7982" spans="1:4" x14ac:dyDescent="0.25">
      <c r="A7982" t="s">
        <v>16269</v>
      </c>
      <c r="B7982" t="s">
        <v>16270</v>
      </c>
      <c r="C7982" s="106">
        <v>285.58</v>
      </c>
      <c r="D7982">
        <v>1</v>
      </c>
    </row>
    <row r="7983" spans="1:4" x14ac:dyDescent="0.25">
      <c r="A7983" t="s">
        <v>16271</v>
      </c>
      <c r="B7983" t="s">
        <v>16272</v>
      </c>
      <c r="C7983" s="106">
        <v>291.3</v>
      </c>
      <c r="D7983">
        <v>6</v>
      </c>
    </row>
    <row r="7984" spans="1:4" x14ac:dyDescent="0.25">
      <c r="A7984" t="s">
        <v>16273</v>
      </c>
      <c r="B7984" t="s">
        <v>16274</v>
      </c>
      <c r="C7984" s="106">
        <v>282.10000000000002</v>
      </c>
      <c r="D7984">
        <v>2</v>
      </c>
    </row>
    <row r="7985" spans="1:4" x14ac:dyDescent="0.25">
      <c r="A7985" t="s">
        <v>16275</v>
      </c>
      <c r="B7985" t="s">
        <v>16276</v>
      </c>
      <c r="C7985" s="106">
        <v>234.6</v>
      </c>
      <c r="D7985">
        <v>1</v>
      </c>
    </row>
    <row r="7986" spans="1:4" x14ac:dyDescent="0.25">
      <c r="A7986" t="s">
        <v>16277</v>
      </c>
      <c r="B7986" t="s">
        <v>16278</v>
      </c>
      <c r="C7986" s="106">
        <v>342.81</v>
      </c>
      <c r="D7986">
        <v>1</v>
      </c>
    </row>
    <row r="7987" spans="1:4" x14ac:dyDescent="0.25">
      <c r="A7987" t="s">
        <v>16279</v>
      </c>
      <c r="B7987" t="s">
        <v>16280</v>
      </c>
      <c r="C7987" s="106">
        <v>53.08</v>
      </c>
      <c r="D7987">
        <v>1</v>
      </c>
    </row>
    <row r="7988" spans="1:4" x14ac:dyDescent="0.25">
      <c r="A7988" t="s">
        <v>16281</v>
      </c>
      <c r="B7988" t="s">
        <v>16282</v>
      </c>
      <c r="C7988" s="106">
        <v>926.72</v>
      </c>
      <c r="D7988">
        <v>4</v>
      </c>
    </row>
    <row r="7989" spans="1:4" x14ac:dyDescent="0.25">
      <c r="A7989" t="s">
        <v>16283</v>
      </c>
      <c r="B7989" t="s">
        <v>16284</v>
      </c>
      <c r="C7989" s="106">
        <v>4270</v>
      </c>
      <c r="D7989">
        <v>1</v>
      </c>
    </row>
    <row r="7990" spans="1:4" x14ac:dyDescent="0.25">
      <c r="A7990" t="s">
        <v>16285</v>
      </c>
      <c r="B7990" t="s">
        <v>16286</v>
      </c>
      <c r="C7990" s="106">
        <v>0</v>
      </c>
      <c r="D7990">
        <v>0</v>
      </c>
    </row>
    <row r="7991" spans="1:4" x14ac:dyDescent="0.25">
      <c r="A7991" t="s">
        <v>16287</v>
      </c>
      <c r="B7991" t="s">
        <v>16288</v>
      </c>
      <c r="C7991" s="106">
        <v>1876</v>
      </c>
      <c r="D7991">
        <v>4</v>
      </c>
    </row>
    <row r="7992" spans="1:4" x14ac:dyDescent="0.25">
      <c r="A7992" t="s">
        <v>16289</v>
      </c>
      <c r="B7992" t="s">
        <v>16290</v>
      </c>
      <c r="C7992" s="106">
        <v>519</v>
      </c>
      <c r="D7992">
        <v>4</v>
      </c>
    </row>
    <row r="7993" spans="1:4" x14ac:dyDescent="0.25">
      <c r="A7993" t="s">
        <v>16291</v>
      </c>
      <c r="B7993" t="s">
        <v>16292</v>
      </c>
      <c r="C7993" s="106">
        <v>4272</v>
      </c>
      <c r="D7993">
        <v>4</v>
      </c>
    </row>
    <row r="7994" spans="1:4" x14ac:dyDescent="0.25">
      <c r="A7994" t="s">
        <v>16293</v>
      </c>
      <c r="B7994" t="s">
        <v>16294</v>
      </c>
      <c r="C7994" s="106">
        <v>37.450000000000003</v>
      </c>
      <c r="D7994">
        <v>5</v>
      </c>
    </row>
    <row r="7995" spans="1:4" x14ac:dyDescent="0.25">
      <c r="A7995" t="s">
        <v>16295</v>
      </c>
      <c r="B7995" t="s">
        <v>16296</v>
      </c>
      <c r="C7995" s="106">
        <v>20.72</v>
      </c>
      <c r="D7995">
        <v>2</v>
      </c>
    </row>
    <row r="7996" spans="1:4" x14ac:dyDescent="0.25">
      <c r="A7996" t="s">
        <v>16297</v>
      </c>
      <c r="B7996" t="s">
        <v>16298</v>
      </c>
      <c r="C7996" s="106">
        <v>600.14</v>
      </c>
      <c r="D7996">
        <v>24</v>
      </c>
    </row>
    <row r="7997" spans="1:4" x14ac:dyDescent="0.25">
      <c r="A7997" t="s">
        <v>16299</v>
      </c>
      <c r="B7997" t="s">
        <v>16300</v>
      </c>
      <c r="C7997" s="106">
        <v>0</v>
      </c>
      <c r="D7997">
        <v>0</v>
      </c>
    </row>
    <row r="7998" spans="1:4" x14ac:dyDescent="0.25">
      <c r="A7998" t="s">
        <v>16301</v>
      </c>
      <c r="B7998" t="s">
        <v>14767</v>
      </c>
      <c r="C7998" s="106">
        <v>0</v>
      </c>
      <c r="D7998">
        <v>0</v>
      </c>
    </row>
    <row r="7999" spans="1:4" x14ac:dyDescent="0.25">
      <c r="A7999" t="s">
        <v>16302</v>
      </c>
      <c r="B7999" t="s">
        <v>16303</v>
      </c>
      <c r="C7999" s="106">
        <v>1792.74</v>
      </c>
      <c r="D7999">
        <v>1</v>
      </c>
    </row>
    <row r="8000" spans="1:4" x14ac:dyDescent="0.25">
      <c r="A8000" t="s">
        <v>16304</v>
      </c>
      <c r="B8000" t="s">
        <v>16305</v>
      </c>
      <c r="C8000" s="106">
        <v>441.79</v>
      </c>
      <c r="D8000">
        <v>1</v>
      </c>
    </row>
    <row r="8001" spans="1:4" x14ac:dyDescent="0.25">
      <c r="A8001" t="s">
        <v>16306</v>
      </c>
      <c r="B8001" t="s">
        <v>16307</v>
      </c>
      <c r="C8001" s="106">
        <v>3118.89</v>
      </c>
      <c r="D8001">
        <v>1</v>
      </c>
    </row>
    <row r="8002" spans="1:4" x14ac:dyDescent="0.25">
      <c r="A8002" t="s">
        <v>16308</v>
      </c>
      <c r="B8002" t="s">
        <v>16309</v>
      </c>
      <c r="C8002" s="106">
        <v>2744.62</v>
      </c>
      <c r="D8002">
        <v>1</v>
      </c>
    </row>
    <row r="8003" spans="1:4" x14ac:dyDescent="0.25">
      <c r="A8003" t="s">
        <v>16310</v>
      </c>
      <c r="B8003" t="s">
        <v>16311</v>
      </c>
      <c r="C8003" s="106">
        <v>767.17</v>
      </c>
      <c r="D8003">
        <v>32</v>
      </c>
    </row>
    <row r="8004" spans="1:4" x14ac:dyDescent="0.25">
      <c r="A8004" t="s">
        <v>16312</v>
      </c>
      <c r="B8004" t="s">
        <v>16313</v>
      </c>
      <c r="C8004" s="106">
        <v>3128.16</v>
      </c>
      <c r="D8004">
        <v>20</v>
      </c>
    </row>
    <row r="8005" spans="1:4" x14ac:dyDescent="0.25">
      <c r="A8005" t="s">
        <v>16314</v>
      </c>
      <c r="B8005" t="s">
        <v>16315</v>
      </c>
      <c r="C8005" s="106">
        <v>2895.31</v>
      </c>
      <c r="D8005">
        <v>16</v>
      </c>
    </row>
    <row r="8006" spans="1:4" x14ac:dyDescent="0.25">
      <c r="A8006" t="s">
        <v>16316</v>
      </c>
      <c r="B8006" t="s">
        <v>16317</v>
      </c>
      <c r="C8006" s="106">
        <v>66.16</v>
      </c>
      <c r="D8006">
        <v>4</v>
      </c>
    </row>
    <row r="8007" spans="1:4" x14ac:dyDescent="0.25">
      <c r="A8007" t="s">
        <v>16318</v>
      </c>
      <c r="B8007" t="s">
        <v>16319</v>
      </c>
      <c r="C8007" s="106">
        <v>381.51</v>
      </c>
      <c r="D8007">
        <v>14</v>
      </c>
    </row>
    <row r="8008" spans="1:4" x14ac:dyDescent="0.25">
      <c r="A8008" t="s">
        <v>16320</v>
      </c>
      <c r="B8008" t="s">
        <v>16321</v>
      </c>
      <c r="C8008" s="106">
        <v>337.32</v>
      </c>
      <c r="D8008">
        <v>5</v>
      </c>
    </row>
    <row r="8009" spans="1:4" x14ac:dyDescent="0.25">
      <c r="A8009" t="s">
        <v>16322</v>
      </c>
      <c r="B8009" t="s">
        <v>16323</v>
      </c>
      <c r="C8009" s="106">
        <v>305.32</v>
      </c>
      <c r="D8009">
        <v>4</v>
      </c>
    </row>
    <row r="8010" spans="1:4" x14ac:dyDescent="0.25">
      <c r="A8010" t="s">
        <v>16324</v>
      </c>
      <c r="B8010" t="s">
        <v>16325</v>
      </c>
      <c r="C8010" s="106">
        <v>2156.6999999999998</v>
      </c>
      <c r="D8010">
        <v>1</v>
      </c>
    </row>
    <row r="8011" spans="1:4" x14ac:dyDescent="0.25">
      <c r="A8011" t="s">
        <v>16326</v>
      </c>
      <c r="B8011" t="s">
        <v>16327</v>
      </c>
      <c r="C8011" s="106">
        <v>681.42</v>
      </c>
      <c r="D8011">
        <v>2</v>
      </c>
    </row>
    <row r="8012" spans="1:4" x14ac:dyDescent="0.25">
      <c r="A8012" t="s">
        <v>16328</v>
      </c>
      <c r="B8012" t="s">
        <v>16329</v>
      </c>
      <c r="C8012" s="106">
        <v>23.37</v>
      </c>
      <c r="D8012">
        <v>4</v>
      </c>
    </row>
    <row r="8013" spans="1:4" x14ac:dyDescent="0.25">
      <c r="A8013" t="s">
        <v>16330</v>
      </c>
      <c r="B8013" t="s">
        <v>16331</v>
      </c>
      <c r="C8013" s="106">
        <v>2008.27</v>
      </c>
      <c r="D8013">
        <v>1</v>
      </c>
    </row>
    <row r="8014" spans="1:4" x14ac:dyDescent="0.25">
      <c r="A8014" t="s">
        <v>16332</v>
      </c>
      <c r="B8014" t="s">
        <v>16333</v>
      </c>
      <c r="C8014" s="106">
        <v>2314.9</v>
      </c>
      <c r="D8014">
        <v>5</v>
      </c>
    </row>
    <row r="8015" spans="1:4" x14ac:dyDescent="0.25">
      <c r="A8015" t="s">
        <v>16334</v>
      </c>
      <c r="B8015" t="s">
        <v>16335</v>
      </c>
      <c r="C8015" s="106">
        <v>1361.28</v>
      </c>
      <c r="D8015">
        <v>2</v>
      </c>
    </row>
    <row r="8016" spans="1:4" x14ac:dyDescent="0.25">
      <c r="A8016" t="s">
        <v>16336</v>
      </c>
      <c r="B8016" t="s">
        <v>16337</v>
      </c>
      <c r="C8016" s="106">
        <v>4244.1400000000003</v>
      </c>
      <c r="D8016">
        <v>16</v>
      </c>
    </row>
    <row r="8017" spans="1:4" x14ac:dyDescent="0.25">
      <c r="A8017" t="s">
        <v>16338</v>
      </c>
      <c r="B8017" t="s">
        <v>16339</v>
      </c>
      <c r="C8017" s="106">
        <v>6404.82</v>
      </c>
      <c r="D8017">
        <v>16</v>
      </c>
    </row>
    <row r="8018" spans="1:4" x14ac:dyDescent="0.25">
      <c r="A8018" t="s">
        <v>16340</v>
      </c>
      <c r="B8018" t="s">
        <v>16341</v>
      </c>
      <c r="C8018" s="106">
        <v>1606.12</v>
      </c>
      <c r="D8018">
        <v>7</v>
      </c>
    </row>
    <row r="8019" spans="1:4" x14ac:dyDescent="0.25">
      <c r="A8019" t="s">
        <v>16342</v>
      </c>
      <c r="B8019" t="s">
        <v>16343</v>
      </c>
      <c r="C8019" s="106">
        <v>776.78</v>
      </c>
      <c r="D8019">
        <v>1</v>
      </c>
    </row>
    <row r="8020" spans="1:4" x14ac:dyDescent="0.25">
      <c r="A8020" t="s">
        <v>16344</v>
      </c>
      <c r="B8020" t="s">
        <v>16345</v>
      </c>
      <c r="C8020" s="106">
        <v>1067.3</v>
      </c>
      <c r="D8020">
        <v>1</v>
      </c>
    </row>
    <row r="8021" spans="1:4" x14ac:dyDescent="0.25">
      <c r="A8021" t="s">
        <v>16346</v>
      </c>
      <c r="B8021" t="s">
        <v>16347</v>
      </c>
      <c r="C8021" s="106">
        <v>243.65</v>
      </c>
      <c r="D8021">
        <v>1</v>
      </c>
    </row>
    <row r="8022" spans="1:4" x14ac:dyDescent="0.25">
      <c r="A8022" t="s">
        <v>16348</v>
      </c>
      <c r="B8022" t="s">
        <v>16349</v>
      </c>
      <c r="C8022" s="106">
        <v>934.35</v>
      </c>
      <c r="D8022">
        <v>7</v>
      </c>
    </row>
    <row r="8023" spans="1:4" x14ac:dyDescent="0.25">
      <c r="A8023" t="s">
        <v>16350</v>
      </c>
      <c r="B8023" t="s">
        <v>16351</v>
      </c>
      <c r="C8023" s="106">
        <v>882.75</v>
      </c>
      <c r="D8023">
        <v>4</v>
      </c>
    </row>
    <row r="8024" spans="1:4" x14ac:dyDescent="0.25">
      <c r="A8024" t="s">
        <v>16352</v>
      </c>
      <c r="B8024" t="s">
        <v>16353</v>
      </c>
      <c r="C8024" s="106">
        <v>1008.21</v>
      </c>
      <c r="D8024">
        <v>2</v>
      </c>
    </row>
    <row r="8025" spans="1:4" x14ac:dyDescent="0.25">
      <c r="A8025" t="s">
        <v>16354</v>
      </c>
      <c r="B8025" t="s">
        <v>16355</v>
      </c>
      <c r="C8025" s="106">
        <v>334.41</v>
      </c>
      <c r="D8025">
        <v>2</v>
      </c>
    </row>
    <row r="8026" spans="1:4" x14ac:dyDescent="0.25">
      <c r="A8026" t="s">
        <v>16356</v>
      </c>
      <c r="B8026" t="s">
        <v>16357</v>
      </c>
      <c r="C8026" s="106">
        <v>1385</v>
      </c>
      <c r="D8026">
        <v>1</v>
      </c>
    </row>
    <row r="8027" spans="1:4" x14ac:dyDescent="0.25">
      <c r="A8027" t="s">
        <v>16358</v>
      </c>
      <c r="B8027" t="s">
        <v>16359</v>
      </c>
      <c r="C8027" s="106">
        <v>16961.25</v>
      </c>
      <c r="D8027">
        <v>2</v>
      </c>
    </row>
    <row r="8028" spans="1:4" x14ac:dyDescent="0.25">
      <c r="A8028" t="s">
        <v>16360</v>
      </c>
      <c r="B8028" t="s">
        <v>16361</v>
      </c>
      <c r="C8028" s="106">
        <v>4941.34</v>
      </c>
      <c r="D8028">
        <v>2</v>
      </c>
    </row>
    <row r="8029" spans="1:4" x14ac:dyDescent="0.25">
      <c r="A8029" t="s">
        <v>16362</v>
      </c>
      <c r="B8029" t="s">
        <v>16363</v>
      </c>
      <c r="C8029" s="106">
        <v>13.88</v>
      </c>
      <c r="D8029">
        <v>4</v>
      </c>
    </row>
    <row r="8030" spans="1:4" x14ac:dyDescent="0.25">
      <c r="A8030" t="s">
        <v>16364</v>
      </c>
      <c r="B8030" t="s">
        <v>16365</v>
      </c>
      <c r="C8030" s="106">
        <v>474.88</v>
      </c>
      <c r="D8030">
        <v>6</v>
      </c>
    </row>
    <row r="8031" spans="1:4" x14ac:dyDescent="0.25">
      <c r="A8031" t="s">
        <v>16366</v>
      </c>
      <c r="B8031" t="s">
        <v>16367</v>
      </c>
      <c r="C8031" s="106">
        <v>223.29</v>
      </c>
      <c r="D8031">
        <v>1</v>
      </c>
    </row>
    <row r="8032" spans="1:4" x14ac:dyDescent="0.25">
      <c r="A8032" t="s">
        <v>16368</v>
      </c>
      <c r="B8032" t="s">
        <v>16369</v>
      </c>
      <c r="C8032" s="106">
        <v>8679.64</v>
      </c>
      <c r="D8032">
        <v>4</v>
      </c>
    </row>
    <row r="8033" spans="1:4" x14ac:dyDescent="0.25">
      <c r="A8033" t="s">
        <v>16370</v>
      </c>
      <c r="B8033" t="s">
        <v>16371</v>
      </c>
      <c r="C8033" s="106">
        <v>1065.8699999999999</v>
      </c>
      <c r="D8033">
        <v>1</v>
      </c>
    </row>
    <row r="8034" spans="1:4" x14ac:dyDescent="0.25">
      <c r="A8034" t="s">
        <v>16372</v>
      </c>
      <c r="B8034" t="s">
        <v>16373</v>
      </c>
      <c r="C8034" s="106">
        <v>6462</v>
      </c>
      <c r="D8034">
        <v>2</v>
      </c>
    </row>
    <row r="8035" spans="1:4" x14ac:dyDescent="0.25">
      <c r="A8035" t="s">
        <v>16374</v>
      </c>
      <c r="B8035" t="s">
        <v>16375</v>
      </c>
      <c r="C8035" s="106">
        <v>18.5</v>
      </c>
      <c r="D8035">
        <v>1</v>
      </c>
    </row>
    <row r="8036" spans="1:4" x14ac:dyDescent="0.25">
      <c r="A8036" t="s">
        <v>16376</v>
      </c>
      <c r="B8036" t="s">
        <v>16377</v>
      </c>
      <c r="C8036" s="106">
        <v>33.5</v>
      </c>
      <c r="D8036">
        <v>1</v>
      </c>
    </row>
    <row r="8037" spans="1:4" x14ac:dyDescent="0.25">
      <c r="A8037" t="s">
        <v>16378</v>
      </c>
      <c r="B8037" t="s">
        <v>16379</v>
      </c>
      <c r="C8037" s="106">
        <v>949.08</v>
      </c>
      <c r="D8037">
        <v>2</v>
      </c>
    </row>
    <row r="8038" spans="1:4" x14ac:dyDescent="0.25">
      <c r="A8038" t="s">
        <v>16380</v>
      </c>
      <c r="B8038" t="s">
        <v>16381</v>
      </c>
      <c r="C8038" s="106">
        <v>323.20999999999998</v>
      </c>
      <c r="D8038">
        <v>1</v>
      </c>
    </row>
    <row r="8039" spans="1:4" x14ac:dyDescent="0.25">
      <c r="A8039" t="s">
        <v>16382</v>
      </c>
      <c r="B8039" t="s">
        <v>16383</v>
      </c>
      <c r="C8039" s="106">
        <v>1344</v>
      </c>
      <c r="D8039">
        <v>1</v>
      </c>
    </row>
    <row r="8040" spans="1:4" x14ac:dyDescent="0.25">
      <c r="A8040" t="s">
        <v>16384</v>
      </c>
      <c r="B8040" t="s">
        <v>16385</v>
      </c>
      <c r="C8040" s="106">
        <v>400</v>
      </c>
      <c r="D8040">
        <v>1</v>
      </c>
    </row>
    <row r="8041" spans="1:4" x14ac:dyDescent="0.25">
      <c r="A8041" t="s">
        <v>16386</v>
      </c>
      <c r="B8041" t="s">
        <v>16387</v>
      </c>
      <c r="C8041" s="106">
        <v>1794.02</v>
      </c>
      <c r="D8041">
        <v>4</v>
      </c>
    </row>
    <row r="8042" spans="1:4" x14ac:dyDescent="0.25">
      <c r="A8042" t="s">
        <v>16388</v>
      </c>
      <c r="B8042" t="s">
        <v>16389</v>
      </c>
      <c r="C8042" s="106">
        <v>0</v>
      </c>
      <c r="D8042">
        <v>0</v>
      </c>
    </row>
    <row r="8043" spans="1:4" x14ac:dyDescent="0.25">
      <c r="A8043" t="s">
        <v>16390</v>
      </c>
      <c r="B8043" t="s">
        <v>16391</v>
      </c>
      <c r="C8043" s="106">
        <v>0</v>
      </c>
      <c r="D8043">
        <v>0</v>
      </c>
    </row>
    <row r="8044" spans="1:4" x14ac:dyDescent="0.25">
      <c r="A8044" t="s">
        <v>16392</v>
      </c>
      <c r="B8044" t="s">
        <v>16393</v>
      </c>
      <c r="C8044" s="106">
        <v>87.75</v>
      </c>
      <c r="D8044">
        <v>1</v>
      </c>
    </row>
    <row r="8045" spans="1:4" x14ac:dyDescent="0.25">
      <c r="A8045" t="s">
        <v>16394</v>
      </c>
      <c r="B8045" t="s">
        <v>16395</v>
      </c>
      <c r="C8045" s="106">
        <v>88</v>
      </c>
      <c r="D8045">
        <v>1</v>
      </c>
    </row>
    <row r="8046" spans="1:4" x14ac:dyDescent="0.25">
      <c r="A8046" t="s">
        <v>16396</v>
      </c>
      <c r="B8046" t="s">
        <v>16397</v>
      </c>
      <c r="C8046" s="106">
        <v>0</v>
      </c>
      <c r="D8046">
        <v>0</v>
      </c>
    </row>
    <row r="8047" spans="1:4" x14ac:dyDescent="0.25">
      <c r="A8047" t="s">
        <v>16398</v>
      </c>
      <c r="B8047" t="s">
        <v>16399</v>
      </c>
      <c r="C8047" s="106">
        <v>0</v>
      </c>
      <c r="D8047">
        <v>0</v>
      </c>
    </row>
    <row r="8048" spans="1:4" x14ac:dyDescent="0.25">
      <c r="A8048" t="s">
        <v>16400</v>
      </c>
      <c r="B8048" t="s">
        <v>16401</v>
      </c>
      <c r="C8048" s="106">
        <v>0</v>
      </c>
      <c r="D8048">
        <v>0</v>
      </c>
    </row>
    <row r="8049" spans="1:4" x14ac:dyDescent="0.25">
      <c r="A8049" t="s">
        <v>16402</v>
      </c>
      <c r="B8049" t="s">
        <v>16403</v>
      </c>
      <c r="C8049" s="106">
        <v>4236.8</v>
      </c>
      <c r="D8049">
        <v>1</v>
      </c>
    </row>
    <row r="8050" spans="1:4" x14ac:dyDescent="0.25">
      <c r="A8050" t="s">
        <v>16404</v>
      </c>
      <c r="B8050" t="s">
        <v>16405</v>
      </c>
      <c r="C8050" s="106">
        <v>500.45</v>
      </c>
      <c r="D8050">
        <v>1</v>
      </c>
    </row>
    <row r="8051" spans="1:4" x14ac:dyDescent="0.25">
      <c r="A8051" t="s">
        <v>16406</v>
      </c>
      <c r="B8051" t="s">
        <v>16407</v>
      </c>
      <c r="C8051" s="106">
        <v>4028.46</v>
      </c>
      <c r="D8051">
        <v>1</v>
      </c>
    </row>
    <row r="8052" spans="1:4" x14ac:dyDescent="0.25">
      <c r="A8052" t="s">
        <v>16408</v>
      </c>
      <c r="B8052" t="s">
        <v>16409</v>
      </c>
      <c r="C8052" s="106">
        <v>2527.4</v>
      </c>
      <c r="D8052">
        <v>1</v>
      </c>
    </row>
    <row r="8053" spans="1:4" x14ac:dyDescent="0.25">
      <c r="A8053" t="s">
        <v>16410</v>
      </c>
      <c r="B8053" t="s">
        <v>16411</v>
      </c>
      <c r="C8053" s="106">
        <v>5753.27</v>
      </c>
      <c r="D8053">
        <v>1</v>
      </c>
    </row>
    <row r="8054" spans="1:4" x14ac:dyDescent="0.25">
      <c r="A8054" t="s">
        <v>16412</v>
      </c>
      <c r="B8054" t="s">
        <v>16413</v>
      </c>
      <c r="C8054" s="106">
        <v>5056.96</v>
      </c>
      <c r="D8054">
        <v>1</v>
      </c>
    </row>
    <row r="8055" spans="1:4" x14ac:dyDescent="0.25">
      <c r="A8055" t="s">
        <v>16414</v>
      </c>
      <c r="B8055" t="s">
        <v>16415</v>
      </c>
      <c r="C8055" s="106">
        <v>122.21</v>
      </c>
      <c r="D8055">
        <v>1</v>
      </c>
    </row>
    <row r="8056" spans="1:4" x14ac:dyDescent="0.25">
      <c r="A8056" t="s">
        <v>16416</v>
      </c>
      <c r="B8056" t="s">
        <v>16417</v>
      </c>
      <c r="C8056" s="106">
        <v>203.74</v>
      </c>
      <c r="D8056">
        <v>1</v>
      </c>
    </row>
    <row r="8057" spans="1:4" x14ac:dyDescent="0.25">
      <c r="A8057" t="s">
        <v>16418</v>
      </c>
      <c r="B8057" t="s">
        <v>16419</v>
      </c>
      <c r="C8057" s="106">
        <v>4447.34</v>
      </c>
      <c r="D8057">
        <v>1</v>
      </c>
    </row>
    <row r="8058" spans="1:4" x14ac:dyDescent="0.25">
      <c r="A8058" t="s">
        <v>16420</v>
      </c>
      <c r="B8058" t="s">
        <v>16421</v>
      </c>
      <c r="C8058" s="106">
        <v>1272.9100000000001</v>
      </c>
      <c r="D8058">
        <v>1</v>
      </c>
    </row>
    <row r="8059" spans="1:4" x14ac:dyDescent="0.25">
      <c r="A8059" t="s">
        <v>16422</v>
      </c>
      <c r="B8059" t="s">
        <v>16423</v>
      </c>
      <c r="C8059" s="106">
        <v>4222.8999999999996</v>
      </c>
      <c r="D8059">
        <v>1</v>
      </c>
    </row>
    <row r="8060" spans="1:4" x14ac:dyDescent="0.25">
      <c r="A8060" t="s">
        <v>16424</v>
      </c>
      <c r="B8060" t="s">
        <v>16425</v>
      </c>
      <c r="C8060" s="106">
        <v>7832</v>
      </c>
      <c r="D8060">
        <v>1</v>
      </c>
    </row>
    <row r="8061" spans="1:4" x14ac:dyDescent="0.25">
      <c r="A8061" t="s">
        <v>16426</v>
      </c>
      <c r="B8061" t="s">
        <v>16427</v>
      </c>
      <c r="C8061" s="106">
        <v>14848.36</v>
      </c>
      <c r="D8061">
        <v>3</v>
      </c>
    </row>
    <row r="8062" spans="1:4" x14ac:dyDescent="0.25">
      <c r="A8062" t="s">
        <v>16428</v>
      </c>
      <c r="B8062" t="s">
        <v>16429</v>
      </c>
      <c r="C8062" s="106">
        <v>3290.37</v>
      </c>
      <c r="D8062">
        <v>1</v>
      </c>
    </row>
    <row r="8063" spans="1:4" x14ac:dyDescent="0.25">
      <c r="A8063" t="s">
        <v>16430</v>
      </c>
      <c r="B8063" t="s">
        <v>16431</v>
      </c>
      <c r="C8063" s="106">
        <v>5772.66</v>
      </c>
      <c r="D8063">
        <v>1</v>
      </c>
    </row>
    <row r="8064" spans="1:4" x14ac:dyDescent="0.25">
      <c r="A8064" t="s">
        <v>16432</v>
      </c>
      <c r="B8064" t="s">
        <v>16433</v>
      </c>
      <c r="C8064" s="106">
        <v>3748.79</v>
      </c>
      <c r="D8064">
        <v>1</v>
      </c>
    </row>
    <row r="8065" spans="1:4" x14ac:dyDescent="0.25">
      <c r="A8065" t="s">
        <v>16434</v>
      </c>
      <c r="B8065" t="s">
        <v>16435</v>
      </c>
      <c r="C8065" s="106">
        <v>4602.96</v>
      </c>
      <c r="D8065">
        <v>1</v>
      </c>
    </row>
    <row r="8066" spans="1:4" x14ac:dyDescent="0.25">
      <c r="A8066" t="s">
        <v>16436</v>
      </c>
      <c r="B8066" t="s">
        <v>16437</v>
      </c>
      <c r="C8066" s="106">
        <v>4221.34</v>
      </c>
      <c r="D8066">
        <v>1</v>
      </c>
    </row>
    <row r="8067" spans="1:4" x14ac:dyDescent="0.25">
      <c r="A8067" t="s">
        <v>16438</v>
      </c>
      <c r="B8067" t="s">
        <v>16439</v>
      </c>
      <c r="C8067" s="106">
        <v>3850.09</v>
      </c>
      <c r="D8067">
        <v>1</v>
      </c>
    </row>
    <row r="8068" spans="1:4" x14ac:dyDescent="0.25">
      <c r="A8068" t="s">
        <v>16440</v>
      </c>
      <c r="B8068" t="s">
        <v>16441</v>
      </c>
      <c r="C8068" s="106">
        <v>8609.4599999999991</v>
      </c>
      <c r="D8068">
        <v>1</v>
      </c>
    </row>
    <row r="8069" spans="1:4" x14ac:dyDescent="0.25">
      <c r="A8069" t="s">
        <v>16442</v>
      </c>
      <c r="B8069" t="s">
        <v>16443</v>
      </c>
      <c r="C8069" s="106">
        <v>7276.22</v>
      </c>
      <c r="D8069">
        <v>1</v>
      </c>
    </row>
    <row r="8070" spans="1:4" x14ac:dyDescent="0.25">
      <c r="A8070" t="s">
        <v>16444</v>
      </c>
      <c r="B8070" t="s">
        <v>14273</v>
      </c>
      <c r="C8070" s="106">
        <v>367.63</v>
      </c>
      <c r="D8070">
        <v>1</v>
      </c>
    </row>
    <row r="8071" spans="1:4" x14ac:dyDescent="0.25">
      <c r="A8071" t="s">
        <v>16445</v>
      </c>
      <c r="B8071" t="s">
        <v>16446</v>
      </c>
      <c r="C8071" s="106">
        <v>519.32000000000005</v>
      </c>
      <c r="D8071">
        <v>1</v>
      </c>
    </row>
    <row r="8072" spans="1:4" x14ac:dyDescent="0.25">
      <c r="A8072" t="s">
        <v>16447</v>
      </c>
      <c r="B8072" t="s">
        <v>16448</v>
      </c>
      <c r="C8072" s="106">
        <v>778.75</v>
      </c>
      <c r="D8072">
        <v>9</v>
      </c>
    </row>
    <row r="8073" spans="1:4" x14ac:dyDescent="0.25">
      <c r="A8073" t="s">
        <v>16449</v>
      </c>
      <c r="B8073" t="s">
        <v>16450</v>
      </c>
      <c r="C8073" s="106">
        <v>2887.92</v>
      </c>
      <c r="D8073">
        <v>1</v>
      </c>
    </row>
    <row r="8074" spans="1:4" x14ac:dyDescent="0.25">
      <c r="A8074" t="s">
        <v>16451</v>
      </c>
      <c r="B8074" t="s">
        <v>16452</v>
      </c>
      <c r="C8074" s="106">
        <v>1379.27</v>
      </c>
      <c r="D8074">
        <v>1</v>
      </c>
    </row>
    <row r="8075" spans="1:4" x14ac:dyDescent="0.25">
      <c r="A8075" t="s">
        <v>16453</v>
      </c>
      <c r="B8075" t="s">
        <v>16454</v>
      </c>
      <c r="C8075" s="106">
        <v>5102.57</v>
      </c>
      <c r="D8075">
        <v>17</v>
      </c>
    </row>
    <row r="8076" spans="1:4" x14ac:dyDescent="0.25">
      <c r="A8076" t="s">
        <v>16455</v>
      </c>
      <c r="B8076" t="s">
        <v>16456</v>
      </c>
      <c r="C8076" s="106">
        <v>27.78</v>
      </c>
      <c r="D8076">
        <v>1</v>
      </c>
    </row>
    <row r="8077" spans="1:4" x14ac:dyDescent="0.25">
      <c r="A8077" t="s">
        <v>16457</v>
      </c>
      <c r="B8077" t="s">
        <v>16458</v>
      </c>
      <c r="C8077" s="106">
        <v>7192.09</v>
      </c>
      <c r="D8077">
        <v>10</v>
      </c>
    </row>
    <row r="8078" spans="1:4" x14ac:dyDescent="0.25">
      <c r="A8078" t="s">
        <v>16459</v>
      </c>
      <c r="B8078" t="s">
        <v>16460</v>
      </c>
      <c r="C8078" s="106">
        <v>7349.13</v>
      </c>
      <c r="D8078">
        <v>1</v>
      </c>
    </row>
    <row r="8079" spans="1:4" x14ac:dyDescent="0.25">
      <c r="A8079" t="s">
        <v>16461</v>
      </c>
      <c r="B8079" t="s">
        <v>16462</v>
      </c>
      <c r="C8079" s="106">
        <v>684.67</v>
      </c>
      <c r="D8079">
        <v>5</v>
      </c>
    </row>
    <row r="8080" spans="1:4" x14ac:dyDescent="0.25">
      <c r="A8080" t="s">
        <v>16463</v>
      </c>
      <c r="B8080" t="s">
        <v>16464</v>
      </c>
      <c r="C8080" s="106">
        <v>279.51</v>
      </c>
      <c r="D8080">
        <v>3</v>
      </c>
    </row>
    <row r="8081" spans="1:4" x14ac:dyDescent="0.25">
      <c r="A8081" t="s">
        <v>16465</v>
      </c>
      <c r="B8081" t="s">
        <v>16466</v>
      </c>
      <c r="C8081" s="106">
        <v>3398.28</v>
      </c>
      <c r="D8081">
        <v>1</v>
      </c>
    </row>
    <row r="8082" spans="1:4" x14ac:dyDescent="0.25">
      <c r="A8082" t="s">
        <v>16467</v>
      </c>
      <c r="B8082" t="s">
        <v>16468</v>
      </c>
      <c r="C8082" s="106">
        <v>1467.5</v>
      </c>
      <c r="D8082">
        <v>1</v>
      </c>
    </row>
    <row r="8083" spans="1:4" x14ac:dyDescent="0.25">
      <c r="A8083" t="s">
        <v>16469</v>
      </c>
      <c r="B8083" t="s">
        <v>16470</v>
      </c>
      <c r="C8083" s="106">
        <v>19.16</v>
      </c>
      <c r="D8083">
        <v>2</v>
      </c>
    </row>
    <row r="8084" spans="1:4" x14ac:dyDescent="0.25">
      <c r="A8084" t="s">
        <v>16471</v>
      </c>
      <c r="B8084" t="s">
        <v>16472</v>
      </c>
      <c r="C8084" s="106">
        <v>3443.22</v>
      </c>
      <c r="D8084">
        <v>1</v>
      </c>
    </row>
    <row r="8085" spans="1:4" x14ac:dyDescent="0.25">
      <c r="A8085" t="s">
        <v>16473</v>
      </c>
      <c r="B8085" t="s">
        <v>16474</v>
      </c>
      <c r="C8085" s="106">
        <v>3783.77</v>
      </c>
      <c r="D8085">
        <v>1</v>
      </c>
    </row>
    <row r="8086" spans="1:4" x14ac:dyDescent="0.25">
      <c r="A8086" t="s">
        <v>16475</v>
      </c>
      <c r="B8086" t="s">
        <v>16476</v>
      </c>
      <c r="C8086" s="106">
        <v>1637.56</v>
      </c>
      <c r="D8086">
        <v>4</v>
      </c>
    </row>
    <row r="8087" spans="1:4" x14ac:dyDescent="0.25">
      <c r="A8087" t="s">
        <v>16477</v>
      </c>
      <c r="B8087" t="s">
        <v>16478</v>
      </c>
      <c r="C8087" s="106">
        <v>471.71</v>
      </c>
      <c r="D8087">
        <v>1</v>
      </c>
    </row>
    <row r="8088" spans="1:4" x14ac:dyDescent="0.25">
      <c r="A8088" t="s">
        <v>16479</v>
      </c>
      <c r="B8088" t="s">
        <v>16480</v>
      </c>
      <c r="C8088" s="106">
        <v>399</v>
      </c>
      <c r="D8088">
        <v>1</v>
      </c>
    </row>
    <row r="8089" spans="1:4" x14ac:dyDescent="0.25">
      <c r="A8089" t="s">
        <v>16481</v>
      </c>
      <c r="B8089" t="s">
        <v>16482</v>
      </c>
      <c r="C8089" s="106">
        <v>2081.67</v>
      </c>
      <c r="D8089">
        <v>5</v>
      </c>
    </row>
    <row r="8090" spans="1:4" x14ac:dyDescent="0.25">
      <c r="A8090" t="s">
        <v>16483</v>
      </c>
      <c r="B8090" t="s">
        <v>16484</v>
      </c>
      <c r="C8090" s="106">
        <v>579</v>
      </c>
      <c r="D8090">
        <v>1</v>
      </c>
    </row>
    <row r="8091" spans="1:4" x14ac:dyDescent="0.25">
      <c r="A8091" t="s">
        <v>16485</v>
      </c>
      <c r="B8091" t="s">
        <v>16486</v>
      </c>
      <c r="C8091" s="106">
        <v>5250</v>
      </c>
      <c r="D8091">
        <v>1</v>
      </c>
    </row>
    <row r="8092" spans="1:4" x14ac:dyDescent="0.25">
      <c r="A8092" t="s">
        <v>16487</v>
      </c>
      <c r="B8092" t="s">
        <v>16488</v>
      </c>
      <c r="C8092" s="106">
        <v>0</v>
      </c>
      <c r="D8092">
        <v>0</v>
      </c>
    </row>
    <row r="8093" spans="1:4" x14ac:dyDescent="0.25">
      <c r="A8093" t="s">
        <v>16489</v>
      </c>
      <c r="B8093" t="s">
        <v>16490</v>
      </c>
      <c r="C8093" s="106">
        <v>1934</v>
      </c>
      <c r="D8093">
        <v>5</v>
      </c>
    </row>
    <row r="8094" spans="1:4" x14ac:dyDescent="0.25">
      <c r="A8094" t="s">
        <v>16491</v>
      </c>
      <c r="B8094" t="s">
        <v>16492</v>
      </c>
      <c r="C8094" s="106">
        <v>35</v>
      </c>
      <c r="D8094">
        <v>1</v>
      </c>
    </row>
    <row r="8095" spans="1:4" x14ac:dyDescent="0.25">
      <c r="A8095" t="s">
        <v>16493</v>
      </c>
      <c r="B8095" t="s">
        <v>16494</v>
      </c>
      <c r="C8095" s="106">
        <v>0</v>
      </c>
      <c r="D8095">
        <v>1</v>
      </c>
    </row>
    <row r="8096" spans="1:4" x14ac:dyDescent="0.25">
      <c r="A8096" t="s">
        <v>16495</v>
      </c>
      <c r="B8096" t="s">
        <v>16496</v>
      </c>
      <c r="C8096" s="106">
        <v>1350</v>
      </c>
      <c r="D8096">
        <v>1</v>
      </c>
    </row>
    <row r="8097" spans="1:4" x14ac:dyDescent="0.25">
      <c r="A8097" t="s">
        <v>16497</v>
      </c>
      <c r="B8097" t="s">
        <v>16498</v>
      </c>
      <c r="C8097" s="106">
        <v>310</v>
      </c>
      <c r="D8097">
        <v>1</v>
      </c>
    </row>
    <row r="8098" spans="1:4" x14ac:dyDescent="0.25">
      <c r="A8098" t="s">
        <v>16499</v>
      </c>
      <c r="B8098" t="s">
        <v>16500</v>
      </c>
      <c r="C8098" s="106">
        <v>135</v>
      </c>
      <c r="D8098">
        <v>1</v>
      </c>
    </row>
    <row r="8099" spans="1:4" x14ac:dyDescent="0.25">
      <c r="A8099" t="s">
        <v>16501</v>
      </c>
      <c r="B8099" t="s">
        <v>16502</v>
      </c>
      <c r="C8099" s="106">
        <v>260</v>
      </c>
      <c r="D8099">
        <v>2</v>
      </c>
    </row>
    <row r="8100" spans="1:4" x14ac:dyDescent="0.25">
      <c r="A8100" t="s">
        <v>16503</v>
      </c>
      <c r="B8100" t="s">
        <v>16504</v>
      </c>
      <c r="C8100" s="106">
        <v>210</v>
      </c>
      <c r="D8100">
        <v>1</v>
      </c>
    </row>
    <row r="8101" spans="1:4" x14ac:dyDescent="0.25">
      <c r="A8101" t="s">
        <v>16505</v>
      </c>
      <c r="B8101" t="s">
        <v>16506</v>
      </c>
      <c r="C8101" s="106">
        <v>70</v>
      </c>
      <c r="D8101">
        <v>1</v>
      </c>
    </row>
    <row r="8102" spans="1:4" x14ac:dyDescent="0.25">
      <c r="A8102" t="s">
        <v>16507</v>
      </c>
      <c r="B8102" t="s">
        <v>16508</v>
      </c>
      <c r="C8102" s="106">
        <v>220</v>
      </c>
      <c r="D8102">
        <v>1</v>
      </c>
    </row>
    <row r="8103" spans="1:4" x14ac:dyDescent="0.25">
      <c r="A8103" t="s">
        <v>16509</v>
      </c>
      <c r="B8103" t="s">
        <v>16510</v>
      </c>
      <c r="C8103" s="106">
        <v>250</v>
      </c>
      <c r="D8103">
        <v>1</v>
      </c>
    </row>
    <row r="8104" spans="1:4" x14ac:dyDescent="0.25">
      <c r="A8104" t="s">
        <v>16511</v>
      </c>
      <c r="B8104" t="s">
        <v>16512</v>
      </c>
      <c r="C8104" s="106">
        <v>665</v>
      </c>
      <c r="D8104">
        <v>1</v>
      </c>
    </row>
    <row r="8105" spans="1:4" x14ac:dyDescent="0.25">
      <c r="A8105" t="s">
        <v>16513</v>
      </c>
      <c r="B8105" t="s">
        <v>16514</v>
      </c>
      <c r="C8105" s="106">
        <v>135</v>
      </c>
      <c r="D8105">
        <v>1</v>
      </c>
    </row>
    <row r="8106" spans="1:4" x14ac:dyDescent="0.25">
      <c r="A8106" t="s">
        <v>16515</v>
      </c>
      <c r="B8106" t="s">
        <v>16516</v>
      </c>
      <c r="C8106" s="106">
        <v>950</v>
      </c>
      <c r="D8106">
        <v>1</v>
      </c>
    </row>
    <row r="8107" spans="1:4" x14ac:dyDescent="0.25">
      <c r="A8107" t="s">
        <v>16517</v>
      </c>
      <c r="B8107" t="s">
        <v>16518</v>
      </c>
      <c r="C8107" s="106">
        <v>0</v>
      </c>
      <c r="D8107">
        <v>0</v>
      </c>
    </row>
    <row r="8108" spans="1:4" x14ac:dyDescent="0.25">
      <c r="A8108" t="s">
        <v>16519</v>
      </c>
      <c r="B8108" t="s">
        <v>16520</v>
      </c>
      <c r="C8108" s="106">
        <v>2908.14</v>
      </c>
      <c r="D8108">
        <v>1</v>
      </c>
    </row>
    <row r="8109" spans="1:4" x14ac:dyDescent="0.25">
      <c r="A8109" t="s">
        <v>16521</v>
      </c>
      <c r="B8109" t="s">
        <v>16522</v>
      </c>
      <c r="C8109" s="106">
        <v>0</v>
      </c>
      <c r="D8109">
        <v>0</v>
      </c>
    </row>
    <row r="8110" spans="1:4" x14ac:dyDescent="0.25">
      <c r="A8110" t="s">
        <v>16523</v>
      </c>
      <c r="B8110" t="s">
        <v>16524</v>
      </c>
      <c r="C8110" s="106">
        <v>375</v>
      </c>
      <c r="D8110">
        <v>1</v>
      </c>
    </row>
    <row r="8111" spans="1:4" x14ac:dyDescent="0.25">
      <c r="A8111" t="s">
        <v>16525</v>
      </c>
      <c r="B8111" t="s">
        <v>16526</v>
      </c>
      <c r="C8111" s="106">
        <v>830</v>
      </c>
      <c r="D8111">
        <v>2</v>
      </c>
    </row>
    <row r="8112" spans="1:4" x14ac:dyDescent="0.25">
      <c r="A8112" t="s">
        <v>16527</v>
      </c>
      <c r="B8112" t="s">
        <v>16528</v>
      </c>
      <c r="C8112" s="106">
        <v>8611.2000000000007</v>
      </c>
      <c r="D8112">
        <v>460</v>
      </c>
    </row>
    <row r="8113" spans="1:4" x14ac:dyDescent="0.25">
      <c r="A8113" t="s">
        <v>16529</v>
      </c>
      <c r="B8113" t="s">
        <v>16530</v>
      </c>
      <c r="C8113" s="106">
        <v>0</v>
      </c>
      <c r="D8113">
        <v>0</v>
      </c>
    </row>
    <row r="8114" spans="1:4" x14ac:dyDescent="0.25">
      <c r="A8114" t="s">
        <v>16531</v>
      </c>
      <c r="B8114" t="s">
        <v>16532</v>
      </c>
      <c r="C8114" s="106">
        <v>111.28</v>
      </c>
      <c r="D8114">
        <v>2</v>
      </c>
    </row>
    <row r="8115" spans="1:4" x14ac:dyDescent="0.25">
      <c r="A8115" t="s">
        <v>16533</v>
      </c>
      <c r="B8115" t="s">
        <v>16534</v>
      </c>
      <c r="C8115" s="106">
        <v>939.95</v>
      </c>
      <c r="D8115">
        <v>1</v>
      </c>
    </row>
    <row r="8116" spans="1:4" x14ac:dyDescent="0.25">
      <c r="A8116" t="s">
        <v>16535</v>
      </c>
      <c r="B8116" t="s">
        <v>16536</v>
      </c>
      <c r="C8116" s="106">
        <v>1572.51</v>
      </c>
      <c r="D8116">
        <v>1</v>
      </c>
    </row>
    <row r="8117" spans="1:4" x14ac:dyDescent="0.25">
      <c r="A8117" t="s">
        <v>16537</v>
      </c>
      <c r="B8117" t="s">
        <v>16538</v>
      </c>
      <c r="C8117" s="106">
        <v>0</v>
      </c>
      <c r="D8117">
        <v>0</v>
      </c>
    </row>
    <row r="8118" spans="1:4" x14ac:dyDescent="0.25">
      <c r="A8118" t="s">
        <v>16539</v>
      </c>
      <c r="B8118" t="s">
        <v>16540</v>
      </c>
      <c r="C8118" s="106">
        <v>1583.22</v>
      </c>
      <c r="D8118">
        <v>2</v>
      </c>
    </row>
    <row r="8119" spans="1:4" x14ac:dyDescent="0.25">
      <c r="A8119" t="s">
        <v>16541</v>
      </c>
      <c r="B8119" t="s">
        <v>16542</v>
      </c>
      <c r="C8119" s="106">
        <v>2906.7</v>
      </c>
      <c r="D8119">
        <v>2</v>
      </c>
    </row>
    <row r="8120" spans="1:4" x14ac:dyDescent="0.25">
      <c r="A8120" t="s">
        <v>16543</v>
      </c>
      <c r="B8120" t="s">
        <v>16544</v>
      </c>
      <c r="C8120" s="106">
        <v>1184.8</v>
      </c>
      <c r="D8120">
        <v>3</v>
      </c>
    </row>
    <row r="8121" spans="1:4" x14ac:dyDescent="0.25">
      <c r="A8121" t="s">
        <v>16545</v>
      </c>
      <c r="B8121" t="s">
        <v>16546</v>
      </c>
      <c r="C8121" s="106">
        <v>730.32</v>
      </c>
      <c r="D8121">
        <v>2</v>
      </c>
    </row>
    <row r="8122" spans="1:4" x14ac:dyDescent="0.25">
      <c r="A8122" t="s">
        <v>16547</v>
      </c>
      <c r="B8122" t="s">
        <v>16548</v>
      </c>
      <c r="C8122" s="106">
        <v>31967.06</v>
      </c>
      <c r="D8122">
        <v>23</v>
      </c>
    </row>
    <row r="8123" spans="1:4" x14ac:dyDescent="0.25">
      <c r="A8123" t="s">
        <v>16549</v>
      </c>
      <c r="B8123" t="s">
        <v>16550</v>
      </c>
      <c r="C8123" s="106">
        <v>31965.52</v>
      </c>
      <c r="D8123">
        <v>23</v>
      </c>
    </row>
    <row r="8124" spans="1:4" x14ac:dyDescent="0.25">
      <c r="A8124" t="s">
        <v>16551</v>
      </c>
      <c r="B8124" t="s">
        <v>16552</v>
      </c>
      <c r="C8124" s="106">
        <v>208.8</v>
      </c>
      <c r="D8124">
        <v>2</v>
      </c>
    </row>
    <row r="8125" spans="1:4" x14ac:dyDescent="0.25">
      <c r="A8125" t="s">
        <v>16553</v>
      </c>
      <c r="B8125" t="s">
        <v>16554</v>
      </c>
      <c r="C8125" s="106">
        <v>409.93</v>
      </c>
      <c r="D8125">
        <v>2</v>
      </c>
    </row>
    <row r="8126" spans="1:4" x14ac:dyDescent="0.25">
      <c r="A8126" t="s">
        <v>16555</v>
      </c>
      <c r="B8126" t="s">
        <v>16556</v>
      </c>
      <c r="C8126" s="106">
        <v>118.41</v>
      </c>
      <c r="D8126">
        <v>1</v>
      </c>
    </row>
    <row r="8127" spans="1:4" x14ac:dyDescent="0.25">
      <c r="A8127" t="s">
        <v>16557</v>
      </c>
      <c r="B8127" t="s">
        <v>16558</v>
      </c>
      <c r="C8127" s="106">
        <v>299.27999999999997</v>
      </c>
      <c r="D8127">
        <v>1</v>
      </c>
    </row>
    <row r="8128" spans="1:4" x14ac:dyDescent="0.25">
      <c r="A8128" t="s">
        <v>16559</v>
      </c>
      <c r="B8128" t="s">
        <v>16560</v>
      </c>
      <c r="C8128" s="106">
        <v>1735.46</v>
      </c>
      <c r="D8128">
        <v>2</v>
      </c>
    </row>
    <row r="8129" spans="1:4" x14ac:dyDescent="0.25">
      <c r="A8129" t="s">
        <v>16561</v>
      </c>
      <c r="B8129" t="s">
        <v>16562</v>
      </c>
      <c r="C8129" s="106">
        <v>40.29</v>
      </c>
      <c r="D8129">
        <v>1</v>
      </c>
    </row>
    <row r="8130" spans="1:4" x14ac:dyDescent="0.25">
      <c r="A8130" t="s">
        <v>16563</v>
      </c>
      <c r="B8130" t="s">
        <v>16564</v>
      </c>
      <c r="C8130" s="106">
        <v>139.85</v>
      </c>
      <c r="D8130">
        <v>1</v>
      </c>
    </row>
    <row r="8131" spans="1:4" x14ac:dyDescent="0.25">
      <c r="A8131" t="s">
        <v>16565</v>
      </c>
      <c r="B8131" t="s">
        <v>16566</v>
      </c>
      <c r="C8131" s="106">
        <v>13600</v>
      </c>
      <c r="D8131">
        <v>1</v>
      </c>
    </row>
    <row r="8132" spans="1:4" x14ac:dyDescent="0.25">
      <c r="A8132" t="s">
        <v>16567</v>
      </c>
      <c r="B8132" t="s">
        <v>16568</v>
      </c>
      <c r="C8132" s="106">
        <v>0</v>
      </c>
      <c r="D8132">
        <v>0</v>
      </c>
    </row>
    <row r="8133" spans="1:4" x14ac:dyDescent="0.25">
      <c r="A8133" t="s">
        <v>16569</v>
      </c>
      <c r="B8133" t="s">
        <v>16570</v>
      </c>
      <c r="C8133" s="106">
        <v>1395.48</v>
      </c>
      <c r="D8133">
        <v>2</v>
      </c>
    </row>
    <row r="8134" spans="1:4" x14ac:dyDescent="0.25">
      <c r="A8134" t="s">
        <v>16571</v>
      </c>
      <c r="B8134" t="s">
        <v>16572</v>
      </c>
      <c r="C8134" s="106">
        <v>1096.05</v>
      </c>
      <c r="D8134">
        <v>4</v>
      </c>
    </row>
    <row r="8135" spans="1:4" x14ac:dyDescent="0.25">
      <c r="A8135" t="s">
        <v>16573</v>
      </c>
      <c r="B8135" t="s">
        <v>16574</v>
      </c>
      <c r="C8135" s="106">
        <v>928.48</v>
      </c>
      <c r="D8135">
        <v>1</v>
      </c>
    </row>
    <row r="8136" spans="1:4" x14ac:dyDescent="0.25">
      <c r="A8136" t="s">
        <v>16575</v>
      </c>
      <c r="B8136" t="s">
        <v>16576</v>
      </c>
      <c r="C8136" s="106">
        <v>379.01</v>
      </c>
      <c r="D8136">
        <v>2</v>
      </c>
    </row>
    <row r="8137" spans="1:4" x14ac:dyDescent="0.25">
      <c r="A8137" t="s">
        <v>16577</v>
      </c>
      <c r="B8137" t="s">
        <v>16578</v>
      </c>
      <c r="C8137" s="106">
        <v>0</v>
      </c>
      <c r="D8137">
        <v>0</v>
      </c>
    </row>
    <row r="8138" spans="1:4" x14ac:dyDescent="0.25">
      <c r="A8138" t="s">
        <v>16579</v>
      </c>
      <c r="B8138" t="s">
        <v>16580</v>
      </c>
      <c r="C8138" s="106">
        <v>319.22000000000003</v>
      </c>
      <c r="D8138">
        <v>3</v>
      </c>
    </row>
    <row r="8139" spans="1:4" x14ac:dyDescent="0.25">
      <c r="A8139" t="s">
        <v>16581</v>
      </c>
      <c r="B8139" t="s">
        <v>16582</v>
      </c>
      <c r="C8139" s="106">
        <v>182.32</v>
      </c>
      <c r="D8139">
        <v>2</v>
      </c>
    </row>
    <row r="8140" spans="1:4" x14ac:dyDescent="0.25">
      <c r="A8140" t="s">
        <v>16583</v>
      </c>
      <c r="B8140" t="s">
        <v>16582</v>
      </c>
      <c r="C8140" s="106">
        <v>90</v>
      </c>
      <c r="D8140">
        <v>3</v>
      </c>
    </row>
    <row r="8141" spans="1:4" x14ac:dyDescent="0.25">
      <c r="A8141" t="s">
        <v>16584</v>
      </c>
      <c r="B8141" t="s">
        <v>16585</v>
      </c>
      <c r="C8141" s="106">
        <v>37.1</v>
      </c>
      <c r="D8141">
        <v>1</v>
      </c>
    </row>
    <row r="8142" spans="1:4" x14ac:dyDescent="0.25">
      <c r="A8142" t="s">
        <v>16586</v>
      </c>
      <c r="B8142" t="s">
        <v>15096</v>
      </c>
      <c r="C8142" s="106">
        <v>134.96</v>
      </c>
      <c r="D8142">
        <v>1</v>
      </c>
    </row>
    <row r="8143" spans="1:4" x14ac:dyDescent="0.25">
      <c r="A8143" t="s">
        <v>16587</v>
      </c>
      <c r="B8143" t="s">
        <v>16588</v>
      </c>
      <c r="C8143" s="106">
        <v>42.92</v>
      </c>
      <c r="D8143">
        <v>1</v>
      </c>
    </row>
    <row r="8144" spans="1:4" x14ac:dyDescent="0.25">
      <c r="A8144" t="s">
        <v>16589</v>
      </c>
      <c r="B8144" t="s">
        <v>14637</v>
      </c>
      <c r="C8144" s="106">
        <v>846.19</v>
      </c>
      <c r="D8144">
        <v>1</v>
      </c>
    </row>
    <row r="8145" spans="1:4" x14ac:dyDescent="0.25">
      <c r="A8145" t="s">
        <v>16590</v>
      </c>
      <c r="B8145" t="s">
        <v>16591</v>
      </c>
      <c r="C8145" s="106">
        <v>1448</v>
      </c>
      <c r="D8145">
        <v>1</v>
      </c>
    </row>
    <row r="8146" spans="1:4" x14ac:dyDescent="0.25">
      <c r="A8146" t="s">
        <v>16592</v>
      </c>
      <c r="B8146" t="s">
        <v>16593</v>
      </c>
      <c r="C8146" s="106">
        <v>8010</v>
      </c>
      <c r="D8146">
        <v>2</v>
      </c>
    </row>
    <row r="8147" spans="1:4" x14ac:dyDescent="0.25">
      <c r="A8147" t="s">
        <v>16594</v>
      </c>
      <c r="B8147" t="s">
        <v>16595</v>
      </c>
      <c r="C8147" s="106">
        <v>3800</v>
      </c>
      <c r="D8147">
        <v>1</v>
      </c>
    </row>
    <row r="8148" spans="1:4" x14ac:dyDescent="0.25">
      <c r="A8148" t="s">
        <v>16596</v>
      </c>
      <c r="B8148" t="s">
        <v>16597</v>
      </c>
      <c r="C8148" s="106">
        <v>157.13</v>
      </c>
      <c r="D8148">
        <v>6</v>
      </c>
    </row>
    <row r="8149" spans="1:4" x14ac:dyDescent="0.25">
      <c r="A8149" t="s">
        <v>16598</v>
      </c>
      <c r="B8149" t="s">
        <v>16599</v>
      </c>
      <c r="C8149" s="106">
        <v>1182.31</v>
      </c>
      <c r="D8149">
        <v>1</v>
      </c>
    </row>
    <row r="8150" spans="1:4" x14ac:dyDescent="0.25">
      <c r="A8150" t="s">
        <v>16600</v>
      </c>
      <c r="B8150" t="s">
        <v>16601</v>
      </c>
      <c r="C8150" s="106">
        <v>0</v>
      </c>
      <c r="D8150">
        <v>0</v>
      </c>
    </row>
    <row r="8151" spans="1:4" x14ac:dyDescent="0.25">
      <c r="A8151" t="s">
        <v>16602</v>
      </c>
      <c r="B8151" t="s">
        <v>16603</v>
      </c>
      <c r="C8151" s="106">
        <v>2006.37</v>
      </c>
      <c r="D8151">
        <v>3</v>
      </c>
    </row>
    <row r="8152" spans="1:4" x14ac:dyDescent="0.25">
      <c r="A8152" t="s">
        <v>16604</v>
      </c>
      <c r="B8152" t="s">
        <v>16605</v>
      </c>
      <c r="C8152" s="106">
        <v>416.81</v>
      </c>
      <c r="D8152">
        <v>1</v>
      </c>
    </row>
    <row r="8153" spans="1:4" x14ac:dyDescent="0.25">
      <c r="A8153" t="s">
        <v>16606</v>
      </c>
      <c r="B8153" t="s">
        <v>16607</v>
      </c>
      <c r="C8153" s="106">
        <v>52.5</v>
      </c>
      <c r="D8153">
        <v>1</v>
      </c>
    </row>
    <row r="8154" spans="1:4" x14ac:dyDescent="0.25">
      <c r="A8154" t="s">
        <v>16608</v>
      </c>
      <c r="B8154" t="s">
        <v>16609</v>
      </c>
      <c r="C8154" s="106">
        <v>249.77</v>
      </c>
      <c r="D8154">
        <v>1</v>
      </c>
    </row>
    <row r="8155" spans="1:4" x14ac:dyDescent="0.25">
      <c r="A8155" t="s">
        <v>16610</v>
      </c>
      <c r="B8155" t="s">
        <v>16611</v>
      </c>
      <c r="C8155" s="106">
        <v>19260</v>
      </c>
      <c r="D8155">
        <v>1</v>
      </c>
    </row>
    <row r="8156" spans="1:4" x14ac:dyDescent="0.25">
      <c r="A8156" t="s">
        <v>16612</v>
      </c>
      <c r="B8156" t="s">
        <v>16613</v>
      </c>
      <c r="C8156" s="106">
        <v>0</v>
      </c>
      <c r="D8156">
        <v>0</v>
      </c>
    </row>
    <row r="8157" spans="1:4" x14ac:dyDescent="0.25">
      <c r="A8157" t="s">
        <v>16614</v>
      </c>
      <c r="B8157" t="s">
        <v>16615</v>
      </c>
      <c r="C8157" s="106">
        <v>7695</v>
      </c>
      <c r="D8157">
        <v>1</v>
      </c>
    </row>
    <row r="8158" spans="1:4" x14ac:dyDescent="0.25">
      <c r="A8158" t="s">
        <v>16616</v>
      </c>
      <c r="B8158" t="s">
        <v>16617</v>
      </c>
      <c r="C8158" s="106">
        <v>1795</v>
      </c>
      <c r="D8158">
        <v>1</v>
      </c>
    </row>
    <row r="8159" spans="1:4" x14ac:dyDescent="0.25">
      <c r="A8159" t="s">
        <v>16618</v>
      </c>
      <c r="B8159" t="s">
        <v>16619</v>
      </c>
      <c r="C8159" s="106">
        <v>15</v>
      </c>
      <c r="D8159">
        <v>1</v>
      </c>
    </row>
    <row r="8160" spans="1:4" x14ac:dyDescent="0.25">
      <c r="A8160" t="s">
        <v>16620</v>
      </c>
      <c r="B8160" t="s">
        <v>16621</v>
      </c>
      <c r="C8160" s="106">
        <v>30</v>
      </c>
      <c r="D8160">
        <v>1</v>
      </c>
    </row>
    <row r="8161" spans="1:4" x14ac:dyDescent="0.25">
      <c r="A8161" t="s">
        <v>16622</v>
      </c>
      <c r="B8161" t="s">
        <v>16623</v>
      </c>
      <c r="C8161" s="106">
        <v>37.25</v>
      </c>
      <c r="D8161">
        <v>2</v>
      </c>
    </row>
    <row r="8162" spans="1:4" x14ac:dyDescent="0.25">
      <c r="A8162" t="s">
        <v>16624</v>
      </c>
      <c r="B8162" t="s">
        <v>16625</v>
      </c>
      <c r="C8162" s="106">
        <v>233</v>
      </c>
      <c r="D8162">
        <v>1</v>
      </c>
    </row>
    <row r="8163" spans="1:4" x14ac:dyDescent="0.25">
      <c r="A8163" t="s">
        <v>16626</v>
      </c>
      <c r="B8163" t="s">
        <v>16627</v>
      </c>
      <c r="C8163" s="106">
        <v>192</v>
      </c>
      <c r="D8163">
        <v>8</v>
      </c>
    </row>
    <row r="8164" spans="1:4" x14ac:dyDescent="0.25">
      <c r="A8164" t="s">
        <v>16628</v>
      </c>
      <c r="B8164" t="s">
        <v>16629</v>
      </c>
      <c r="C8164" s="106">
        <v>400.05</v>
      </c>
      <c r="D8164">
        <v>7</v>
      </c>
    </row>
    <row r="8165" spans="1:4" x14ac:dyDescent="0.25">
      <c r="A8165" t="s">
        <v>16630</v>
      </c>
      <c r="B8165" t="s">
        <v>16631</v>
      </c>
      <c r="C8165" s="106">
        <v>306</v>
      </c>
      <c r="D8165">
        <v>6</v>
      </c>
    </row>
    <row r="8166" spans="1:4" x14ac:dyDescent="0.25">
      <c r="A8166" t="s">
        <v>16632</v>
      </c>
      <c r="B8166" t="s">
        <v>16633</v>
      </c>
      <c r="C8166" s="106">
        <v>5549.6</v>
      </c>
      <c r="D8166">
        <v>4</v>
      </c>
    </row>
    <row r="8167" spans="1:4" x14ac:dyDescent="0.25">
      <c r="A8167" t="s">
        <v>16634</v>
      </c>
      <c r="B8167" t="s">
        <v>16635</v>
      </c>
      <c r="C8167" s="106">
        <v>1726.38</v>
      </c>
      <c r="D8167">
        <v>1</v>
      </c>
    </row>
    <row r="8168" spans="1:4" x14ac:dyDescent="0.25">
      <c r="A8168" t="s">
        <v>16636</v>
      </c>
      <c r="B8168" t="s">
        <v>16637</v>
      </c>
      <c r="C8168" s="106">
        <v>78.7</v>
      </c>
      <c r="D8168">
        <v>1</v>
      </c>
    </row>
    <row r="8169" spans="1:4" x14ac:dyDescent="0.25">
      <c r="A8169" t="s">
        <v>16638</v>
      </c>
      <c r="B8169" t="s">
        <v>16639</v>
      </c>
      <c r="C8169" s="106">
        <v>113.4</v>
      </c>
      <c r="D8169">
        <v>2</v>
      </c>
    </row>
    <row r="8170" spans="1:4" x14ac:dyDescent="0.25">
      <c r="A8170" t="s">
        <v>16640</v>
      </c>
      <c r="B8170" t="s">
        <v>16641</v>
      </c>
      <c r="C8170" s="106">
        <v>145.6</v>
      </c>
      <c r="D8170">
        <v>2</v>
      </c>
    </row>
    <row r="8171" spans="1:4" x14ac:dyDescent="0.25">
      <c r="A8171" t="s">
        <v>16642</v>
      </c>
      <c r="B8171" t="s">
        <v>16643</v>
      </c>
      <c r="C8171" s="106">
        <v>54.56</v>
      </c>
      <c r="D8171">
        <v>16</v>
      </c>
    </row>
    <row r="8172" spans="1:4" x14ac:dyDescent="0.25">
      <c r="A8172" t="s">
        <v>16644</v>
      </c>
      <c r="B8172" t="s">
        <v>16645</v>
      </c>
      <c r="C8172" s="106">
        <v>0</v>
      </c>
      <c r="D8172">
        <v>0</v>
      </c>
    </row>
    <row r="8173" spans="1:4" x14ac:dyDescent="0.25">
      <c r="A8173" t="s">
        <v>16646</v>
      </c>
      <c r="B8173" t="s">
        <v>16647</v>
      </c>
      <c r="C8173" s="106">
        <v>1243.6300000000001</v>
      </c>
      <c r="D8173">
        <v>4</v>
      </c>
    </row>
    <row r="8174" spans="1:4" x14ac:dyDescent="0.25">
      <c r="A8174" t="s">
        <v>16648</v>
      </c>
      <c r="B8174" t="s">
        <v>16649</v>
      </c>
      <c r="C8174" s="106">
        <v>813</v>
      </c>
      <c r="D8174">
        <v>1</v>
      </c>
    </row>
    <row r="8175" spans="1:4" x14ac:dyDescent="0.25">
      <c r="A8175" t="s">
        <v>16650</v>
      </c>
      <c r="B8175" t="s">
        <v>16651</v>
      </c>
      <c r="C8175" s="106">
        <v>1150</v>
      </c>
      <c r="D8175">
        <v>1</v>
      </c>
    </row>
    <row r="8176" spans="1:4" x14ac:dyDescent="0.25">
      <c r="A8176" t="s">
        <v>16652</v>
      </c>
      <c r="B8176" t="s">
        <v>16653</v>
      </c>
      <c r="C8176" s="106">
        <v>208.51</v>
      </c>
      <c r="D8176">
        <v>1</v>
      </c>
    </row>
    <row r="8177" spans="1:4" x14ac:dyDescent="0.25">
      <c r="A8177" t="s">
        <v>16654</v>
      </c>
      <c r="B8177" t="s">
        <v>16655</v>
      </c>
      <c r="C8177" s="106">
        <v>20163.439999999999</v>
      </c>
      <c r="D8177">
        <v>2</v>
      </c>
    </row>
    <row r="8178" spans="1:4" x14ac:dyDescent="0.25">
      <c r="A8178" t="s">
        <v>16656</v>
      </c>
      <c r="B8178" t="s">
        <v>16657</v>
      </c>
      <c r="C8178" s="106">
        <v>1300.8</v>
      </c>
      <c r="D8178">
        <v>2</v>
      </c>
    </row>
    <row r="8179" spans="1:4" x14ac:dyDescent="0.25">
      <c r="A8179" t="s">
        <v>16658</v>
      </c>
      <c r="B8179" t="s">
        <v>16659</v>
      </c>
      <c r="C8179" s="106">
        <v>275.39999999999998</v>
      </c>
      <c r="D8179">
        <v>2</v>
      </c>
    </row>
    <row r="8180" spans="1:4" x14ac:dyDescent="0.25">
      <c r="A8180" t="s">
        <v>16660</v>
      </c>
      <c r="B8180" t="s">
        <v>16661</v>
      </c>
      <c r="C8180" s="106">
        <v>275.39999999999998</v>
      </c>
      <c r="D8180">
        <v>2</v>
      </c>
    </row>
    <row r="8181" spans="1:4" x14ac:dyDescent="0.25">
      <c r="A8181" t="s">
        <v>16662</v>
      </c>
      <c r="B8181" t="s">
        <v>16663</v>
      </c>
      <c r="C8181" s="106">
        <v>364.6</v>
      </c>
      <c r="D8181">
        <v>2</v>
      </c>
    </row>
    <row r="8182" spans="1:4" x14ac:dyDescent="0.25">
      <c r="A8182" t="s">
        <v>16664</v>
      </c>
      <c r="B8182" t="s">
        <v>16665</v>
      </c>
      <c r="C8182" s="106">
        <v>95.37</v>
      </c>
      <c r="D8182">
        <v>30</v>
      </c>
    </row>
    <row r="8183" spans="1:4" x14ac:dyDescent="0.25">
      <c r="A8183" t="s">
        <v>16666</v>
      </c>
      <c r="B8183" t="s">
        <v>16667</v>
      </c>
      <c r="C8183" s="106">
        <v>1066</v>
      </c>
      <c r="D8183">
        <v>1</v>
      </c>
    </row>
    <row r="8184" spans="1:4" x14ac:dyDescent="0.25">
      <c r="A8184" t="s">
        <v>16668</v>
      </c>
      <c r="B8184" t="s">
        <v>16669</v>
      </c>
      <c r="C8184" s="106">
        <v>5519.76</v>
      </c>
      <c r="D8184">
        <v>2</v>
      </c>
    </row>
    <row r="8185" spans="1:4" x14ac:dyDescent="0.25">
      <c r="A8185" t="s">
        <v>16670</v>
      </c>
      <c r="B8185" t="s">
        <v>16671</v>
      </c>
      <c r="C8185" s="106">
        <v>0</v>
      </c>
      <c r="D8185">
        <v>0</v>
      </c>
    </row>
    <row r="8186" spans="1:4" x14ac:dyDescent="0.25">
      <c r="A8186" t="s">
        <v>16672</v>
      </c>
      <c r="B8186" t="s">
        <v>16673</v>
      </c>
      <c r="C8186" s="106">
        <v>69.569999999999993</v>
      </c>
      <c r="D8186">
        <v>1</v>
      </c>
    </row>
    <row r="8187" spans="1:4" x14ac:dyDescent="0.25">
      <c r="A8187" t="s">
        <v>16674</v>
      </c>
      <c r="B8187" t="s">
        <v>16675</v>
      </c>
      <c r="C8187" s="106">
        <v>2597.46</v>
      </c>
      <c r="D8187">
        <v>3</v>
      </c>
    </row>
    <row r="8188" spans="1:4" x14ac:dyDescent="0.25">
      <c r="A8188" t="s">
        <v>16676</v>
      </c>
      <c r="B8188" t="s">
        <v>16677</v>
      </c>
      <c r="C8188" s="106">
        <v>1345.2</v>
      </c>
      <c r="D8188">
        <v>1</v>
      </c>
    </row>
    <row r="8189" spans="1:4" x14ac:dyDescent="0.25">
      <c r="A8189" t="s">
        <v>16678</v>
      </c>
      <c r="B8189" t="s">
        <v>16679</v>
      </c>
      <c r="C8189" s="106">
        <v>152.4</v>
      </c>
      <c r="D8189">
        <v>4</v>
      </c>
    </row>
    <row r="8190" spans="1:4" x14ac:dyDescent="0.25">
      <c r="A8190" t="s">
        <v>16680</v>
      </c>
      <c r="B8190" t="s">
        <v>16681</v>
      </c>
      <c r="C8190" s="106">
        <v>117</v>
      </c>
      <c r="D8190">
        <v>6</v>
      </c>
    </row>
    <row r="8191" spans="1:4" x14ac:dyDescent="0.25">
      <c r="A8191" t="s">
        <v>16682</v>
      </c>
      <c r="B8191" t="s">
        <v>16683</v>
      </c>
      <c r="C8191" s="106">
        <v>772.5</v>
      </c>
      <c r="D8191">
        <v>2</v>
      </c>
    </row>
    <row r="8192" spans="1:4" x14ac:dyDescent="0.25">
      <c r="A8192" t="s">
        <v>16684</v>
      </c>
      <c r="B8192" t="s">
        <v>16683</v>
      </c>
      <c r="C8192" s="106">
        <v>335</v>
      </c>
      <c r="D8192">
        <v>1</v>
      </c>
    </row>
    <row r="8193" spans="1:4" x14ac:dyDescent="0.25">
      <c r="A8193" t="s">
        <v>16685</v>
      </c>
      <c r="B8193" t="s">
        <v>16686</v>
      </c>
      <c r="C8193" s="106">
        <v>738</v>
      </c>
      <c r="D8193">
        <v>2</v>
      </c>
    </row>
    <row r="8194" spans="1:4" x14ac:dyDescent="0.25">
      <c r="A8194" t="s">
        <v>16687</v>
      </c>
      <c r="B8194" t="s">
        <v>16688</v>
      </c>
      <c r="C8194" s="106">
        <v>600</v>
      </c>
      <c r="D8194">
        <v>2</v>
      </c>
    </row>
    <row r="8195" spans="1:4" x14ac:dyDescent="0.25">
      <c r="A8195" t="s">
        <v>16689</v>
      </c>
      <c r="B8195" t="s">
        <v>16690</v>
      </c>
      <c r="C8195" s="106">
        <v>117</v>
      </c>
      <c r="D8195">
        <v>2</v>
      </c>
    </row>
    <row r="8196" spans="1:4" x14ac:dyDescent="0.25">
      <c r="A8196" t="s">
        <v>16691</v>
      </c>
      <c r="B8196" t="s">
        <v>16692</v>
      </c>
      <c r="C8196" s="106">
        <v>428</v>
      </c>
      <c r="D8196">
        <v>1</v>
      </c>
    </row>
    <row r="8197" spans="1:4" x14ac:dyDescent="0.25">
      <c r="A8197" t="s">
        <v>16693</v>
      </c>
      <c r="B8197" t="s">
        <v>16694</v>
      </c>
      <c r="C8197" s="106">
        <v>30</v>
      </c>
      <c r="D8197">
        <v>3</v>
      </c>
    </row>
    <row r="8198" spans="1:4" x14ac:dyDescent="0.25">
      <c r="A8198" t="s">
        <v>16695</v>
      </c>
      <c r="B8198" t="s">
        <v>16696</v>
      </c>
      <c r="C8198" s="106">
        <v>64.23</v>
      </c>
      <c r="D8198">
        <v>1</v>
      </c>
    </row>
    <row r="8199" spans="1:4" x14ac:dyDescent="0.25">
      <c r="A8199" t="s">
        <v>16697</v>
      </c>
      <c r="B8199" t="s">
        <v>16698</v>
      </c>
      <c r="C8199" s="106">
        <v>112.54</v>
      </c>
      <c r="D8199">
        <v>1</v>
      </c>
    </row>
    <row r="8200" spans="1:4" x14ac:dyDescent="0.25">
      <c r="A8200" t="s">
        <v>16699</v>
      </c>
      <c r="B8200" t="s">
        <v>16700</v>
      </c>
      <c r="C8200" s="106">
        <v>123.51</v>
      </c>
      <c r="D8200">
        <v>1</v>
      </c>
    </row>
    <row r="8201" spans="1:4" x14ac:dyDescent="0.25">
      <c r="A8201" t="s">
        <v>16701</v>
      </c>
      <c r="B8201" t="s">
        <v>16702</v>
      </c>
      <c r="C8201" s="106">
        <v>7324.5</v>
      </c>
      <c r="D8201">
        <v>3</v>
      </c>
    </row>
    <row r="8202" spans="1:4" x14ac:dyDescent="0.25">
      <c r="A8202" t="s">
        <v>16703</v>
      </c>
      <c r="B8202" t="s">
        <v>16675</v>
      </c>
      <c r="C8202" s="106">
        <v>1352.72</v>
      </c>
      <c r="D8202">
        <v>2</v>
      </c>
    </row>
    <row r="8203" spans="1:4" x14ac:dyDescent="0.25">
      <c r="A8203" t="s">
        <v>16704</v>
      </c>
      <c r="B8203" t="s">
        <v>16681</v>
      </c>
      <c r="C8203" s="106">
        <v>359.64</v>
      </c>
      <c r="D8203">
        <v>2</v>
      </c>
    </row>
    <row r="8204" spans="1:4" x14ac:dyDescent="0.25">
      <c r="A8204" t="s">
        <v>16705</v>
      </c>
      <c r="B8204" t="s">
        <v>16706</v>
      </c>
      <c r="C8204" s="106">
        <v>618.76</v>
      </c>
      <c r="D8204">
        <v>1</v>
      </c>
    </row>
    <row r="8205" spans="1:4" x14ac:dyDescent="0.25">
      <c r="A8205" t="s">
        <v>16707</v>
      </c>
      <c r="B8205" t="s">
        <v>16708</v>
      </c>
      <c r="C8205" s="106">
        <v>-246</v>
      </c>
      <c r="D8205">
        <v>0</v>
      </c>
    </row>
    <row r="8206" spans="1:4" x14ac:dyDescent="0.25">
      <c r="A8206" t="s">
        <v>16709</v>
      </c>
      <c r="B8206" t="s">
        <v>16710</v>
      </c>
      <c r="C8206" s="106">
        <v>35.729999999999997</v>
      </c>
      <c r="D8206">
        <v>1</v>
      </c>
    </row>
    <row r="8207" spans="1:4" x14ac:dyDescent="0.25">
      <c r="A8207" t="s">
        <v>16711</v>
      </c>
      <c r="B8207" t="s">
        <v>16712</v>
      </c>
      <c r="C8207" s="106">
        <v>1102.53</v>
      </c>
      <c r="D8207">
        <v>3</v>
      </c>
    </row>
    <row r="8208" spans="1:4" x14ac:dyDescent="0.25">
      <c r="A8208" t="s">
        <v>16713</v>
      </c>
      <c r="B8208" t="s">
        <v>16714</v>
      </c>
      <c r="C8208" s="106">
        <v>1633.33</v>
      </c>
      <c r="D8208">
        <v>1</v>
      </c>
    </row>
    <row r="8209" spans="1:4" x14ac:dyDescent="0.25">
      <c r="A8209" t="s">
        <v>16715</v>
      </c>
      <c r="B8209" t="s">
        <v>16716</v>
      </c>
      <c r="C8209" s="106">
        <v>1870.21</v>
      </c>
      <c r="D8209">
        <v>3</v>
      </c>
    </row>
    <row r="8210" spans="1:4" x14ac:dyDescent="0.25">
      <c r="A8210" t="s">
        <v>16717</v>
      </c>
      <c r="B8210" t="s">
        <v>16718</v>
      </c>
      <c r="C8210" s="106">
        <v>240.18</v>
      </c>
      <c r="D8210">
        <v>2</v>
      </c>
    </row>
    <row r="8211" spans="1:4" x14ac:dyDescent="0.25">
      <c r="A8211" t="s">
        <v>16719</v>
      </c>
      <c r="B8211" t="s">
        <v>16720</v>
      </c>
      <c r="C8211" s="106">
        <v>69</v>
      </c>
      <c r="D8211">
        <v>1</v>
      </c>
    </row>
    <row r="8212" spans="1:4" x14ac:dyDescent="0.25">
      <c r="A8212" t="s">
        <v>16721</v>
      </c>
      <c r="B8212" t="s">
        <v>16722</v>
      </c>
      <c r="C8212" s="106">
        <v>1227.72</v>
      </c>
      <c r="D8212">
        <v>1</v>
      </c>
    </row>
    <row r="8213" spans="1:4" x14ac:dyDescent="0.25">
      <c r="A8213" t="s">
        <v>16723</v>
      </c>
      <c r="B8213" t="s">
        <v>16724</v>
      </c>
      <c r="C8213" s="106">
        <v>295</v>
      </c>
      <c r="D8213">
        <v>1</v>
      </c>
    </row>
    <row r="8214" spans="1:4" x14ac:dyDescent="0.25">
      <c r="A8214" t="s">
        <v>16725</v>
      </c>
      <c r="B8214" t="s">
        <v>16726</v>
      </c>
      <c r="C8214" s="106">
        <v>625</v>
      </c>
      <c r="D8214">
        <v>1</v>
      </c>
    </row>
    <row r="8215" spans="1:4" x14ac:dyDescent="0.25">
      <c r="A8215" t="s">
        <v>16727</v>
      </c>
      <c r="B8215" t="s">
        <v>16728</v>
      </c>
      <c r="C8215" s="106">
        <v>655</v>
      </c>
      <c r="D8215">
        <v>1</v>
      </c>
    </row>
    <row r="8216" spans="1:4" x14ac:dyDescent="0.25">
      <c r="A8216" t="s">
        <v>16729</v>
      </c>
      <c r="B8216" t="s">
        <v>16730</v>
      </c>
      <c r="C8216" s="106">
        <v>10392</v>
      </c>
      <c r="D8216">
        <v>1</v>
      </c>
    </row>
    <row r="8217" spans="1:4" x14ac:dyDescent="0.25">
      <c r="A8217" t="s">
        <v>16731</v>
      </c>
      <c r="B8217" t="s">
        <v>16732</v>
      </c>
      <c r="C8217" s="106">
        <v>97.65</v>
      </c>
      <c r="D8217">
        <v>1</v>
      </c>
    </row>
    <row r="8218" spans="1:4" x14ac:dyDescent="0.25">
      <c r="A8218" t="s">
        <v>16733</v>
      </c>
      <c r="B8218" t="s">
        <v>16734</v>
      </c>
      <c r="C8218" s="106">
        <v>55.78</v>
      </c>
      <c r="D8218">
        <v>2</v>
      </c>
    </row>
    <row r="8219" spans="1:4" x14ac:dyDescent="0.25">
      <c r="A8219" t="s">
        <v>16735</v>
      </c>
      <c r="B8219" t="s">
        <v>16736</v>
      </c>
      <c r="C8219" s="106">
        <v>295.25</v>
      </c>
      <c r="D8219">
        <v>1</v>
      </c>
    </row>
    <row r="8220" spans="1:4" x14ac:dyDescent="0.25">
      <c r="A8220" t="s">
        <v>16737</v>
      </c>
      <c r="B8220" t="s">
        <v>16738</v>
      </c>
      <c r="C8220" s="106">
        <v>341.21</v>
      </c>
      <c r="D8220">
        <v>6</v>
      </c>
    </row>
    <row r="8221" spans="1:4" x14ac:dyDescent="0.25">
      <c r="A8221" t="s">
        <v>16739</v>
      </c>
      <c r="B8221" t="s">
        <v>16740</v>
      </c>
      <c r="C8221" s="106">
        <v>75.22</v>
      </c>
      <c r="D8221">
        <v>3</v>
      </c>
    </row>
    <row r="8222" spans="1:4" x14ac:dyDescent="0.25">
      <c r="A8222" t="s">
        <v>16741</v>
      </c>
      <c r="B8222" t="s">
        <v>16742</v>
      </c>
      <c r="C8222" s="106">
        <v>277.10000000000002</v>
      </c>
      <c r="D8222">
        <v>9</v>
      </c>
    </row>
    <row r="8223" spans="1:4" x14ac:dyDescent="0.25">
      <c r="A8223" t="s">
        <v>16743</v>
      </c>
      <c r="B8223" t="s">
        <v>16744</v>
      </c>
      <c r="C8223" s="106">
        <v>0</v>
      </c>
      <c r="D8223">
        <v>0</v>
      </c>
    </row>
    <row r="8224" spans="1:4" x14ac:dyDescent="0.25">
      <c r="A8224" t="s">
        <v>16745</v>
      </c>
      <c r="B8224" t="s">
        <v>16746</v>
      </c>
      <c r="C8224" s="106">
        <v>245.99</v>
      </c>
      <c r="D8224">
        <v>1</v>
      </c>
    </row>
    <row r="8225" spans="1:4" x14ac:dyDescent="0.25">
      <c r="A8225" t="s">
        <v>16747</v>
      </c>
      <c r="B8225" t="s">
        <v>16748</v>
      </c>
      <c r="C8225" s="106">
        <v>0</v>
      </c>
      <c r="D8225">
        <v>0</v>
      </c>
    </row>
    <row r="8226" spans="1:4" x14ac:dyDescent="0.25">
      <c r="A8226" t="s">
        <v>16749</v>
      </c>
      <c r="B8226" t="s">
        <v>16750</v>
      </c>
      <c r="C8226" s="106">
        <v>353.89</v>
      </c>
      <c r="D8226">
        <v>1</v>
      </c>
    </row>
    <row r="8227" spans="1:4" x14ac:dyDescent="0.25">
      <c r="A8227" t="s">
        <v>16751</v>
      </c>
      <c r="B8227" t="s">
        <v>16752</v>
      </c>
      <c r="C8227" s="106">
        <v>260.5</v>
      </c>
      <c r="D8227">
        <v>14</v>
      </c>
    </row>
    <row r="8228" spans="1:4" x14ac:dyDescent="0.25">
      <c r="A8228" t="s">
        <v>16753</v>
      </c>
      <c r="B8228" t="s">
        <v>16754</v>
      </c>
      <c r="C8228" s="106">
        <v>3662.4</v>
      </c>
      <c r="D8228">
        <v>3</v>
      </c>
    </row>
    <row r="8229" spans="1:4" x14ac:dyDescent="0.25">
      <c r="A8229" t="s">
        <v>16755</v>
      </c>
      <c r="B8229" t="s">
        <v>16756</v>
      </c>
      <c r="C8229" s="106">
        <v>345</v>
      </c>
      <c r="D8229">
        <v>2</v>
      </c>
    </row>
    <row r="8230" spans="1:4" x14ac:dyDescent="0.25">
      <c r="A8230" t="s">
        <v>16757</v>
      </c>
      <c r="B8230" t="s">
        <v>16758</v>
      </c>
      <c r="C8230" s="106">
        <v>1145.77</v>
      </c>
      <c r="D8230">
        <v>3</v>
      </c>
    </row>
    <row r="8231" spans="1:4" x14ac:dyDescent="0.25">
      <c r="A8231" t="s">
        <v>16759</v>
      </c>
      <c r="B8231" t="s">
        <v>16760</v>
      </c>
      <c r="C8231" s="106">
        <v>1231.69</v>
      </c>
      <c r="D8231">
        <v>6</v>
      </c>
    </row>
    <row r="8232" spans="1:4" x14ac:dyDescent="0.25">
      <c r="A8232" t="s">
        <v>16761</v>
      </c>
      <c r="B8232" t="s">
        <v>16762</v>
      </c>
      <c r="C8232" s="106">
        <v>561.47</v>
      </c>
      <c r="D8232">
        <v>6</v>
      </c>
    </row>
    <row r="8233" spans="1:4" x14ac:dyDescent="0.25">
      <c r="A8233" t="s">
        <v>16763</v>
      </c>
      <c r="B8233" t="s">
        <v>16764</v>
      </c>
      <c r="C8233" s="106">
        <v>701.93</v>
      </c>
      <c r="D8233">
        <v>2</v>
      </c>
    </row>
    <row r="8234" spans="1:4" x14ac:dyDescent="0.25">
      <c r="A8234" t="s">
        <v>16765</v>
      </c>
      <c r="B8234" t="s">
        <v>16736</v>
      </c>
      <c r="C8234" s="106">
        <v>516.69000000000005</v>
      </c>
      <c r="D8234">
        <v>1</v>
      </c>
    </row>
    <row r="8235" spans="1:4" x14ac:dyDescent="0.25">
      <c r="A8235" t="s">
        <v>16766</v>
      </c>
      <c r="B8235" t="s">
        <v>16767</v>
      </c>
      <c r="C8235" s="106">
        <v>0</v>
      </c>
      <c r="D8235">
        <v>0</v>
      </c>
    </row>
    <row r="8236" spans="1:4" x14ac:dyDescent="0.25">
      <c r="A8236" t="s">
        <v>16768</v>
      </c>
      <c r="B8236" t="s">
        <v>16769</v>
      </c>
      <c r="C8236" s="106">
        <v>682.01</v>
      </c>
      <c r="D8236">
        <v>3</v>
      </c>
    </row>
    <row r="8237" spans="1:4" x14ac:dyDescent="0.25">
      <c r="A8237" t="s">
        <v>16770</v>
      </c>
      <c r="B8237" t="s">
        <v>16771</v>
      </c>
      <c r="C8237" s="106">
        <v>1372.31</v>
      </c>
      <c r="D8237">
        <v>2</v>
      </c>
    </row>
    <row r="8238" spans="1:4" x14ac:dyDescent="0.25">
      <c r="A8238" t="s">
        <v>16772</v>
      </c>
      <c r="B8238" t="s">
        <v>16773</v>
      </c>
      <c r="C8238" s="106">
        <v>531.03</v>
      </c>
      <c r="D8238">
        <v>1</v>
      </c>
    </row>
    <row r="8239" spans="1:4" x14ac:dyDescent="0.25">
      <c r="A8239" t="s">
        <v>16774</v>
      </c>
      <c r="B8239" t="s">
        <v>15189</v>
      </c>
      <c r="C8239" s="106">
        <v>1357.11</v>
      </c>
      <c r="D8239">
        <v>3</v>
      </c>
    </row>
    <row r="8240" spans="1:4" x14ac:dyDescent="0.25">
      <c r="A8240" t="s">
        <v>16775</v>
      </c>
      <c r="B8240" t="s">
        <v>16776</v>
      </c>
      <c r="C8240" s="106">
        <v>82.96</v>
      </c>
      <c r="D8240">
        <v>12</v>
      </c>
    </row>
    <row r="8241" spans="1:4" x14ac:dyDescent="0.25">
      <c r="A8241" t="s">
        <v>16777</v>
      </c>
      <c r="B8241" t="s">
        <v>16778</v>
      </c>
      <c r="C8241" s="106">
        <v>531.27</v>
      </c>
      <c r="D8241">
        <v>6</v>
      </c>
    </row>
    <row r="8242" spans="1:4" x14ac:dyDescent="0.25">
      <c r="A8242" t="s">
        <v>16779</v>
      </c>
      <c r="B8242" t="s">
        <v>16780</v>
      </c>
      <c r="C8242" s="106">
        <v>587.29999999999995</v>
      </c>
      <c r="D8242">
        <v>1</v>
      </c>
    </row>
    <row r="8243" spans="1:4" x14ac:dyDescent="0.25">
      <c r="A8243" t="s">
        <v>16781</v>
      </c>
      <c r="B8243" t="s">
        <v>16782</v>
      </c>
      <c r="C8243" s="106">
        <v>45.66</v>
      </c>
      <c r="D8243">
        <v>9</v>
      </c>
    </row>
    <row r="8244" spans="1:4" x14ac:dyDescent="0.25">
      <c r="A8244" t="s">
        <v>16783</v>
      </c>
      <c r="B8244" t="s">
        <v>16782</v>
      </c>
      <c r="C8244" s="106">
        <v>78.61</v>
      </c>
      <c r="D8244">
        <v>9</v>
      </c>
    </row>
    <row r="8245" spans="1:4" x14ac:dyDescent="0.25">
      <c r="A8245" t="s">
        <v>16784</v>
      </c>
      <c r="B8245" t="s">
        <v>16785</v>
      </c>
      <c r="C8245" s="106">
        <v>143.06</v>
      </c>
      <c r="D8245">
        <v>9</v>
      </c>
    </row>
    <row r="8246" spans="1:4" x14ac:dyDescent="0.25">
      <c r="A8246" t="s">
        <v>16786</v>
      </c>
      <c r="B8246" t="s">
        <v>16785</v>
      </c>
      <c r="C8246" s="106">
        <v>148.38</v>
      </c>
      <c r="D8246">
        <v>9</v>
      </c>
    </row>
    <row r="8247" spans="1:4" x14ac:dyDescent="0.25">
      <c r="A8247" t="s">
        <v>16787</v>
      </c>
      <c r="B8247" t="s">
        <v>16788</v>
      </c>
      <c r="C8247" s="106">
        <v>10707.44</v>
      </c>
      <c r="D8247">
        <v>33</v>
      </c>
    </row>
    <row r="8248" spans="1:4" x14ac:dyDescent="0.25">
      <c r="A8248" t="s">
        <v>16789</v>
      </c>
      <c r="B8248" t="s">
        <v>16790</v>
      </c>
      <c r="C8248" s="106">
        <v>5049.08</v>
      </c>
      <c r="D8248">
        <v>15</v>
      </c>
    </row>
    <row r="8249" spans="1:4" x14ac:dyDescent="0.25">
      <c r="A8249" t="s">
        <v>16791</v>
      </c>
      <c r="B8249" t="s">
        <v>16792</v>
      </c>
      <c r="C8249" s="106">
        <v>2472.17</v>
      </c>
      <c r="D8249">
        <v>3</v>
      </c>
    </row>
    <row r="8250" spans="1:4" x14ac:dyDescent="0.25">
      <c r="A8250" t="s">
        <v>16793</v>
      </c>
      <c r="B8250" t="s">
        <v>16790</v>
      </c>
      <c r="C8250" s="106">
        <v>2186.17</v>
      </c>
      <c r="D8250">
        <v>6</v>
      </c>
    </row>
    <row r="8251" spans="1:4" x14ac:dyDescent="0.25">
      <c r="A8251" t="s">
        <v>16794</v>
      </c>
      <c r="B8251" t="s">
        <v>16795</v>
      </c>
      <c r="C8251" s="106">
        <v>248.86</v>
      </c>
      <c r="D8251">
        <v>6</v>
      </c>
    </row>
    <row r="8252" spans="1:4" x14ac:dyDescent="0.25">
      <c r="A8252" t="s">
        <v>16796</v>
      </c>
      <c r="B8252" t="s">
        <v>16795</v>
      </c>
      <c r="C8252" s="106">
        <v>248.86</v>
      </c>
      <c r="D8252">
        <v>6</v>
      </c>
    </row>
    <row r="8253" spans="1:4" x14ac:dyDescent="0.25">
      <c r="A8253" t="s">
        <v>16797</v>
      </c>
      <c r="B8253" t="s">
        <v>16798</v>
      </c>
      <c r="C8253" s="106">
        <v>103.44</v>
      </c>
      <c r="D8253">
        <v>3</v>
      </c>
    </row>
    <row r="8254" spans="1:4" x14ac:dyDescent="0.25">
      <c r="A8254" t="s">
        <v>16799</v>
      </c>
      <c r="B8254" t="s">
        <v>15195</v>
      </c>
      <c r="C8254" s="106">
        <v>403.55</v>
      </c>
      <c r="D8254">
        <v>1</v>
      </c>
    </row>
    <row r="8255" spans="1:4" x14ac:dyDescent="0.25">
      <c r="A8255" t="s">
        <v>16800</v>
      </c>
      <c r="B8255" t="s">
        <v>16801</v>
      </c>
      <c r="C8255" s="106">
        <v>469.21</v>
      </c>
      <c r="D8255">
        <v>7</v>
      </c>
    </row>
    <row r="8256" spans="1:4" x14ac:dyDescent="0.25">
      <c r="A8256" t="s">
        <v>16802</v>
      </c>
      <c r="B8256" t="s">
        <v>16803</v>
      </c>
      <c r="C8256" s="106">
        <v>152.99</v>
      </c>
      <c r="D8256">
        <v>4</v>
      </c>
    </row>
    <row r="8257" spans="1:4" x14ac:dyDescent="0.25">
      <c r="A8257" t="s">
        <v>16804</v>
      </c>
      <c r="B8257" t="s">
        <v>16805</v>
      </c>
      <c r="C8257" s="106">
        <v>0</v>
      </c>
      <c r="D8257">
        <v>0</v>
      </c>
    </row>
    <row r="8258" spans="1:4" x14ac:dyDescent="0.25">
      <c r="A8258" t="s">
        <v>16806</v>
      </c>
      <c r="B8258" t="s">
        <v>16807</v>
      </c>
      <c r="C8258" s="106">
        <v>259.26</v>
      </c>
      <c r="D8258">
        <v>1</v>
      </c>
    </row>
    <row r="8259" spans="1:4" x14ac:dyDescent="0.25">
      <c r="A8259" t="s">
        <v>16808</v>
      </c>
      <c r="B8259" t="s">
        <v>16809</v>
      </c>
      <c r="C8259" s="106">
        <v>1558.98</v>
      </c>
      <c r="D8259">
        <v>4</v>
      </c>
    </row>
    <row r="8260" spans="1:4" x14ac:dyDescent="0.25">
      <c r="A8260" t="s">
        <v>16810</v>
      </c>
      <c r="B8260" t="s">
        <v>16811</v>
      </c>
      <c r="C8260" s="106">
        <v>0</v>
      </c>
      <c r="D8260">
        <v>0</v>
      </c>
    </row>
    <row r="8261" spans="1:4" x14ac:dyDescent="0.25">
      <c r="A8261" t="s">
        <v>16812</v>
      </c>
      <c r="B8261" t="s">
        <v>16813</v>
      </c>
      <c r="C8261" s="106">
        <v>1113.1300000000001</v>
      </c>
      <c r="D8261">
        <v>2</v>
      </c>
    </row>
    <row r="8262" spans="1:4" x14ac:dyDescent="0.25">
      <c r="A8262" t="s">
        <v>16814</v>
      </c>
      <c r="B8262" t="s">
        <v>16815</v>
      </c>
      <c r="C8262" s="106">
        <v>1134.94</v>
      </c>
      <c r="D8262">
        <v>1</v>
      </c>
    </row>
    <row r="8263" spans="1:4" x14ac:dyDescent="0.25">
      <c r="A8263" t="s">
        <v>16816</v>
      </c>
      <c r="B8263" t="s">
        <v>16817</v>
      </c>
      <c r="C8263" s="106">
        <v>529.67999999999995</v>
      </c>
      <c r="D8263">
        <v>1</v>
      </c>
    </row>
    <row r="8264" spans="1:4" x14ac:dyDescent="0.25">
      <c r="A8264" t="s">
        <v>16818</v>
      </c>
      <c r="B8264" t="s">
        <v>16819</v>
      </c>
      <c r="C8264" s="106">
        <v>0</v>
      </c>
      <c r="D8264">
        <v>0</v>
      </c>
    </row>
    <row r="8265" spans="1:4" x14ac:dyDescent="0.25">
      <c r="A8265" t="s">
        <v>16820</v>
      </c>
      <c r="B8265" t="s">
        <v>16821</v>
      </c>
      <c r="C8265" s="106">
        <v>633.11</v>
      </c>
      <c r="D8265">
        <v>1</v>
      </c>
    </row>
    <row r="8266" spans="1:4" x14ac:dyDescent="0.25">
      <c r="A8266" t="s">
        <v>16822</v>
      </c>
      <c r="B8266" t="s">
        <v>16823</v>
      </c>
      <c r="C8266" s="106">
        <v>4123.82</v>
      </c>
      <c r="D8266">
        <v>5</v>
      </c>
    </row>
    <row r="8267" spans="1:4" x14ac:dyDescent="0.25">
      <c r="A8267" t="s">
        <v>16824</v>
      </c>
      <c r="B8267" t="s">
        <v>16825</v>
      </c>
      <c r="C8267" s="106">
        <v>62.86</v>
      </c>
      <c r="D8267">
        <v>4</v>
      </c>
    </row>
    <row r="8268" spans="1:4" x14ac:dyDescent="0.25">
      <c r="A8268" t="s">
        <v>16826</v>
      </c>
      <c r="B8268" t="s">
        <v>16827</v>
      </c>
      <c r="C8268" s="106">
        <v>282.60000000000002</v>
      </c>
      <c r="D8268">
        <v>1</v>
      </c>
    </row>
    <row r="8269" spans="1:4" x14ac:dyDescent="0.25">
      <c r="A8269" t="s">
        <v>16828</v>
      </c>
      <c r="B8269" t="s">
        <v>16829</v>
      </c>
      <c r="C8269" s="106">
        <v>698.34</v>
      </c>
      <c r="D8269">
        <v>6</v>
      </c>
    </row>
    <row r="8270" spans="1:4" x14ac:dyDescent="0.25">
      <c r="A8270" t="s">
        <v>16830</v>
      </c>
      <c r="B8270" t="s">
        <v>16831</v>
      </c>
      <c r="C8270" s="106">
        <v>245.04</v>
      </c>
      <c r="D8270">
        <v>3</v>
      </c>
    </row>
    <row r="8271" spans="1:4" x14ac:dyDescent="0.25">
      <c r="A8271" t="s">
        <v>16832</v>
      </c>
      <c r="B8271" t="s">
        <v>16833</v>
      </c>
      <c r="C8271" s="106">
        <v>155.74</v>
      </c>
      <c r="D8271">
        <v>3</v>
      </c>
    </row>
    <row r="8272" spans="1:4" x14ac:dyDescent="0.25">
      <c r="A8272" t="s">
        <v>16834</v>
      </c>
      <c r="B8272" t="s">
        <v>16833</v>
      </c>
      <c r="C8272" s="106">
        <v>115.98</v>
      </c>
      <c r="D8272">
        <v>2</v>
      </c>
    </row>
    <row r="8273" spans="1:4" x14ac:dyDescent="0.25">
      <c r="A8273" t="s">
        <v>16835</v>
      </c>
      <c r="B8273" t="s">
        <v>16833</v>
      </c>
      <c r="C8273" s="106">
        <v>250.25</v>
      </c>
      <c r="D8273">
        <v>4</v>
      </c>
    </row>
    <row r="8274" spans="1:4" x14ac:dyDescent="0.25">
      <c r="A8274" t="s">
        <v>16836</v>
      </c>
      <c r="B8274" t="s">
        <v>16837</v>
      </c>
      <c r="C8274" s="106">
        <v>98.58</v>
      </c>
      <c r="D8274">
        <v>5</v>
      </c>
    </row>
    <row r="8275" spans="1:4" x14ac:dyDescent="0.25">
      <c r="A8275" t="s">
        <v>16838</v>
      </c>
      <c r="B8275" t="s">
        <v>16839</v>
      </c>
      <c r="C8275" s="106">
        <v>18.3</v>
      </c>
      <c r="D8275">
        <v>3</v>
      </c>
    </row>
    <row r="8276" spans="1:4" x14ac:dyDescent="0.25">
      <c r="A8276" t="s">
        <v>16840</v>
      </c>
      <c r="B8276" t="s">
        <v>16841</v>
      </c>
      <c r="C8276" s="106">
        <v>81.5</v>
      </c>
      <c r="D8276">
        <v>6</v>
      </c>
    </row>
    <row r="8277" spans="1:4" x14ac:dyDescent="0.25">
      <c r="A8277" t="s">
        <v>16842</v>
      </c>
      <c r="B8277" t="s">
        <v>16843</v>
      </c>
      <c r="C8277" s="106">
        <v>140.08000000000001</v>
      </c>
      <c r="D8277">
        <v>2</v>
      </c>
    </row>
    <row r="8278" spans="1:4" x14ac:dyDescent="0.25">
      <c r="A8278" t="s">
        <v>16844</v>
      </c>
      <c r="B8278" t="s">
        <v>16845</v>
      </c>
      <c r="C8278" s="106">
        <v>204.65</v>
      </c>
      <c r="D8278">
        <v>12</v>
      </c>
    </row>
    <row r="8279" spans="1:4" x14ac:dyDescent="0.25">
      <c r="A8279" t="s">
        <v>16846</v>
      </c>
      <c r="B8279" t="s">
        <v>16847</v>
      </c>
      <c r="C8279" s="106">
        <v>31.55</v>
      </c>
      <c r="D8279">
        <v>12</v>
      </c>
    </row>
    <row r="8280" spans="1:4" x14ac:dyDescent="0.25">
      <c r="A8280" t="s">
        <v>16848</v>
      </c>
      <c r="B8280" t="s">
        <v>16849</v>
      </c>
      <c r="C8280" s="106">
        <v>244.03</v>
      </c>
      <c r="D8280">
        <v>1</v>
      </c>
    </row>
    <row r="8281" spans="1:4" x14ac:dyDescent="0.25">
      <c r="A8281" t="s">
        <v>16850</v>
      </c>
      <c r="B8281" t="s">
        <v>16851</v>
      </c>
      <c r="C8281" s="106">
        <v>716.73</v>
      </c>
      <c r="D8281">
        <v>3</v>
      </c>
    </row>
    <row r="8282" spans="1:4" x14ac:dyDescent="0.25">
      <c r="A8282" t="s">
        <v>16852</v>
      </c>
      <c r="B8282" t="s">
        <v>16853</v>
      </c>
      <c r="C8282" s="106">
        <v>1495.18</v>
      </c>
      <c r="D8282">
        <v>2</v>
      </c>
    </row>
    <row r="8283" spans="1:4" x14ac:dyDescent="0.25">
      <c r="A8283" t="s">
        <v>16854</v>
      </c>
      <c r="B8283" t="s">
        <v>16855</v>
      </c>
      <c r="C8283" s="106">
        <v>2188.1999999999998</v>
      </c>
      <c r="D8283">
        <v>6</v>
      </c>
    </row>
    <row r="8284" spans="1:4" x14ac:dyDescent="0.25">
      <c r="A8284" t="s">
        <v>16856</v>
      </c>
      <c r="B8284" t="s">
        <v>16857</v>
      </c>
      <c r="C8284" s="106">
        <v>542.11</v>
      </c>
      <c r="D8284">
        <v>2</v>
      </c>
    </row>
    <row r="8285" spans="1:4" x14ac:dyDescent="0.25">
      <c r="A8285" t="s">
        <v>16858</v>
      </c>
      <c r="B8285" t="s">
        <v>16859</v>
      </c>
      <c r="C8285" s="106">
        <v>121.33</v>
      </c>
      <c r="D8285">
        <v>4</v>
      </c>
    </row>
    <row r="8286" spans="1:4" x14ac:dyDescent="0.25">
      <c r="A8286" t="s">
        <v>16860</v>
      </c>
      <c r="B8286" t="s">
        <v>16861</v>
      </c>
      <c r="C8286" s="106">
        <v>594.6</v>
      </c>
      <c r="D8286">
        <v>1</v>
      </c>
    </row>
    <row r="8287" spans="1:4" x14ac:dyDescent="0.25">
      <c r="A8287" t="s">
        <v>16862</v>
      </c>
      <c r="B8287" t="s">
        <v>16863</v>
      </c>
      <c r="C8287" s="106">
        <v>26.98</v>
      </c>
      <c r="D8287">
        <v>4</v>
      </c>
    </row>
    <row r="8288" spans="1:4" x14ac:dyDescent="0.25">
      <c r="A8288" t="s">
        <v>16864</v>
      </c>
      <c r="B8288" t="s">
        <v>16865</v>
      </c>
      <c r="C8288" s="106">
        <v>44.55</v>
      </c>
      <c r="D8288">
        <v>2</v>
      </c>
    </row>
    <row r="8289" spans="1:4" x14ac:dyDescent="0.25">
      <c r="A8289" t="s">
        <v>16866</v>
      </c>
      <c r="B8289" t="s">
        <v>16867</v>
      </c>
      <c r="C8289" s="106">
        <v>250.2</v>
      </c>
      <c r="D8289">
        <v>4</v>
      </c>
    </row>
    <row r="8290" spans="1:4" x14ac:dyDescent="0.25">
      <c r="A8290" t="s">
        <v>16868</v>
      </c>
      <c r="B8290" t="s">
        <v>16869</v>
      </c>
      <c r="C8290" s="106">
        <v>5339.48</v>
      </c>
      <c r="D8290">
        <v>1</v>
      </c>
    </row>
    <row r="8291" spans="1:4" x14ac:dyDescent="0.25">
      <c r="A8291" t="s">
        <v>16870</v>
      </c>
      <c r="B8291" t="s">
        <v>16871</v>
      </c>
      <c r="C8291" s="106">
        <v>1586.99</v>
      </c>
      <c r="D8291">
        <v>1</v>
      </c>
    </row>
    <row r="8292" spans="1:4" x14ac:dyDescent="0.25">
      <c r="A8292" t="s">
        <v>16872</v>
      </c>
      <c r="B8292" t="s">
        <v>16873</v>
      </c>
      <c r="C8292" s="106">
        <v>7763.82</v>
      </c>
      <c r="D8292">
        <v>3</v>
      </c>
    </row>
    <row r="8293" spans="1:4" x14ac:dyDescent="0.25">
      <c r="A8293" t="s">
        <v>16874</v>
      </c>
      <c r="B8293" t="s">
        <v>16875</v>
      </c>
      <c r="C8293" s="106">
        <v>203.73</v>
      </c>
      <c r="D8293">
        <v>2</v>
      </c>
    </row>
    <row r="8294" spans="1:4" x14ac:dyDescent="0.25">
      <c r="A8294" t="s">
        <v>16876</v>
      </c>
      <c r="B8294" t="s">
        <v>16877</v>
      </c>
      <c r="C8294" s="106">
        <v>917.18</v>
      </c>
      <c r="D8294">
        <v>2</v>
      </c>
    </row>
    <row r="8295" spans="1:4" x14ac:dyDescent="0.25">
      <c r="A8295" t="s">
        <v>16878</v>
      </c>
      <c r="B8295" t="s">
        <v>16879</v>
      </c>
      <c r="C8295" s="106">
        <v>189.45</v>
      </c>
      <c r="D8295">
        <v>1</v>
      </c>
    </row>
    <row r="8296" spans="1:4" x14ac:dyDescent="0.25">
      <c r="A8296" t="s">
        <v>16880</v>
      </c>
      <c r="B8296" t="s">
        <v>16879</v>
      </c>
      <c r="C8296" s="106">
        <v>375.03</v>
      </c>
      <c r="D8296">
        <v>2</v>
      </c>
    </row>
    <row r="8297" spans="1:4" x14ac:dyDescent="0.25">
      <c r="A8297" t="s">
        <v>16881</v>
      </c>
      <c r="B8297" t="s">
        <v>16879</v>
      </c>
      <c r="C8297" s="106">
        <v>341.62</v>
      </c>
      <c r="D8297">
        <v>2</v>
      </c>
    </row>
    <row r="8298" spans="1:4" x14ac:dyDescent="0.25">
      <c r="A8298" t="s">
        <v>16882</v>
      </c>
      <c r="B8298" t="s">
        <v>16883</v>
      </c>
      <c r="C8298" s="106">
        <v>906</v>
      </c>
      <c r="D8298">
        <v>4</v>
      </c>
    </row>
    <row r="8299" spans="1:4" x14ac:dyDescent="0.25">
      <c r="A8299" t="s">
        <v>16884</v>
      </c>
      <c r="B8299" t="s">
        <v>16885</v>
      </c>
      <c r="C8299" s="106">
        <v>336.9</v>
      </c>
      <c r="D8299">
        <v>1</v>
      </c>
    </row>
    <row r="8300" spans="1:4" x14ac:dyDescent="0.25">
      <c r="A8300" t="s">
        <v>16886</v>
      </c>
      <c r="B8300" t="s">
        <v>16887</v>
      </c>
      <c r="C8300" s="106">
        <v>14.88</v>
      </c>
      <c r="D8300">
        <v>6</v>
      </c>
    </row>
    <row r="8301" spans="1:4" x14ac:dyDescent="0.25">
      <c r="A8301" t="s">
        <v>16888</v>
      </c>
      <c r="B8301" t="s">
        <v>16889</v>
      </c>
      <c r="C8301" s="106">
        <v>58.52</v>
      </c>
      <c r="D8301">
        <v>1</v>
      </c>
    </row>
    <row r="8302" spans="1:4" x14ac:dyDescent="0.25">
      <c r="A8302" t="s">
        <v>16890</v>
      </c>
      <c r="B8302" t="s">
        <v>16891</v>
      </c>
      <c r="C8302" s="106">
        <v>23.77</v>
      </c>
      <c r="D8302">
        <v>4</v>
      </c>
    </row>
    <row r="8303" spans="1:4" x14ac:dyDescent="0.25">
      <c r="A8303" t="s">
        <v>16892</v>
      </c>
      <c r="B8303" t="s">
        <v>16893</v>
      </c>
      <c r="C8303" s="106">
        <v>64.53</v>
      </c>
      <c r="D8303">
        <v>5</v>
      </c>
    </row>
    <row r="8304" spans="1:4" x14ac:dyDescent="0.25">
      <c r="A8304" t="s">
        <v>16894</v>
      </c>
      <c r="B8304" t="s">
        <v>16895</v>
      </c>
      <c r="C8304" s="106">
        <v>993.66</v>
      </c>
      <c r="D8304">
        <v>2</v>
      </c>
    </row>
    <row r="8305" spans="1:4" x14ac:dyDescent="0.25">
      <c r="A8305" t="s">
        <v>16896</v>
      </c>
      <c r="B8305" t="s">
        <v>16897</v>
      </c>
      <c r="C8305" s="106">
        <v>18.059999999999999</v>
      </c>
      <c r="D8305">
        <v>7</v>
      </c>
    </row>
    <row r="8306" spans="1:4" x14ac:dyDescent="0.25">
      <c r="A8306" t="s">
        <v>16898</v>
      </c>
      <c r="B8306" t="s">
        <v>16899</v>
      </c>
      <c r="C8306" s="106">
        <v>301.25</v>
      </c>
      <c r="D8306">
        <v>6</v>
      </c>
    </row>
    <row r="8307" spans="1:4" x14ac:dyDescent="0.25">
      <c r="A8307" t="s">
        <v>16900</v>
      </c>
      <c r="B8307" t="s">
        <v>16901</v>
      </c>
      <c r="C8307" s="106">
        <v>2760.72</v>
      </c>
      <c r="D8307">
        <v>12</v>
      </c>
    </row>
    <row r="8308" spans="1:4" x14ac:dyDescent="0.25">
      <c r="A8308" t="s">
        <v>16902</v>
      </c>
      <c r="B8308" t="s">
        <v>16903</v>
      </c>
      <c r="C8308" s="106">
        <v>1.87</v>
      </c>
      <c r="D8308">
        <v>1</v>
      </c>
    </row>
    <row r="8309" spans="1:4" x14ac:dyDescent="0.25">
      <c r="A8309" t="s">
        <v>16904</v>
      </c>
      <c r="B8309" t="s">
        <v>16905</v>
      </c>
      <c r="C8309" s="106">
        <v>103.79</v>
      </c>
      <c r="D8309">
        <v>3</v>
      </c>
    </row>
    <row r="8310" spans="1:4" x14ac:dyDescent="0.25">
      <c r="A8310" t="s">
        <v>16906</v>
      </c>
      <c r="B8310" t="s">
        <v>16907</v>
      </c>
      <c r="C8310" s="106">
        <v>57.4</v>
      </c>
      <c r="D8310">
        <v>8</v>
      </c>
    </row>
    <row r="8311" spans="1:4" x14ac:dyDescent="0.25">
      <c r="A8311" t="s">
        <v>16908</v>
      </c>
      <c r="B8311" t="s">
        <v>16909</v>
      </c>
      <c r="C8311" s="106">
        <v>68.12</v>
      </c>
      <c r="D8311">
        <v>3</v>
      </c>
    </row>
    <row r="8312" spans="1:4" x14ac:dyDescent="0.25">
      <c r="A8312" t="s">
        <v>16910</v>
      </c>
      <c r="B8312" t="s">
        <v>16911</v>
      </c>
      <c r="C8312" s="106">
        <v>24.81</v>
      </c>
      <c r="D8312">
        <v>2</v>
      </c>
    </row>
    <row r="8313" spans="1:4" x14ac:dyDescent="0.25">
      <c r="A8313" t="s">
        <v>16912</v>
      </c>
      <c r="B8313" t="s">
        <v>16913</v>
      </c>
      <c r="C8313" s="106">
        <v>41.97</v>
      </c>
      <c r="D8313">
        <v>35</v>
      </c>
    </row>
    <row r="8314" spans="1:4" x14ac:dyDescent="0.25">
      <c r="A8314" t="s">
        <v>16914</v>
      </c>
      <c r="B8314" t="s">
        <v>16915</v>
      </c>
      <c r="C8314" s="106">
        <v>5.36</v>
      </c>
      <c r="D8314">
        <v>2</v>
      </c>
    </row>
    <row r="8315" spans="1:4" x14ac:dyDescent="0.25">
      <c r="A8315" t="s">
        <v>16916</v>
      </c>
      <c r="B8315" t="s">
        <v>16917</v>
      </c>
      <c r="C8315" s="106">
        <v>252.35</v>
      </c>
      <c r="D8315">
        <v>1</v>
      </c>
    </row>
    <row r="8316" spans="1:4" x14ac:dyDescent="0.25">
      <c r="A8316" t="s">
        <v>16918</v>
      </c>
      <c r="B8316" t="s">
        <v>16919</v>
      </c>
      <c r="C8316" s="106">
        <v>61.85</v>
      </c>
      <c r="D8316">
        <v>1</v>
      </c>
    </row>
    <row r="8317" spans="1:4" x14ac:dyDescent="0.25">
      <c r="A8317" t="s">
        <v>16920</v>
      </c>
      <c r="B8317" t="s">
        <v>16921</v>
      </c>
      <c r="C8317" s="106">
        <v>419.3</v>
      </c>
      <c r="D8317">
        <v>2</v>
      </c>
    </row>
    <row r="8318" spans="1:4" x14ac:dyDescent="0.25">
      <c r="A8318" t="s">
        <v>16922</v>
      </c>
      <c r="B8318" t="s">
        <v>16923</v>
      </c>
      <c r="C8318" s="106">
        <v>271.64999999999998</v>
      </c>
      <c r="D8318">
        <v>1</v>
      </c>
    </row>
    <row r="8319" spans="1:4" x14ac:dyDescent="0.25">
      <c r="A8319" t="s">
        <v>16924</v>
      </c>
      <c r="B8319" t="s">
        <v>16925</v>
      </c>
      <c r="C8319" s="106">
        <v>295.83</v>
      </c>
      <c r="D8319">
        <v>3</v>
      </c>
    </row>
    <row r="8320" spans="1:4" x14ac:dyDescent="0.25">
      <c r="A8320" t="s">
        <v>16926</v>
      </c>
      <c r="B8320" t="s">
        <v>16927</v>
      </c>
      <c r="C8320" s="106">
        <v>661.38</v>
      </c>
      <c r="D8320">
        <v>4</v>
      </c>
    </row>
    <row r="8321" spans="1:4" x14ac:dyDescent="0.25">
      <c r="A8321" t="s">
        <v>16928</v>
      </c>
      <c r="B8321" t="s">
        <v>16929</v>
      </c>
      <c r="C8321" s="106">
        <v>3557.73</v>
      </c>
      <c r="D8321">
        <v>2</v>
      </c>
    </row>
    <row r="8322" spans="1:4" x14ac:dyDescent="0.25">
      <c r="A8322" t="s">
        <v>16930</v>
      </c>
      <c r="B8322" t="s">
        <v>16931</v>
      </c>
      <c r="C8322" s="106">
        <v>106.58</v>
      </c>
      <c r="D8322">
        <v>16</v>
      </c>
    </row>
    <row r="8323" spans="1:4" x14ac:dyDescent="0.25">
      <c r="A8323" t="s">
        <v>16932</v>
      </c>
      <c r="B8323" t="s">
        <v>16933</v>
      </c>
      <c r="C8323" s="106">
        <v>2.81</v>
      </c>
      <c r="D8323">
        <v>7</v>
      </c>
    </row>
    <row r="8324" spans="1:4" x14ac:dyDescent="0.25">
      <c r="A8324" t="s">
        <v>16934</v>
      </c>
      <c r="B8324" t="s">
        <v>16935</v>
      </c>
      <c r="C8324" s="106">
        <v>8.65</v>
      </c>
      <c r="D8324">
        <v>7</v>
      </c>
    </row>
    <row r="8325" spans="1:4" x14ac:dyDescent="0.25">
      <c r="A8325" t="s">
        <v>16936</v>
      </c>
      <c r="B8325" t="s">
        <v>16937</v>
      </c>
      <c r="C8325" s="106">
        <v>0</v>
      </c>
      <c r="D8325">
        <v>0</v>
      </c>
    </row>
    <row r="8326" spans="1:4" x14ac:dyDescent="0.25">
      <c r="A8326" t="s">
        <v>16938</v>
      </c>
      <c r="B8326" t="s">
        <v>16939</v>
      </c>
      <c r="C8326" s="106">
        <v>0</v>
      </c>
      <c r="D8326">
        <v>0</v>
      </c>
    </row>
    <row r="8327" spans="1:4" x14ac:dyDescent="0.25">
      <c r="A8327" t="s">
        <v>16940</v>
      </c>
      <c r="B8327" t="s">
        <v>16941</v>
      </c>
      <c r="C8327" s="106">
        <v>0</v>
      </c>
      <c r="D8327">
        <v>0</v>
      </c>
    </row>
    <row r="8328" spans="1:4" x14ac:dyDescent="0.25">
      <c r="A8328" t="s">
        <v>16942</v>
      </c>
      <c r="B8328" t="s">
        <v>16943</v>
      </c>
      <c r="C8328" s="106">
        <v>0</v>
      </c>
      <c r="D8328">
        <v>0</v>
      </c>
    </row>
    <row r="8329" spans="1:4" x14ac:dyDescent="0.25">
      <c r="A8329" t="s">
        <v>16944</v>
      </c>
      <c r="B8329" t="s">
        <v>16945</v>
      </c>
      <c r="C8329" s="106">
        <v>0</v>
      </c>
      <c r="D8329">
        <v>0</v>
      </c>
    </row>
    <row r="8330" spans="1:4" x14ac:dyDescent="0.25">
      <c r="A8330" t="s">
        <v>16946</v>
      </c>
      <c r="B8330" t="s">
        <v>16947</v>
      </c>
      <c r="C8330" s="106">
        <v>540.58000000000004</v>
      </c>
      <c r="D8330">
        <v>2</v>
      </c>
    </row>
    <row r="8331" spans="1:4" x14ac:dyDescent="0.25">
      <c r="A8331" t="s">
        <v>16948</v>
      </c>
      <c r="B8331" t="s">
        <v>16949</v>
      </c>
      <c r="C8331" s="106">
        <v>346.91</v>
      </c>
      <c r="D8331">
        <v>1</v>
      </c>
    </row>
    <row r="8332" spans="1:4" x14ac:dyDescent="0.25">
      <c r="A8332" t="s">
        <v>16950</v>
      </c>
      <c r="B8332" t="s">
        <v>16951</v>
      </c>
      <c r="C8332" s="106">
        <v>0</v>
      </c>
      <c r="D8332">
        <v>0</v>
      </c>
    </row>
    <row r="8333" spans="1:4" x14ac:dyDescent="0.25">
      <c r="A8333" t="s">
        <v>16952</v>
      </c>
      <c r="B8333" t="s">
        <v>16953</v>
      </c>
      <c r="C8333" s="106">
        <v>168.12</v>
      </c>
      <c r="D8333">
        <v>2</v>
      </c>
    </row>
    <row r="8334" spans="1:4" x14ac:dyDescent="0.25">
      <c r="A8334" t="s">
        <v>16954</v>
      </c>
      <c r="B8334" t="s">
        <v>16955</v>
      </c>
      <c r="C8334" s="106">
        <v>116.95</v>
      </c>
      <c r="D8334">
        <v>1</v>
      </c>
    </row>
    <row r="8335" spans="1:4" x14ac:dyDescent="0.25">
      <c r="A8335" t="s">
        <v>16956</v>
      </c>
      <c r="B8335" t="s">
        <v>16957</v>
      </c>
      <c r="C8335" s="106">
        <v>175.12</v>
      </c>
      <c r="D8335">
        <v>2</v>
      </c>
    </row>
    <row r="8336" spans="1:4" x14ac:dyDescent="0.25">
      <c r="A8336" t="s">
        <v>16958</v>
      </c>
      <c r="B8336" t="s">
        <v>16959</v>
      </c>
      <c r="C8336" s="106">
        <v>55.58</v>
      </c>
      <c r="D8336">
        <v>10</v>
      </c>
    </row>
    <row r="8337" spans="1:4" x14ac:dyDescent="0.25">
      <c r="A8337" t="s">
        <v>16960</v>
      </c>
      <c r="B8337" t="s">
        <v>16959</v>
      </c>
      <c r="C8337" s="106">
        <v>28.08</v>
      </c>
      <c r="D8337">
        <v>2</v>
      </c>
    </row>
    <row r="8338" spans="1:4" x14ac:dyDescent="0.25">
      <c r="A8338" t="s">
        <v>16961</v>
      </c>
      <c r="B8338" t="s">
        <v>16962</v>
      </c>
      <c r="C8338" s="106">
        <v>172.34</v>
      </c>
      <c r="D8338">
        <v>11</v>
      </c>
    </row>
    <row r="8339" spans="1:4" x14ac:dyDescent="0.25">
      <c r="A8339" t="s">
        <v>16963</v>
      </c>
      <c r="B8339" t="s">
        <v>16964</v>
      </c>
      <c r="C8339" s="106">
        <v>183.96</v>
      </c>
      <c r="D8339">
        <v>3</v>
      </c>
    </row>
    <row r="8340" spans="1:4" x14ac:dyDescent="0.25">
      <c r="A8340" t="s">
        <v>16965</v>
      </c>
      <c r="B8340" t="s">
        <v>16966</v>
      </c>
      <c r="C8340" s="106">
        <v>0</v>
      </c>
      <c r="D8340">
        <v>0</v>
      </c>
    </row>
    <row r="8341" spans="1:4" x14ac:dyDescent="0.25">
      <c r="A8341" t="s">
        <v>16967</v>
      </c>
      <c r="B8341" t="s">
        <v>16968</v>
      </c>
      <c r="C8341" s="106">
        <v>494</v>
      </c>
      <c r="D8341">
        <v>1</v>
      </c>
    </row>
    <row r="8342" spans="1:4" x14ac:dyDescent="0.25">
      <c r="A8342" t="s">
        <v>16969</v>
      </c>
      <c r="B8342" t="s">
        <v>16970</v>
      </c>
      <c r="C8342" s="106">
        <v>303.86</v>
      </c>
      <c r="D8342">
        <v>1</v>
      </c>
    </row>
    <row r="8343" spans="1:4" x14ac:dyDescent="0.25">
      <c r="A8343" t="s">
        <v>16971</v>
      </c>
      <c r="B8343" t="s">
        <v>16972</v>
      </c>
      <c r="C8343" s="106">
        <v>1165.46</v>
      </c>
      <c r="D8343">
        <v>2</v>
      </c>
    </row>
    <row r="8344" spans="1:4" x14ac:dyDescent="0.25">
      <c r="A8344" t="s">
        <v>16973</v>
      </c>
      <c r="B8344" t="s">
        <v>16974</v>
      </c>
      <c r="C8344" s="106">
        <v>2365.02</v>
      </c>
      <c r="D8344">
        <v>7</v>
      </c>
    </row>
    <row r="8345" spans="1:4" x14ac:dyDescent="0.25">
      <c r="A8345" t="s">
        <v>16975</v>
      </c>
      <c r="B8345" t="s">
        <v>16976</v>
      </c>
      <c r="C8345" s="106">
        <v>8.82</v>
      </c>
      <c r="D8345">
        <v>6</v>
      </c>
    </row>
    <row r="8346" spans="1:4" x14ac:dyDescent="0.25">
      <c r="A8346" t="s">
        <v>16977</v>
      </c>
      <c r="B8346" t="s">
        <v>16978</v>
      </c>
      <c r="C8346" s="106">
        <v>18.809999999999999</v>
      </c>
      <c r="D8346">
        <v>6</v>
      </c>
    </row>
    <row r="8347" spans="1:4" x14ac:dyDescent="0.25">
      <c r="A8347" t="s">
        <v>16979</v>
      </c>
      <c r="B8347" t="s">
        <v>16980</v>
      </c>
      <c r="C8347" s="106">
        <v>209.85</v>
      </c>
      <c r="D8347">
        <v>1</v>
      </c>
    </row>
    <row r="8348" spans="1:4" x14ac:dyDescent="0.25">
      <c r="A8348" t="s">
        <v>16981</v>
      </c>
      <c r="B8348" t="s">
        <v>16982</v>
      </c>
      <c r="C8348" s="106">
        <v>0</v>
      </c>
      <c r="D8348">
        <v>0</v>
      </c>
    </row>
    <row r="8349" spans="1:4" x14ac:dyDescent="0.25">
      <c r="A8349" t="s">
        <v>16983</v>
      </c>
      <c r="B8349" t="s">
        <v>16984</v>
      </c>
      <c r="C8349" s="106">
        <v>116.07</v>
      </c>
      <c r="D8349">
        <v>1</v>
      </c>
    </row>
    <row r="8350" spans="1:4" x14ac:dyDescent="0.25">
      <c r="A8350" t="s">
        <v>16985</v>
      </c>
      <c r="B8350" t="s">
        <v>16986</v>
      </c>
      <c r="C8350" s="106">
        <v>209.86</v>
      </c>
      <c r="D8350">
        <v>2</v>
      </c>
    </row>
    <row r="8351" spans="1:4" x14ac:dyDescent="0.25">
      <c r="A8351" t="s">
        <v>16987</v>
      </c>
      <c r="B8351" t="s">
        <v>16988</v>
      </c>
      <c r="C8351" s="106">
        <v>0</v>
      </c>
      <c r="D8351">
        <v>0</v>
      </c>
    </row>
    <row r="8352" spans="1:4" x14ac:dyDescent="0.25">
      <c r="A8352" t="s">
        <v>16989</v>
      </c>
      <c r="B8352" t="s">
        <v>16990</v>
      </c>
      <c r="C8352" s="106">
        <v>1458.14</v>
      </c>
      <c r="D8352">
        <v>1</v>
      </c>
    </row>
    <row r="8353" spans="1:4" x14ac:dyDescent="0.25">
      <c r="A8353" t="s">
        <v>16991</v>
      </c>
      <c r="B8353" t="s">
        <v>16992</v>
      </c>
      <c r="C8353" s="106">
        <v>336.4</v>
      </c>
      <c r="D8353">
        <v>2</v>
      </c>
    </row>
    <row r="8354" spans="1:4" x14ac:dyDescent="0.25">
      <c r="A8354" t="s">
        <v>16993</v>
      </c>
      <c r="B8354" t="s">
        <v>16994</v>
      </c>
      <c r="C8354" s="106">
        <v>14</v>
      </c>
      <c r="D8354">
        <v>1</v>
      </c>
    </row>
    <row r="8355" spans="1:4" x14ac:dyDescent="0.25">
      <c r="A8355" t="s">
        <v>16995</v>
      </c>
      <c r="B8355" t="s">
        <v>16996</v>
      </c>
      <c r="C8355" s="106">
        <v>34.19</v>
      </c>
      <c r="D8355">
        <v>1</v>
      </c>
    </row>
    <row r="8356" spans="1:4" x14ac:dyDescent="0.25">
      <c r="A8356" t="s">
        <v>16997</v>
      </c>
      <c r="B8356" t="s">
        <v>16998</v>
      </c>
      <c r="C8356" s="106">
        <v>1073</v>
      </c>
      <c r="D8356">
        <v>1</v>
      </c>
    </row>
    <row r="8357" spans="1:4" x14ac:dyDescent="0.25">
      <c r="A8357" t="s">
        <v>16999</v>
      </c>
      <c r="B8357" t="s">
        <v>17000</v>
      </c>
      <c r="C8357" s="106">
        <v>269.88</v>
      </c>
      <c r="D8357">
        <v>1</v>
      </c>
    </row>
    <row r="8358" spans="1:4" x14ac:dyDescent="0.25">
      <c r="A8358" t="s">
        <v>17001</v>
      </c>
      <c r="B8358" t="s">
        <v>17002</v>
      </c>
      <c r="C8358" s="106">
        <v>0</v>
      </c>
      <c r="D8358">
        <v>0</v>
      </c>
    </row>
    <row r="8359" spans="1:4" x14ac:dyDescent="0.25">
      <c r="A8359" t="s">
        <v>17003</v>
      </c>
      <c r="B8359" t="s">
        <v>17004</v>
      </c>
      <c r="C8359" s="106">
        <v>887.47</v>
      </c>
      <c r="D8359">
        <v>3</v>
      </c>
    </row>
    <row r="8360" spans="1:4" x14ac:dyDescent="0.25">
      <c r="A8360" t="s">
        <v>17005</v>
      </c>
      <c r="B8360" t="s">
        <v>17006</v>
      </c>
      <c r="C8360" s="106">
        <v>1397.55</v>
      </c>
      <c r="D8360">
        <v>6</v>
      </c>
    </row>
    <row r="8361" spans="1:4" x14ac:dyDescent="0.25">
      <c r="A8361" t="s">
        <v>17007</v>
      </c>
      <c r="B8361" t="s">
        <v>17008</v>
      </c>
      <c r="C8361" s="106">
        <v>396.59</v>
      </c>
      <c r="D8361">
        <v>2</v>
      </c>
    </row>
    <row r="8362" spans="1:4" x14ac:dyDescent="0.25">
      <c r="A8362" t="s">
        <v>17009</v>
      </c>
      <c r="B8362" t="s">
        <v>17010</v>
      </c>
      <c r="C8362" s="106">
        <v>1016.7</v>
      </c>
      <c r="D8362">
        <v>2</v>
      </c>
    </row>
    <row r="8363" spans="1:4" x14ac:dyDescent="0.25">
      <c r="A8363" t="s">
        <v>17011</v>
      </c>
      <c r="B8363" t="s">
        <v>17012</v>
      </c>
      <c r="C8363" s="106">
        <v>22875.84</v>
      </c>
      <c r="D8363">
        <v>1</v>
      </c>
    </row>
    <row r="8364" spans="1:4" x14ac:dyDescent="0.25">
      <c r="A8364" t="s">
        <v>17013</v>
      </c>
      <c r="B8364" t="s">
        <v>17012</v>
      </c>
      <c r="C8364" s="106">
        <v>11166.71</v>
      </c>
      <c r="D8364">
        <v>1</v>
      </c>
    </row>
    <row r="8365" spans="1:4" x14ac:dyDescent="0.25">
      <c r="A8365" t="s">
        <v>17014</v>
      </c>
      <c r="B8365" t="s">
        <v>17012</v>
      </c>
      <c r="C8365" s="106">
        <v>50235</v>
      </c>
      <c r="D8365">
        <v>3</v>
      </c>
    </row>
    <row r="8366" spans="1:4" x14ac:dyDescent="0.25">
      <c r="A8366" t="s">
        <v>17015</v>
      </c>
      <c r="B8366" t="s">
        <v>17012</v>
      </c>
      <c r="C8366" s="106">
        <v>7836.74</v>
      </c>
      <c r="D8366">
        <v>1</v>
      </c>
    </row>
    <row r="8367" spans="1:4" x14ac:dyDescent="0.25">
      <c r="A8367" t="s">
        <v>17016</v>
      </c>
      <c r="B8367" t="s">
        <v>17017</v>
      </c>
      <c r="C8367" s="106">
        <v>4.0599999999999996</v>
      </c>
      <c r="D8367">
        <v>12</v>
      </c>
    </row>
    <row r="8368" spans="1:4" x14ac:dyDescent="0.25">
      <c r="A8368" t="s">
        <v>17018</v>
      </c>
      <c r="B8368" t="s">
        <v>17019</v>
      </c>
      <c r="C8368" s="106">
        <v>9.6999999999999993</v>
      </c>
      <c r="D8368">
        <v>4</v>
      </c>
    </row>
    <row r="8369" spans="1:4" x14ac:dyDescent="0.25">
      <c r="A8369" t="s">
        <v>17020</v>
      </c>
      <c r="B8369" t="s">
        <v>17021</v>
      </c>
      <c r="C8369" s="106">
        <v>4.82</v>
      </c>
      <c r="D8369">
        <v>7</v>
      </c>
    </row>
    <row r="8370" spans="1:4" x14ac:dyDescent="0.25">
      <c r="A8370" t="s">
        <v>17022</v>
      </c>
      <c r="B8370" t="s">
        <v>17023</v>
      </c>
      <c r="C8370" s="106">
        <v>780.76</v>
      </c>
      <c r="D8370">
        <v>1</v>
      </c>
    </row>
    <row r="8371" spans="1:4" x14ac:dyDescent="0.25">
      <c r="A8371" t="s">
        <v>17024</v>
      </c>
      <c r="B8371" t="s">
        <v>17025</v>
      </c>
      <c r="C8371" s="106">
        <v>67.98</v>
      </c>
      <c r="D8371">
        <v>1</v>
      </c>
    </row>
    <row r="8372" spans="1:4" x14ac:dyDescent="0.25">
      <c r="A8372" t="s">
        <v>17026</v>
      </c>
      <c r="B8372" t="s">
        <v>17027</v>
      </c>
      <c r="C8372" s="106">
        <v>304.52999999999997</v>
      </c>
      <c r="D8372">
        <v>2</v>
      </c>
    </row>
    <row r="8373" spans="1:4" x14ac:dyDescent="0.25">
      <c r="A8373" t="s">
        <v>17028</v>
      </c>
      <c r="B8373" t="s">
        <v>17029</v>
      </c>
      <c r="C8373" s="106">
        <v>355.78</v>
      </c>
      <c r="D8373">
        <v>2</v>
      </c>
    </row>
    <row r="8374" spans="1:4" x14ac:dyDescent="0.25">
      <c r="A8374" t="s">
        <v>17030</v>
      </c>
      <c r="B8374" t="s">
        <v>17031</v>
      </c>
      <c r="C8374" s="106">
        <v>2010.09</v>
      </c>
      <c r="D8374">
        <v>1</v>
      </c>
    </row>
    <row r="8375" spans="1:4" x14ac:dyDescent="0.25">
      <c r="A8375" t="s">
        <v>17032</v>
      </c>
      <c r="B8375" t="s">
        <v>17033</v>
      </c>
      <c r="C8375" s="106">
        <v>278.99</v>
      </c>
      <c r="D8375">
        <v>1</v>
      </c>
    </row>
    <row r="8376" spans="1:4" x14ac:dyDescent="0.25">
      <c r="A8376" t="s">
        <v>17034</v>
      </c>
      <c r="B8376" t="s">
        <v>17035</v>
      </c>
      <c r="C8376" s="106">
        <v>61</v>
      </c>
      <c r="D8376">
        <v>1</v>
      </c>
    </row>
    <row r="8377" spans="1:4" x14ac:dyDescent="0.25">
      <c r="A8377" t="s">
        <v>17036</v>
      </c>
      <c r="B8377" t="s">
        <v>17037</v>
      </c>
      <c r="C8377" s="106">
        <v>61</v>
      </c>
      <c r="D8377">
        <v>1</v>
      </c>
    </row>
    <row r="8378" spans="1:4" x14ac:dyDescent="0.25">
      <c r="A8378" t="s">
        <v>17038</v>
      </c>
      <c r="B8378" t="s">
        <v>17039</v>
      </c>
      <c r="C8378" s="106">
        <v>130</v>
      </c>
      <c r="D8378">
        <v>1</v>
      </c>
    </row>
    <row r="8379" spans="1:4" x14ac:dyDescent="0.25">
      <c r="A8379" t="s">
        <v>17040</v>
      </c>
      <c r="B8379" t="s">
        <v>17041</v>
      </c>
      <c r="C8379" s="106">
        <v>139.38999999999999</v>
      </c>
      <c r="D8379">
        <v>13</v>
      </c>
    </row>
    <row r="8380" spans="1:4" x14ac:dyDescent="0.25">
      <c r="A8380" t="s">
        <v>17042</v>
      </c>
      <c r="B8380" t="s">
        <v>17043</v>
      </c>
      <c r="C8380" s="106">
        <v>204.84</v>
      </c>
      <c r="D8380">
        <v>1</v>
      </c>
    </row>
    <row r="8381" spans="1:4" x14ac:dyDescent="0.25">
      <c r="A8381" t="s">
        <v>17044</v>
      </c>
      <c r="B8381" t="s">
        <v>17045</v>
      </c>
      <c r="C8381" s="106">
        <v>207</v>
      </c>
      <c r="D8381">
        <v>2</v>
      </c>
    </row>
    <row r="8382" spans="1:4" x14ac:dyDescent="0.25">
      <c r="A8382" t="s">
        <v>17046</v>
      </c>
      <c r="B8382" t="s">
        <v>17047</v>
      </c>
      <c r="C8382" s="106">
        <v>221.63</v>
      </c>
      <c r="D8382">
        <v>1</v>
      </c>
    </row>
    <row r="8383" spans="1:4" x14ac:dyDescent="0.25">
      <c r="A8383" t="s">
        <v>17048</v>
      </c>
      <c r="B8383" t="s">
        <v>17049</v>
      </c>
      <c r="C8383" s="106">
        <v>252.11</v>
      </c>
      <c r="D8383">
        <v>1</v>
      </c>
    </row>
    <row r="8384" spans="1:4" x14ac:dyDescent="0.25">
      <c r="A8384" t="s">
        <v>17050</v>
      </c>
      <c r="B8384" t="s">
        <v>16974</v>
      </c>
      <c r="C8384" s="106">
        <v>133.76</v>
      </c>
      <c r="D8384">
        <v>2</v>
      </c>
    </row>
    <row r="8385" spans="1:4" x14ac:dyDescent="0.25">
      <c r="A8385" t="s">
        <v>17051</v>
      </c>
      <c r="B8385" t="s">
        <v>17052</v>
      </c>
      <c r="C8385" s="106">
        <v>893.46</v>
      </c>
      <c r="D8385">
        <v>1</v>
      </c>
    </row>
    <row r="8386" spans="1:4" x14ac:dyDescent="0.25">
      <c r="A8386" t="s">
        <v>17053</v>
      </c>
      <c r="B8386" t="s">
        <v>15189</v>
      </c>
      <c r="C8386" s="106">
        <v>3336</v>
      </c>
      <c r="D8386">
        <v>2</v>
      </c>
    </row>
    <row r="8387" spans="1:4" x14ac:dyDescent="0.25">
      <c r="A8387" t="s">
        <v>17054</v>
      </c>
      <c r="B8387" t="s">
        <v>17055</v>
      </c>
      <c r="C8387" s="106">
        <v>202.16</v>
      </c>
      <c r="D8387">
        <v>1</v>
      </c>
    </row>
    <row r="8388" spans="1:4" x14ac:dyDescent="0.25">
      <c r="A8388" t="s">
        <v>17056</v>
      </c>
      <c r="B8388" t="s">
        <v>17057</v>
      </c>
      <c r="C8388" s="106">
        <v>149.26</v>
      </c>
      <c r="D8388">
        <v>1</v>
      </c>
    </row>
    <row r="8389" spans="1:4" x14ac:dyDescent="0.25">
      <c r="A8389" t="s">
        <v>17058</v>
      </c>
      <c r="B8389" t="s">
        <v>17059</v>
      </c>
      <c r="C8389" s="106">
        <v>323.49</v>
      </c>
      <c r="D8389">
        <v>2</v>
      </c>
    </row>
    <row r="8390" spans="1:4" x14ac:dyDescent="0.25">
      <c r="A8390" t="s">
        <v>17060</v>
      </c>
      <c r="B8390" t="s">
        <v>17061</v>
      </c>
      <c r="C8390" s="106">
        <v>260.07</v>
      </c>
      <c r="D8390">
        <v>1</v>
      </c>
    </row>
    <row r="8391" spans="1:4" x14ac:dyDescent="0.25">
      <c r="A8391" t="s">
        <v>17062</v>
      </c>
      <c r="B8391" t="s">
        <v>17061</v>
      </c>
      <c r="C8391" s="106">
        <v>260.07</v>
      </c>
      <c r="D8391">
        <v>1</v>
      </c>
    </row>
    <row r="8392" spans="1:4" x14ac:dyDescent="0.25">
      <c r="A8392" t="s">
        <v>17063</v>
      </c>
      <c r="B8392" t="s">
        <v>17064</v>
      </c>
      <c r="C8392" s="106">
        <v>591.55999999999995</v>
      </c>
      <c r="D8392">
        <v>1</v>
      </c>
    </row>
    <row r="8393" spans="1:4" x14ac:dyDescent="0.25">
      <c r="A8393" t="s">
        <v>17065</v>
      </c>
      <c r="B8393" t="s">
        <v>17066</v>
      </c>
      <c r="C8393" s="106">
        <v>16.649999999999999</v>
      </c>
      <c r="D8393">
        <v>5</v>
      </c>
    </row>
    <row r="8394" spans="1:4" x14ac:dyDescent="0.25">
      <c r="A8394" t="s">
        <v>17067</v>
      </c>
      <c r="B8394" t="s">
        <v>17068</v>
      </c>
      <c r="C8394" s="106">
        <v>102.32</v>
      </c>
      <c r="D8394">
        <v>2</v>
      </c>
    </row>
    <row r="8395" spans="1:4" x14ac:dyDescent="0.25">
      <c r="A8395" t="s">
        <v>17069</v>
      </c>
      <c r="B8395" t="s">
        <v>17070</v>
      </c>
      <c r="C8395" s="106">
        <v>545.62</v>
      </c>
      <c r="D8395">
        <v>2</v>
      </c>
    </row>
    <row r="8396" spans="1:4" x14ac:dyDescent="0.25">
      <c r="A8396" t="s">
        <v>17071</v>
      </c>
      <c r="B8396" t="s">
        <v>17072</v>
      </c>
      <c r="C8396" s="106">
        <v>2188.94</v>
      </c>
      <c r="D8396">
        <v>2</v>
      </c>
    </row>
    <row r="8397" spans="1:4" x14ac:dyDescent="0.25">
      <c r="A8397" t="s">
        <v>17073</v>
      </c>
      <c r="B8397" t="s">
        <v>17074</v>
      </c>
      <c r="C8397" s="106">
        <v>278</v>
      </c>
      <c r="D8397">
        <v>2</v>
      </c>
    </row>
    <row r="8398" spans="1:4" x14ac:dyDescent="0.25">
      <c r="A8398" t="s">
        <v>17075</v>
      </c>
      <c r="B8398" t="s">
        <v>17076</v>
      </c>
      <c r="C8398" s="106">
        <v>518.28</v>
      </c>
      <c r="D8398">
        <v>1</v>
      </c>
    </row>
    <row r="8399" spans="1:4" x14ac:dyDescent="0.25">
      <c r="A8399" t="s">
        <v>17077</v>
      </c>
      <c r="B8399" t="s">
        <v>17078</v>
      </c>
      <c r="C8399" s="106">
        <v>171.24</v>
      </c>
      <c r="D8399">
        <v>1</v>
      </c>
    </row>
    <row r="8400" spans="1:4" x14ac:dyDescent="0.25">
      <c r="A8400" t="s">
        <v>17079</v>
      </c>
      <c r="B8400" t="s">
        <v>17080</v>
      </c>
      <c r="C8400" s="106">
        <v>163.24</v>
      </c>
      <c r="D8400">
        <v>1</v>
      </c>
    </row>
    <row r="8401" spans="1:4" x14ac:dyDescent="0.25">
      <c r="A8401" t="s">
        <v>17081</v>
      </c>
      <c r="B8401" t="s">
        <v>17082</v>
      </c>
      <c r="C8401" s="106">
        <v>0</v>
      </c>
      <c r="D8401">
        <v>0</v>
      </c>
    </row>
    <row r="8402" spans="1:4" x14ac:dyDescent="0.25">
      <c r="A8402" t="s">
        <v>17083</v>
      </c>
      <c r="B8402" t="s">
        <v>17084</v>
      </c>
      <c r="C8402" s="106">
        <v>78.819999999999993</v>
      </c>
      <c r="D8402">
        <v>4</v>
      </c>
    </row>
    <row r="8403" spans="1:4" x14ac:dyDescent="0.25">
      <c r="A8403" t="s">
        <v>17085</v>
      </c>
      <c r="B8403" t="s">
        <v>17086</v>
      </c>
      <c r="C8403" s="106">
        <v>25.32</v>
      </c>
      <c r="D8403">
        <v>3</v>
      </c>
    </row>
    <row r="8404" spans="1:4" x14ac:dyDescent="0.25">
      <c r="A8404" t="s">
        <v>17087</v>
      </c>
      <c r="B8404" t="s">
        <v>17088</v>
      </c>
      <c r="C8404" s="106">
        <v>3178.89</v>
      </c>
      <c r="D8404">
        <v>4</v>
      </c>
    </row>
    <row r="8405" spans="1:4" x14ac:dyDescent="0.25">
      <c r="A8405" t="s">
        <v>17089</v>
      </c>
      <c r="B8405" t="s">
        <v>17090</v>
      </c>
      <c r="C8405" s="106">
        <v>88.36</v>
      </c>
      <c r="D8405">
        <v>5</v>
      </c>
    </row>
    <row r="8406" spans="1:4" x14ac:dyDescent="0.25">
      <c r="A8406" t="s">
        <v>17091</v>
      </c>
      <c r="B8406" t="s">
        <v>17092</v>
      </c>
      <c r="C8406" s="106">
        <v>598.52</v>
      </c>
      <c r="D8406">
        <v>2</v>
      </c>
    </row>
    <row r="8407" spans="1:4" x14ac:dyDescent="0.25">
      <c r="A8407" t="s">
        <v>17093</v>
      </c>
      <c r="B8407" t="s">
        <v>17094</v>
      </c>
      <c r="C8407" s="106">
        <v>800.57</v>
      </c>
      <c r="D8407">
        <v>2</v>
      </c>
    </row>
    <row r="8408" spans="1:4" x14ac:dyDescent="0.25">
      <c r="A8408" t="s">
        <v>17095</v>
      </c>
      <c r="B8408" t="s">
        <v>17096</v>
      </c>
      <c r="C8408" s="106">
        <v>625.64</v>
      </c>
      <c r="D8408">
        <v>39</v>
      </c>
    </row>
    <row r="8409" spans="1:4" x14ac:dyDescent="0.25">
      <c r="A8409" t="s">
        <v>17097</v>
      </c>
      <c r="B8409" t="s">
        <v>17098</v>
      </c>
      <c r="C8409" s="106">
        <v>27.2</v>
      </c>
      <c r="D8409">
        <v>2</v>
      </c>
    </row>
    <row r="8410" spans="1:4" x14ac:dyDescent="0.25">
      <c r="A8410" t="s">
        <v>17099</v>
      </c>
      <c r="B8410" t="s">
        <v>17100</v>
      </c>
      <c r="C8410" s="106">
        <v>67</v>
      </c>
      <c r="D8410">
        <v>1</v>
      </c>
    </row>
    <row r="8411" spans="1:4" x14ac:dyDescent="0.25">
      <c r="A8411" t="s">
        <v>17101</v>
      </c>
      <c r="B8411" t="s">
        <v>17102</v>
      </c>
      <c r="C8411" s="106">
        <v>464.54</v>
      </c>
      <c r="D8411">
        <v>1</v>
      </c>
    </row>
    <row r="8412" spans="1:4" x14ac:dyDescent="0.25">
      <c r="A8412" t="s">
        <v>17103</v>
      </c>
      <c r="B8412" t="s">
        <v>17104</v>
      </c>
      <c r="C8412" s="106">
        <v>315</v>
      </c>
      <c r="D8412">
        <v>1</v>
      </c>
    </row>
    <row r="8413" spans="1:4" x14ac:dyDescent="0.25">
      <c r="A8413" t="s">
        <v>17105</v>
      </c>
      <c r="B8413" t="s">
        <v>17106</v>
      </c>
      <c r="C8413" s="106">
        <v>3294.79</v>
      </c>
      <c r="D8413">
        <v>18</v>
      </c>
    </row>
    <row r="8414" spans="1:4" x14ac:dyDescent="0.25">
      <c r="A8414" t="s">
        <v>17107</v>
      </c>
      <c r="B8414" t="s">
        <v>17108</v>
      </c>
      <c r="C8414" s="106">
        <v>1469.55</v>
      </c>
      <c r="D8414">
        <v>25</v>
      </c>
    </row>
    <row r="8415" spans="1:4" x14ac:dyDescent="0.25">
      <c r="A8415" t="s">
        <v>17109</v>
      </c>
      <c r="B8415" t="s">
        <v>17110</v>
      </c>
      <c r="C8415" s="106">
        <v>110.78</v>
      </c>
      <c r="D8415">
        <v>5</v>
      </c>
    </row>
    <row r="8416" spans="1:4" x14ac:dyDescent="0.25">
      <c r="A8416" t="s">
        <v>17111</v>
      </c>
      <c r="B8416" t="s">
        <v>17112</v>
      </c>
      <c r="C8416" s="106">
        <v>121.31</v>
      </c>
      <c r="D8416">
        <v>6</v>
      </c>
    </row>
    <row r="8417" spans="1:4" x14ac:dyDescent="0.25">
      <c r="A8417" t="s">
        <v>17113</v>
      </c>
      <c r="B8417" t="s">
        <v>17114</v>
      </c>
      <c r="C8417" s="106">
        <v>1102</v>
      </c>
      <c r="D8417">
        <v>2</v>
      </c>
    </row>
    <row r="8418" spans="1:4" x14ac:dyDescent="0.25">
      <c r="A8418" t="s">
        <v>17115</v>
      </c>
      <c r="B8418" t="s">
        <v>17116</v>
      </c>
      <c r="C8418" s="106">
        <v>0</v>
      </c>
      <c r="D8418">
        <v>0</v>
      </c>
    </row>
    <row r="8419" spans="1:4" x14ac:dyDescent="0.25">
      <c r="A8419" t="s">
        <v>17117</v>
      </c>
      <c r="B8419" t="s">
        <v>17118</v>
      </c>
      <c r="C8419" s="106">
        <v>379.59</v>
      </c>
      <c r="D8419">
        <v>5</v>
      </c>
    </row>
    <row r="8420" spans="1:4" x14ac:dyDescent="0.25">
      <c r="A8420" t="s">
        <v>17119</v>
      </c>
      <c r="B8420" t="s">
        <v>17120</v>
      </c>
      <c r="C8420" s="106">
        <v>374.64</v>
      </c>
      <c r="D8420">
        <v>2</v>
      </c>
    </row>
    <row r="8421" spans="1:4" x14ac:dyDescent="0.25">
      <c r="A8421" t="s">
        <v>17121</v>
      </c>
      <c r="B8421" t="s">
        <v>17122</v>
      </c>
      <c r="C8421" s="106">
        <v>246.82</v>
      </c>
      <c r="D8421">
        <v>1</v>
      </c>
    </row>
    <row r="8422" spans="1:4" x14ac:dyDescent="0.25">
      <c r="A8422" t="s">
        <v>17123</v>
      </c>
      <c r="B8422" t="s">
        <v>17124</v>
      </c>
      <c r="C8422" s="106">
        <v>313.52</v>
      </c>
      <c r="D8422">
        <v>2</v>
      </c>
    </row>
    <row r="8423" spans="1:4" x14ac:dyDescent="0.25">
      <c r="A8423" t="s">
        <v>17125</v>
      </c>
      <c r="B8423" t="s">
        <v>17126</v>
      </c>
      <c r="C8423" s="106">
        <v>1789.86</v>
      </c>
      <c r="D8423">
        <v>1</v>
      </c>
    </row>
    <row r="8424" spans="1:4" x14ac:dyDescent="0.25">
      <c r="A8424" t="s">
        <v>17127</v>
      </c>
      <c r="B8424" t="s">
        <v>17128</v>
      </c>
      <c r="C8424" s="106">
        <v>1481.33</v>
      </c>
      <c r="D8424">
        <v>2</v>
      </c>
    </row>
    <row r="8425" spans="1:4" x14ac:dyDescent="0.25">
      <c r="A8425" t="s">
        <v>17129</v>
      </c>
      <c r="B8425" t="s">
        <v>17128</v>
      </c>
      <c r="C8425" s="106">
        <v>871.06</v>
      </c>
      <c r="D8425">
        <v>2</v>
      </c>
    </row>
    <row r="8426" spans="1:4" x14ac:dyDescent="0.25">
      <c r="A8426" t="s">
        <v>17130</v>
      </c>
      <c r="B8426" t="s">
        <v>17131</v>
      </c>
      <c r="C8426" s="106">
        <v>1393.9</v>
      </c>
      <c r="D8426">
        <v>1</v>
      </c>
    </row>
    <row r="8427" spans="1:4" x14ac:dyDescent="0.25">
      <c r="A8427" t="s">
        <v>17132</v>
      </c>
      <c r="B8427" t="s">
        <v>17133</v>
      </c>
      <c r="C8427" s="106">
        <v>407</v>
      </c>
      <c r="D8427">
        <v>1</v>
      </c>
    </row>
    <row r="8428" spans="1:4" x14ac:dyDescent="0.25">
      <c r="A8428" t="s">
        <v>17134</v>
      </c>
      <c r="B8428" t="s">
        <v>17135</v>
      </c>
      <c r="C8428" s="106">
        <v>65.34</v>
      </c>
      <c r="D8428">
        <v>1</v>
      </c>
    </row>
    <row r="8429" spans="1:4" x14ac:dyDescent="0.25">
      <c r="A8429" t="s">
        <v>17136</v>
      </c>
      <c r="B8429" t="s">
        <v>17137</v>
      </c>
      <c r="C8429" s="106">
        <v>34.96</v>
      </c>
      <c r="D8429">
        <v>3</v>
      </c>
    </row>
    <row r="8430" spans="1:4" x14ac:dyDescent="0.25">
      <c r="A8430" t="s">
        <v>17138</v>
      </c>
      <c r="B8430" t="s">
        <v>17139</v>
      </c>
      <c r="C8430" s="106">
        <v>36.869999999999997</v>
      </c>
      <c r="D8430">
        <v>2</v>
      </c>
    </row>
    <row r="8431" spans="1:4" x14ac:dyDescent="0.25">
      <c r="A8431" t="s">
        <v>17140</v>
      </c>
      <c r="B8431" t="s">
        <v>17141</v>
      </c>
      <c r="C8431" s="106">
        <v>83.82</v>
      </c>
      <c r="D8431">
        <v>1</v>
      </c>
    </row>
    <row r="8432" spans="1:4" x14ac:dyDescent="0.25">
      <c r="A8432" t="s">
        <v>17142</v>
      </c>
      <c r="B8432" t="s">
        <v>17143</v>
      </c>
      <c r="C8432" s="106">
        <v>48.38</v>
      </c>
      <c r="D8432">
        <v>2</v>
      </c>
    </row>
    <row r="8433" spans="1:4" x14ac:dyDescent="0.25">
      <c r="A8433" t="s">
        <v>17144</v>
      </c>
      <c r="B8433" t="s">
        <v>17145</v>
      </c>
      <c r="C8433" s="106">
        <v>24</v>
      </c>
      <c r="D8433">
        <v>1</v>
      </c>
    </row>
    <row r="8434" spans="1:4" x14ac:dyDescent="0.25">
      <c r="A8434" t="s">
        <v>17146</v>
      </c>
      <c r="B8434" t="s">
        <v>17147</v>
      </c>
      <c r="C8434" s="106">
        <v>450</v>
      </c>
      <c r="D8434">
        <v>5</v>
      </c>
    </row>
    <row r="8435" spans="1:4" x14ac:dyDescent="0.25">
      <c r="A8435" t="s">
        <v>17148</v>
      </c>
      <c r="B8435" t="s">
        <v>17149</v>
      </c>
      <c r="C8435" s="106">
        <v>2030</v>
      </c>
      <c r="D8435">
        <v>1</v>
      </c>
    </row>
    <row r="8436" spans="1:4" x14ac:dyDescent="0.25">
      <c r="A8436" t="s">
        <v>17150</v>
      </c>
      <c r="B8436" t="s">
        <v>17151</v>
      </c>
      <c r="C8436" s="106">
        <v>231.22</v>
      </c>
      <c r="D8436">
        <v>13</v>
      </c>
    </row>
    <row r="8437" spans="1:4" x14ac:dyDescent="0.25">
      <c r="A8437" t="s">
        <v>17152</v>
      </c>
      <c r="B8437" t="s">
        <v>17153</v>
      </c>
      <c r="C8437" s="106">
        <v>294.52</v>
      </c>
      <c r="D8437">
        <v>3</v>
      </c>
    </row>
    <row r="8438" spans="1:4" x14ac:dyDescent="0.25">
      <c r="A8438" t="s">
        <v>17154</v>
      </c>
      <c r="B8438" t="s">
        <v>17155</v>
      </c>
      <c r="C8438" s="106">
        <v>1531.77</v>
      </c>
      <c r="D8438">
        <v>1</v>
      </c>
    </row>
    <row r="8439" spans="1:4" x14ac:dyDescent="0.25">
      <c r="A8439" t="s">
        <v>17156</v>
      </c>
      <c r="B8439" t="s">
        <v>17157</v>
      </c>
      <c r="C8439" s="106">
        <v>750.42</v>
      </c>
      <c r="D8439">
        <v>3</v>
      </c>
    </row>
    <row r="8440" spans="1:4" x14ac:dyDescent="0.25">
      <c r="A8440" t="s">
        <v>17158</v>
      </c>
      <c r="B8440" t="s">
        <v>17159</v>
      </c>
      <c r="C8440" s="106">
        <v>474.08</v>
      </c>
      <c r="D8440">
        <v>2</v>
      </c>
    </row>
    <row r="8441" spans="1:4" x14ac:dyDescent="0.25">
      <c r="A8441" t="s">
        <v>17160</v>
      </c>
      <c r="B8441" t="s">
        <v>17161</v>
      </c>
      <c r="C8441" s="106">
        <v>44.97</v>
      </c>
      <c r="D8441">
        <v>3</v>
      </c>
    </row>
    <row r="8442" spans="1:4" x14ac:dyDescent="0.25">
      <c r="A8442" t="s">
        <v>17162</v>
      </c>
      <c r="B8442" t="s">
        <v>17163</v>
      </c>
      <c r="C8442" s="106">
        <v>415.05</v>
      </c>
      <c r="D8442">
        <v>2</v>
      </c>
    </row>
    <row r="8443" spans="1:4" x14ac:dyDescent="0.25">
      <c r="A8443" t="s">
        <v>17164</v>
      </c>
      <c r="B8443" t="s">
        <v>17165</v>
      </c>
      <c r="C8443" s="106">
        <v>26.76</v>
      </c>
      <c r="D8443">
        <v>40</v>
      </c>
    </row>
    <row r="8444" spans="1:4" x14ac:dyDescent="0.25">
      <c r="A8444" t="s">
        <v>17166</v>
      </c>
      <c r="B8444" t="s">
        <v>17167</v>
      </c>
      <c r="C8444" s="106">
        <v>21</v>
      </c>
      <c r="D8444">
        <v>3</v>
      </c>
    </row>
    <row r="8445" spans="1:4" x14ac:dyDescent="0.25">
      <c r="A8445" t="s">
        <v>17168</v>
      </c>
      <c r="B8445" t="s">
        <v>17169</v>
      </c>
      <c r="C8445" s="106">
        <v>141.72</v>
      </c>
      <c r="D8445">
        <v>3</v>
      </c>
    </row>
    <row r="8446" spans="1:4" x14ac:dyDescent="0.25">
      <c r="A8446" t="s">
        <v>17170</v>
      </c>
      <c r="B8446" t="s">
        <v>17171</v>
      </c>
      <c r="C8446" s="106">
        <v>2212.17</v>
      </c>
      <c r="D8446">
        <v>1</v>
      </c>
    </row>
    <row r="8447" spans="1:4" x14ac:dyDescent="0.25">
      <c r="A8447" t="s">
        <v>17172</v>
      </c>
      <c r="B8447" t="s">
        <v>17173</v>
      </c>
      <c r="C8447" s="106">
        <v>1135.02</v>
      </c>
      <c r="D8447">
        <v>4</v>
      </c>
    </row>
    <row r="8448" spans="1:4" x14ac:dyDescent="0.25">
      <c r="A8448" t="s">
        <v>17174</v>
      </c>
      <c r="B8448" t="s">
        <v>15738</v>
      </c>
      <c r="C8448" s="106">
        <v>370.09</v>
      </c>
      <c r="D8448">
        <v>2</v>
      </c>
    </row>
    <row r="8449" spans="1:4" x14ac:dyDescent="0.25">
      <c r="A8449" t="s">
        <v>17175</v>
      </c>
      <c r="B8449" t="s">
        <v>17176</v>
      </c>
      <c r="C8449" s="106">
        <v>426.81</v>
      </c>
      <c r="D8449">
        <v>4</v>
      </c>
    </row>
    <row r="8450" spans="1:4" x14ac:dyDescent="0.25">
      <c r="A8450" t="s">
        <v>17177</v>
      </c>
      <c r="B8450" t="s">
        <v>17178</v>
      </c>
      <c r="C8450" s="106">
        <v>33.630000000000003</v>
      </c>
      <c r="D8450">
        <v>2</v>
      </c>
    </row>
    <row r="8451" spans="1:4" x14ac:dyDescent="0.25">
      <c r="A8451" t="s">
        <v>17179</v>
      </c>
      <c r="B8451" t="s">
        <v>17180</v>
      </c>
      <c r="C8451" s="106">
        <v>458.05</v>
      </c>
      <c r="D8451">
        <v>7</v>
      </c>
    </row>
    <row r="8452" spans="1:4" x14ac:dyDescent="0.25">
      <c r="A8452" t="s">
        <v>17181</v>
      </c>
      <c r="B8452" t="s">
        <v>17182</v>
      </c>
      <c r="C8452" s="106">
        <v>1811.56</v>
      </c>
      <c r="D8452">
        <v>2</v>
      </c>
    </row>
    <row r="8453" spans="1:4" x14ac:dyDescent="0.25">
      <c r="A8453" t="s">
        <v>17183</v>
      </c>
      <c r="B8453" t="s">
        <v>17184</v>
      </c>
      <c r="C8453" s="106">
        <v>833.13</v>
      </c>
      <c r="D8453">
        <v>4</v>
      </c>
    </row>
    <row r="8454" spans="1:4" x14ac:dyDescent="0.25">
      <c r="A8454" t="s">
        <v>17185</v>
      </c>
      <c r="B8454" t="s">
        <v>17186</v>
      </c>
      <c r="C8454" s="106">
        <v>1452.65</v>
      </c>
      <c r="D8454">
        <v>1</v>
      </c>
    </row>
    <row r="8455" spans="1:4" x14ac:dyDescent="0.25">
      <c r="A8455" t="s">
        <v>17187</v>
      </c>
      <c r="B8455" t="s">
        <v>17188</v>
      </c>
      <c r="C8455" s="106">
        <v>1741.85</v>
      </c>
      <c r="D8455">
        <v>3</v>
      </c>
    </row>
    <row r="8456" spans="1:4" x14ac:dyDescent="0.25">
      <c r="A8456" t="s">
        <v>17189</v>
      </c>
      <c r="B8456" t="s">
        <v>17190</v>
      </c>
      <c r="C8456" s="106">
        <v>1823.44</v>
      </c>
      <c r="D8456">
        <v>3</v>
      </c>
    </row>
    <row r="8457" spans="1:4" x14ac:dyDescent="0.25">
      <c r="A8457" t="s">
        <v>17191</v>
      </c>
      <c r="B8457" t="s">
        <v>17192</v>
      </c>
      <c r="C8457" s="106">
        <v>21.13</v>
      </c>
      <c r="D8457">
        <v>3</v>
      </c>
    </row>
    <row r="8458" spans="1:4" x14ac:dyDescent="0.25">
      <c r="A8458" t="s">
        <v>17193</v>
      </c>
      <c r="B8458" t="s">
        <v>17194</v>
      </c>
      <c r="C8458" s="106">
        <v>237.19</v>
      </c>
      <c r="D8458">
        <v>1</v>
      </c>
    </row>
    <row r="8459" spans="1:4" x14ac:dyDescent="0.25">
      <c r="A8459" t="s">
        <v>17195</v>
      </c>
      <c r="B8459" t="s">
        <v>17196</v>
      </c>
      <c r="C8459" s="106">
        <v>1286.97</v>
      </c>
      <c r="D8459">
        <v>5</v>
      </c>
    </row>
    <row r="8460" spans="1:4" x14ac:dyDescent="0.25">
      <c r="A8460" t="s">
        <v>17197</v>
      </c>
      <c r="B8460" t="s">
        <v>17198</v>
      </c>
      <c r="C8460" s="106">
        <v>270.75</v>
      </c>
      <c r="D8460">
        <v>1</v>
      </c>
    </row>
    <row r="8461" spans="1:4" x14ac:dyDescent="0.25">
      <c r="A8461" t="s">
        <v>17199</v>
      </c>
      <c r="B8461" t="s">
        <v>17200</v>
      </c>
      <c r="C8461" s="106">
        <v>52.01</v>
      </c>
      <c r="D8461">
        <v>1</v>
      </c>
    </row>
    <row r="8462" spans="1:4" x14ac:dyDescent="0.25">
      <c r="A8462" t="s">
        <v>17201</v>
      </c>
      <c r="B8462" t="s">
        <v>17202</v>
      </c>
      <c r="C8462" s="106">
        <v>101.89</v>
      </c>
      <c r="D8462">
        <v>1</v>
      </c>
    </row>
    <row r="8463" spans="1:4" x14ac:dyDescent="0.25">
      <c r="A8463" t="s">
        <v>17203</v>
      </c>
      <c r="B8463" t="s">
        <v>17202</v>
      </c>
      <c r="C8463" s="106">
        <v>470.73</v>
      </c>
      <c r="D8463">
        <v>2</v>
      </c>
    </row>
    <row r="8464" spans="1:4" x14ac:dyDescent="0.25">
      <c r="A8464" t="s">
        <v>17204</v>
      </c>
      <c r="B8464" t="s">
        <v>17202</v>
      </c>
      <c r="C8464" s="106">
        <v>1128.76</v>
      </c>
      <c r="D8464">
        <v>4</v>
      </c>
    </row>
    <row r="8465" spans="1:4" x14ac:dyDescent="0.25">
      <c r="A8465" t="s">
        <v>17205</v>
      </c>
      <c r="B8465" t="s">
        <v>17202</v>
      </c>
      <c r="C8465" s="106">
        <v>2339.04</v>
      </c>
      <c r="D8465">
        <v>1</v>
      </c>
    </row>
    <row r="8466" spans="1:4" x14ac:dyDescent="0.25">
      <c r="A8466" t="s">
        <v>17206</v>
      </c>
      <c r="B8466" t="s">
        <v>17207</v>
      </c>
      <c r="C8466" s="106">
        <v>256.43</v>
      </c>
      <c r="D8466">
        <v>3</v>
      </c>
    </row>
    <row r="8467" spans="1:4" x14ac:dyDescent="0.25">
      <c r="A8467" t="s">
        <v>17208</v>
      </c>
      <c r="B8467" t="s">
        <v>17209</v>
      </c>
      <c r="C8467" s="106">
        <v>0</v>
      </c>
      <c r="D8467">
        <v>0</v>
      </c>
    </row>
    <row r="8468" spans="1:4" x14ac:dyDescent="0.25">
      <c r="A8468" t="s">
        <v>17210</v>
      </c>
      <c r="B8468" t="s">
        <v>17211</v>
      </c>
      <c r="C8468" s="106">
        <v>335.74</v>
      </c>
      <c r="D8468">
        <v>3</v>
      </c>
    </row>
    <row r="8469" spans="1:4" x14ac:dyDescent="0.25">
      <c r="A8469" t="s">
        <v>17212</v>
      </c>
      <c r="B8469" t="s">
        <v>17213</v>
      </c>
      <c r="C8469" s="106">
        <v>1963.94</v>
      </c>
      <c r="D8469">
        <v>3</v>
      </c>
    </row>
    <row r="8470" spans="1:4" x14ac:dyDescent="0.25">
      <c r="A8470" t="s">
        <v>17214</v>
      </c>
      <c r="B8470" t="s">
        <v>17215</v>
      </c>
      <c r="C8470" s="106">
        <v>204.38</v>
      </c>
      <c r="D8470">
        <v>3</v>
      </c>
    </row>
    <row r="8471" spans="1:4" x14ac:dyDescent="0.25">
      <c r="A8471" t="s">
        <v>17216</v>
      </c>
      <c r="B8471" t="s">
        <v>17217</v>
      </c>
      <c r="C8471" s="106">
        <v>996.68</v>
      </c>
      <c r="D8471">
        <v>1</v>
      </c>
    </row>
    <row r="8472" spans="1:4" x14ac:dyDescent="0.25">
      <c r="A8472" t="s">
        <v>17218</v>
      </c>
      <c r="B8472" t="s">
        <v>17219</v>
      </c>
      <c r="C8472" s="106">
        <v>0</v>
      </c>
      <c r="D8472">
        <v>0</v>
      </c>
    </row>
    <row r="8473" spans="1:4" x14ac:dyDescent="0.25">
      <c r="A8473" t="s">
        <v>17220</v>
      </c>
      <c r="B8473" t="s">
        <v>17221</v>
      </c>
      <c r="C8473" s="106">
        <v>138.72</v>
      </c>
      <c r="D8473">
        <v>3</v>
      </c>
    </row>
    <row r="8474" spans="1:4" x14ac:dyDescent="0.25">
      <c r="A8474" t="s">
        <v>17222</v>
      </c>
      <c r="B8474" t="s">
        <v>17223</v>
      </c>
      <c r="C8474" s="106">
        <v>399.9</v>
      </c>
      <c r="D8474">
        <v>1</v>
      </c>
    </row>
    <row r="8475" spans="1:4" x14ac:dyDescent="0.25">
      <c r="A8475" t="s">
        <v>17224</v>
      </c>
      <c r="B8475" t="s">
        <v>17223</v>
      </c>
      <c r="C8475" s="106">
        <v>490.66</v>
      </c>
      <c r="D8475">
        <v>1</v>
      </c>
    </row>
    <row r="8476" spans="1:4" x14ac:dyDescent="0.25">
      <c r="A8476" t="s">
        <v>17225</v>
      </c>
      <c r="B8476" t="s">
        <v>17226</v>
      </c>
      <c r="C8476" s="106">
        <v>1350</v>
      </c>
      <c r="D8476">
        <v>3</v>
      </c>
    </row>
    <row r="8477" spans="1:4" x14ac:dyDescent="0.25">
      <c r="A8477" t="s">
        <v>17227</v>
      </c>
      <c r="B8477" t="s">
        <v>17228</v>
      </c>
      <c r="C8477" s="106">
        <v>40.549999999999997</v>
      </c>
      <c r="D8477">
        <v>3</v>
      </c>
    </row>
    <row r="8478" spans="1:4" x14ac:dyDescent="0.25">
      <c r="A8478" t="s">
        <v>17229</v>
      </c>
      <c r="B8478" t="s">
        <v>17230</v>
      </c>
      <c r="C8478" s="106">
        <v>99.05</v>
      </c>
      <c r="D8478">
        <v>1</v>
      </c>
    </row>
    <row r="8479" spans="1:4" x14ac:dyDescent="0.25">
      <c r="A8479" t="s">
        <v>17231</v>
      </c>
      <c r="B8479" t="s">
        <v>17232</v>
      </c>
      <c r="C8479" s="106">
        <v>7.59</v>
      </c>
      <c r="D8479">
        <v>1</v>
      </c>
    </row>
    <row r="8480" spans="1:4" x14ac:dyDescent="0.25">
      <c r="A8480" t="s">
        <v>17233</v>
      </c>
      <c r="B8480" t="s">
        <v>17234</v>
      </c>
      <c r="C8480" s="106">
        <v>360.62</v>
      </c>
      <c r="D8480">
        <v>1</v>
      </c>
    </row>
    <row r="8481" spans="1:4" x14ac:dyDescent="0.25">
      <c r="A8481" t="s">
        <v>17235</v>
      </c>
      <c r="B8481" t="s">
        <v>17236</v>
      </c>
      <c r="C8481" s="106">
        <v>249.05</v>
      </c>
      <c r="D8481">
        <v>1</v>
      </c>
    </row>
    <row r="8482" spans="1:4" x14ac:dyDescent="0.25">
      <c r="A8482" t="s">
        <v>17237</v>
      </c>
      <c r="B8482" t="s">
        <v>17238</v>
      </c>
      <c r="C8482" s="106">
        <v>237.38</v>
      </c>
      <c r="D8482">
        <v>1</v>
      </c>
    </row>
    <row r="8483" spans="1:4" x14ac:dyDescent="0.25">
      <c r="A8483" t="s">
        <v>17239</v>
      </c>
      <c r="B8483" t="s">
        <v>17238</v>
      </c>
      <c r="C8483" s="106">
        <v>225.52</v>
      </c>
      <c r="D8483">
        <v>1</v>
      </c>
    </row>
    <row r="8484" spans="1:4" x14ac:dyDescent="0.25">
      <c r="A8484" t="s">
        <v>17240</v>
      </c>
      <c r="B8484" t="s">
        <v>17241</v>
      </c>
      <c r="C8484" s="106">
        <v>458.02</v>
      </c>
      <c r="D8484">
        <v>2</v>
      </c>
    </row>
    <row r="8485" spans="1:4" x14ac:dyDescent="0.25">
      <c r="A8485" t="s">
        <v>17242</v>
      </c>
      <c r="B8485" t="s">
        <v>17243</v>
      </c>
      <c r="C8485" s="106">
        <v>1308.18</v>
      </c>
      <c r="D8485">
        <v>1</v>
      </c>
    </row>
    <row r="8486" spans="1:4" x14ac:dyDescent="0.25">
      <c r="A8486" t="s">
        <v>17244</v>
      </c>
      <c r="B8486" t="s">
        <v>17245</v>
      </c>
      <c r="C8486" s="106">
        <v>181.52</v>
      </c>
      <c r="D8486">
        <v>2</v>
      </c>
    </row>
    <row r="8487" spans="1:4" x14ac:dyDescent="0.25">
      <c r="A8487" t="s">
        <v>17246</v>
      </c>
      <c r="B8487" t="s">
        <v>17247</v>
      </c>
      <c r="C8487" s="106">
        <v>570.74</v>
      </c>
      <c r="D8487">
        <v>9</v>
      </c>
    </row>
    <row r="8488" spans="1:4" x14ac:dyDescent="0.25">
      <c r="A8488" t="s">
        <v>17248</v>
      </c>
      <c r="B8488" t="s">
        <v>17249</v>
      </c>
      <c r="C8488" s="106">
        <v>528.48</v>
      </c>
      <c r="D8488">
        <v>1</v>
      </c>
    </row>
    <row r="8489" spans="1:4" x14ac:dyDescent="0.25">
      <c r="A8489" t="s">
        <v>17250</v>
      </c>
      <c r="B8489" t="s">
        <v>17251</v>
      </c>
      <c r="C8489" s="106">
        <v>160.68</v>
      </c>
      <c r="D8489">
        <v>1</v>
      </c>
    </row>
    <row r="8490" spans="1:4" x14ac:dyDescent="0.25">
      <c r="A8490" t="s">
        <v>17252</v>
      </c>
      <c r="B8490" t="s">
        <v>17253</v>
      </c>
      <c r="C8490" s="106">
        <v>1076.49</v>
      </c>
      <c r="D8490">
        <v>1</v>
      </c>
    </row>
    <row r="8491" spans="1:4" x14ac:dyDescent="0.25">
      <c r="A8491" t="s">
        <v>17254</v>
      </c>
      <c r="B8491" t="s">
        <v>17255</v>
      </c>
      <c r="C8491" s="106">
        <v>420.41</v>
      </c>
      <c r="D8491">
        <v>1</v>
      </c>
    </row>
    <row r="8492" spans="1:4" x14ac:dyDescent="0.25">
      <c r="A8492" t="s">
        <v>17256</v>
      </c>
      <c r="B8492" t="s">
        <v>17257</v>
      </c>
      <c r="C8492" s="106">
        <v>53.33</v>
      </c>
      <c r="D8492">
        <v>1</v>
      </c>
    </row>
    <row r="8493" spans="1:4" x14ac:dyDescent="0.25">
      <c r="A8493" t="s">
        <v>17258</v>
      </c>
      <c r="B8493" t="s">
        <v>17259</v>
      </c>
      <c r="C8493" s="106">
        <v>1528.42</v>
      </c>
      <c r="D8493">
        <v>2</v>
      </c>
    </row>
    <row r="8494" spans="1:4" x14ac:dyDescent="0.25">
      <c r="A8494" t="s">
        <v>17260</v>
      </c>
      <c r="B8494" t="s">
        <v>17261</v>
      </c>
      <c r="C8494" s="106">
        <v>78.819999999999993</v>
      </c>
      <c r="D8494">
        <v>1</v>
      </c>
    </row>
    <row r="8495" spans="1:4" x14ac:dyDescent="0.25">
      <c r="A8495" t="s">
        <v>17262</v>
      </c>
      <c r="B8495" t="s">
        <v>17263</v>
      </c>
      <c r="C8495" s="106">
        <v>0</v>
      </c>
      <c r="D8495">
        <v>0</v>
      </c>
    </row>
    <row r="8496" spans="1:4" x14ac:dyDescent="0.25">
      <c r="A8496" t="s">
        <v>17264</v>
      </c>
      <c r="B8496" t="s">
        <v>17265</v>
      </c>
      <c r="C8496" s="106">
        <v>0</v>
      </c>
      <c r="D8496">
        <v>0</v>
      </c>
    </row>
    <row r="8497" spans="1:4" x14ac:dyDescent="0.25">
      <c r="A8497" t="s">
        <v>17266</v>
      </c>
      <c r="B8497" t="s">
        <v>17267</v>
      </c>
      <c r="C8497" s="106">
        <v>64.290000000000006</v>
      </c>
      <c r="D8497">
        <v>1</v>
      </c>
    </row>
    <row r="8498" spans="1:4" x14ac:dyDescent="0.25">
      <c r="A8498" t="s">
        <v>17268</v>
      </c>
      <c r="B8498" t="s">
        <v>17269</v>
      </c>
      <c r="C8498" s="106">
        <v>0</v>
      </c>
      <c r="D8498">
        <v>0</v>
      </c>
    </row>
    <row r="8499" spans="1:4" x14ac:dyDescent="0.25">
      <c r="A8499" t="s">
        <v>17270</v>
      </c>
      <c r="B8499" t="s">
        <v>17271</v>
      </c>
      <c r="C8499" s="106">
        <v>130.78</v>
      </c>
      <c r="D8499">
        <v>1</v>
      </c>
    </row>
    <row r="8500" spans="1:4" x14ac:dyDescent="0.25">
      <c r="A8500" t="s">
        <v>17272</v>
      </c>
      <c r="B8500" t="s">
        <v>17273</v>
      </c>
      <c r="C8500" s="106">
        <v>1291.21</v>
      </c>
      <c r="D8500">
        <v>3</v>
      </c>
    </row>
    <row r="8501" spans="1:4" x14ac:dyDescent="0.25">
      <c r="A8501" t="s">
        <v>17274</v>
      </c>
      <c r="B8501" t="s">
        <v>17275</v>
      </c>
      <c r="C8501" s="106">
        <v>149.41</v>
      </c>
      <c r="D8501">
        <v>2</v>
      </c>
    </row>
    <row r="8502" spans="1:4" x14ac:dyDescent="0.25">
      <c r="A8502" t="s">
        <v>17276</v>
      </c>
      <c r="B8502" t="s">
        <v>17277</v>
      </c>
      <c r="C8502" s="106">
        <v>104.2</v>
      </c>
      <c r="D8502">
        <v>6</v>
      </c>
    </row>
    <row r="8503" spans="1:4" x14ac:dyDescent="0.25">
      <c r="A8503" t="s">
        <v>17278</v>
      </c>
      <c r="B8503" t="s">
        <v>17279</v>
      </c>
      <c r="C8503" s="106">
        <v>172.59</v>
      </c>
      <c r="D8503">
        <v>3</v>
      </c>
    </row>
    <row r="8504" spans="1:4" x14ac:dyDescent="0.25">
      <c r="A8504" t="s">
        <v>17280</v>
      </c>
      <c r="B8504" t="s">
        <v>17281</v>
      </c>
      <c r="C8504" s="106">
        <v>0</v>
      </c>
      <c r="D8504">
        <v>0</v>
      </c>
    </row>
    <row r="8505" spans="1:4" x14ac:dyDescent="0.25">
      <c r="A8505" t="s">
        <v>17282</v>
      </c>
      <c r="B8505" t="s">
        <v>17283</v>
      </c>
      <c r="C8505" s="106">
        <v>0</v>
      </c>
      <c r="D8505">
        <v>0</v>
      </c>
    </row>
    <row r="8506" spans="1:4" x14ac:dyDescent="0.25">
      <c r="A8506" t="s">
        <v>17284</v>
      </c>
      <c r="B8506" t="s">
        <v>17285</v>
      </c>
      <c r="C8506" s="106">
        <v>0</v>
      </c>
      <c r="D8506">
        <v>0</v>
      </c>
    </row>
    <row r="8507" spans="1:4" x14ac:dyDescent="0.25">
      <c r="A8507" t="s">
        <v>17286</v>
      </c>
      <c r="B8507" t="s">
        <v>17287</v>
      </c>
      <c r="C8507" s="106">
        <v>0</v>
      </c>
      <c r="D8507">
        <v>0</v>
      </c>
    </row>
    <row r="8508" spans="1:4" x14ac:dyDescent="0.25">
      <c r="A8508" t="s">
        <v>17288</v>
      </c>
      <c r="B8508" t="s">
        <v>17289</v>
      </c>
      <c r="C8508" s="106">
        <v>0</v>
      </c>
      <c r="D8508">
        <v>0</v>
      </c>
    </row>
    <row r="8509" spans="1:4" x14ac:dyDescent="0.25">
      <c r="A8509" t="s">
        <v>17290</v>
      </c>
      <c r="B8509" t="s">
        <v>17291</v>
      </c>
      <c r="C8509" s="106">
        <v>0</v>
      </c>
      <c r="D8509">
        <v>0</v>
      </c>
    </row>
    <row r="8510" spans="1:4" x14ac:dyDescent="0.25">
      <c r="A8510" t="s">
        <v>17292</v>
      </c>
      <c r="B8510" t="s">
        <v>17293</v>
      </c>
      <c r="C8510" s="106">
        <v>0</v>
      </c>
      <c r="D8510">
        <v>0</v>
      </c>
    </row>
    <row r="8511" spans="1:4" x14ac:dyDescent="0.25">
      <c r="A8511" t="s">
        <v>17294</v>
      </c>
      <c r="B8511" t="s">
        <v>17295</v>
      </c>
      <c r="C8511" s="106">
        <v>4622.6899999999996</v>
      </c>
      <c r="D8511">
        <v>2</v>
      </c>
    </row>
    <row r="8512" spans="1:4" x14ac:dyDescent="0.25">
      <c r="A8512" t="s">
        <v>17296</v>
      </c>
      <c r="B8512" t="s">
        <v>17297</v>
      </c>
      <c r="C8512" s="106">
        <v>0</v>
      </c>
      <c r="D8512">
        <v>0</v>
      </c>
    </row>
    <row r="8513" spans="1:4" x14ac:dyDescent="0.25">
      <c r="A8513" t="s">
        <v>17298</v>
      </c>
      <c r="B8513" t="s">
        <v>17299</v>
      </c>
      <c r="C8513" s="106">
        <v>0</v>
      </c>
      <c r="D8513">
        <v>0</v>
      </c>
    </row>
    <row r="8514" spans="1:4" x14ac:dyDescent="0.25">
      <c r="A8514" t="s">
        <v>17300</v>
      </c>
      <c r="B8514" t="s">
        <v>17301</v>
      </c>
      <c r="C8514" s="106">
        <v>0</v>
      </c>
      <c r="D8514">
        <v>0</v>
      </c>
    </row>
    <row r="8515" spans="1:4" x14ac:dyDescent="0.25">
      <c r="A8515" t="s">
        <v>17302</v>
      </c>
      <c r="B8515" t="s">
        <v>17303</v>
      </c>
      <c r="C8515" s="106">
        <v>0</v>
      </c>
      <c r="D8515">
        <v>0</v>
      </c>
    </row>
    <row r="8516" spans="1:4" x14ac:dyDescent="0.25">
      <c r="A8516" t="s">
        <v>17304</v>
      </c>
      <c r="B8516" t="s">
        <v>17305</v>
      </c>
      <c r="C8516" s="106">
        <v>0</v>
      </c>
      <c r="D8516">
        <v>0</v>
      </c>
    </row>
    <row r="8517" spans="1:4" x14ac:dyDescent="0.25">
      <c r="A8517" t="s">
        <v>17306</v>
      </c>
      <c r="B8517" t="s">
        <v>17307</v>
      </c>
      <c r="C8517" s="106">
        <v>631.42999999999995</v>
      </c>
      <c r="D8517">
        <v>1</v>
      </c>
    </row>
    <row r="8518" spans="1:4" x14ac:dyDescent="0.25">
      <c r="A8518" t="s">
        <v>17308</v>
      </c>
      <c r="B8518" t="s">
        <v>17309</v>
      </c>
      <c r="C8518" s="106">
        <v>904.73</v>
      </c>
      <c r="D8518">
        <v>1</v>
      </c>
    </row>
    <row r="8519" spans="1:4" x14ac:dyDescent="0.25">
      <c r="A8519" t="s">
        <v>17310</v>
      </c>
      <c r="B8519" t="s">
        <v>17311</v>
      </c>
      <c r="C8519" s="106">
        <v>904.73</v>
      </c>
      <c r="D8519">
        <v>1</v>
      </c>
    </row>
    <row r="8520" spans="1:4" x14ac:dyDescent="0.25">
      <c r="A8520" t="s">
        <v>17312</v>
      </c>
      <c r="B8520" t="s">
        <v>17313</v>
      </c>
      <c r="C8520" s="106">
        <v>134.4</v>
      </c>
      <c r="D8520">
        <v>1</v>
      </c>
    </row>
    <row r="8521" spans="1:4" x14ac:dyDescent="0.25">
      <c r="A8521" t="s">
        <v>17314</v>
      </c>
      <c r="B8521" t="s">
        <v>17315</v>
      </c>
      <c r="C8521" s="106">
        <v>7731.16</v>
      </c>
      <c r="D8521">
        <v>1</v>
      </c>
    </row>
    <row r="8522" spans="1:4" x14ac:dyDescent="0.25">
      <c r="A8522" t="s">
        <v>17316</v>
      </c>
      <c r="B8522" t="s">
        <v>17315</v>
      </c>
      <c r="C8522" s="106">
        <v>7952.05</v>
      </c>
      <c r="D8522">
        <v>1</v>
      </c>
    </row>
    <row r="8523" spans="1:4" x14ac:dyDescent="0.25">
      <c r="A8523" t="s">
        <v>17317</v>
      </c>
      <c r="B8523" t="s">
        <v>17318</v>
      </c>
      <c r="C8523" s="106">
        <v>0</v>
      </c>
      <c r="D8523">
        <v>0</v>
      </c>
    </row>
    <row r="8524" spans="1:4" x14ac:dyDescent="0.25">
      <c r="A8524" t="s">
        <v>17319</v>
      </c>
      <c r="B8524" t="s">
        <v>17320</v>
      </c>
      <c r="C8524" s="106">
        <v>688.65</v>
      </c>
      <c r="D8524">
        <v>2</v>
      </c>
    </row>
    <row r="8525" spans="1:4" x14ac:dyDescent="0.25">
      <c r="A8525" t="s">
        <v>17321</v>
      </c>
      <c r="B8525" t="s">
        <v>17322</v>
      </c>
      <c r="C8525" s="106">
        <v>965.3</v>
      </c>
      <c r="D8525">
        <v>2</v>
      </c>
    </row>
    <row r="8526" spans="1:4" x14ac:dyDescent="0.25">
      <c r="A8526" t="s">
        <v>17323</v>
      </c>
      <c r="B8526" t="s">
        <v>17322</v>
      </c>
      <c r="C8526" s="106">
        <v>1334.64</v>
      </c>
      <c r="D8526">
        <v>3</v>
      </c>
    </row>
    <row r="8527" spans="1:4" x14ac:dyDescent="0.25">
      <c r="A8527" t="s">
        <v>17324</v>
      </c>
      <c r="B8527" t="s">
        <v>17325</v>
      </c>
      <c r="C8527" s="106">
        <v>1918.99</v>
      </c>
      <c r="D8527">
        <v>2</v>
      </c>
    </row>
    <row r="8528" spans="1:4" x14ac:dyDescent="0.25">
      <c r="A8528" t="s">
        <v>17326</v>
      </c>
      <c r="B8528" t="s">
        <v>17327</v>
      </c>
      <c r="C8528" s="106">
        <v>52.6</v>
      </c>
      <c r="D8528">
        <v>7</v>
      </c>
    </row>
    <row r="8529" spans="1:4" x14ac:dyDescent="0.25">
      <c r="A8529" t="s">
        <v>17328</v>
      </c>
      <c r="B8529" t="s">
        <v>17329</v>
      </c>
      <c r="C8529" s="106">
        <v>113.5</v>
      </c>
      <c r="D8529">
        <v>2</v>
      </c>
    </row>
    <row r="8530" spans="1:4" x14ac:dyDescent="0.25">
      <c r="A8530" t="s">
        <v>17330</v>
      </c>
      <c r="B8530" t="s">
        <v>17331</v>
      </c>
      <c r="C8530" s="106">
        <v>2309.2800000000002</v>
      </c>
      <c r="D8530">
        <v>3</v>
      </c>
    </row>
    <row r="8531" spans="1:4" x14ac:dyDescent="0.25">
      <c r="A8531" t="s">
        <v>17332</v>
      </c>
      <c r="B8531" t="s">
        <v>17333</v>
      </c>
      <c r="C8531" s="106">
        <v>9704</v>
      </c>
      <c r="D8531">
        <v>4</v>
      </c>
    </row>
    <row r="8532" spans="1:4" x14ac:dyDescent="0.25">
      <c r="A8532" t="s">
        <v>17334</v>
      </c>
      <c r="B8532" t="s">
        <v>17335</v>
      </c>
      <c r="C8532" s="106">
        <v>1569.33</v>
      </c>
      <c r="D8532">
        <v>1</v>
      </c>
    </row>
    <row r="8533" spans="1:4" x14ac:dyDescent="0.25">
      <c r="A8533" t="s">
        <v>17336</v>
      </c>
      <c r="B8533" t="s">
        <v>17337</v>
      </c>
      <c r="C8533" s="106">
        <v>1888</v>
      </c>
      <c r="D8533">
        <v>1</v>
      </c>
    </row>
    <row r="8534" spans="1:4" x14ac:dyDescent="0.25">
      <c r="A8534" t="s">
        <v>17338</v>
      </c>
      <c r="B8534" t="s">
        <v>17339</v>
      </c>
      <c r="C8534" s="106">
        <v>2426</v>
      </c>
      <c r="D8534">
        <v>1</v>
      </c>
    </row>
    <row r="8535" spans="1:4" x14ac:dyDescent="0.25">
      <c r="A8535" t="s">
        <v>17340</v>
      </c>
      <c r="B8535" t="s">
        <v>17341</v>
      </c>
      <c r="C8535" s="106">
        <v>389.14</v>
      </c>
      <c r="D8535">
        <v>1</v>
      </c>
    </row>
    <row r="8536" spans="1:4" x14ac:dyDescent="0.25">
      <c r="A8536" t="s">
        <v>17342</v>
      </c>
      <c r="B8536" t="s">
        <v>17343</v>
      </c>
      <c r="C8536" s="106">
        <v>751.18</v>
      </c>
      <c r="D8536">
        <v>1</v>
      </c>
    </row>
    <row r="8537" spans="1:4" x14ac:dyDescent="0.25">
      <c r="A8537" t="s">
        <v>17344</v>
      </c>
      <c r="B8537" t="s">
        <v>17345</v>
      </c>
      <c r="C8537" s="106">
        <v>859.3</v>
      </c>
      <c r="D8537">
        <v>1</v>
      </c>
    </row>
    <row r="8538" spans="1:4" x14ac:dyDescent="0.25">
      <c r="A8538" t="s">
        <v>17346</v>
      </c>
      <c r="B8538" t="s">
        <v>17347</v>
      </c>
      <c r="C8538" s="106">
        <v>1003.17</v>
      </c>
      <c r="D8538">
        <v>1</v>
      </c>
    </row>
    <row r="8539" spans="1:4" x14ac:dyDescent="0.25">
      <c r="A8539" t="s">
        <v>17348</v>
      </c>
      <c r="B8539" t="s">
        <v>17349</v>
      </c>
      <c r="C8539" s="106">
        <v>114.9</v>
      </c>
      <c r="D8539">
        <v>1</v>
      </c>
    </row>
    <row r="8540" spans="1:4" x14ac:dyDescent="0.25">
      <c r="A8540" t="s">
        <v>17350</v>
      </c>
      <c r="B8540" t="s">
        <v>17351</v>
      </c>
      <c r="C8540" s="106">
        <v>135.33000000000001</v>
      </c>
      <c r="D8540">
        <v>2</v>
      </c>
    </row>
    <row r="8541" spans="1:4" x14ac:dyDescent="0.25">
      <c r="A8541" t="s">
        <v>17352</v>
      </c>
      <c r="B8541" t="s">
        <v>17353</v>
      </c>
      <c r="C8541" s="106">
        <v>0</v>
      </c>
      <c r="D8541">
        <v>0</v>
      </c>
    </row>
    <row r="8542" spans="1:4" x14ac:dyDescent="0.25">
      <c r="A8542" t="s">
        <v>17354</v>
      </c>
      <c r="B8542" t="s">
        <v>17355</v>
      </c>
      <c r="C8542" s="106">
        <v>58.48</v>
      </c>
      <c r="D8542">
        <v>1</v>
      </c>
    </row>
    <row r="8543" spans="1:4" x14ac:dyDescent="0.25">
      <c r="A8543" t="s">
        <v>17356</v>
      </c>
      <c r="B8543" t="s">
        <v>17357</v>
      </c>
      <c r="C8543" s="106">
        <v>492.48</v>
      </c>
      <c r="D8543">
        <v>1</v>
      </c>
    </row>
    <row r="8544" spans="1:4" x14ac:dyDescent="0.25">
      <c r="A8544" t="s">
        <v>17358</v>
      </c>
      <c r="B8544" t="s">
        <v>17359</v>
      </c>
      <c r="C8544" s="106">
        <v>2895</v>
      </c>
      <c r="D8544">
        <v>2</v>
      </c>
    </row>
    <row r="8545" spans="1:4" x14ac:dyDescent="0.25">
      <c r="A8545" t="s">
        <v>17360</v>
      </c>
      <c r="B8545" t="s">
        <v>17361</v>
      </c>
      <c r="C8545" s="106">
        <v>201.24</v>
      </c>
      <c r="D8545">
        <v>18</v>
      </c>
    </row>
    <row r="8546" spans="1:4" x14ac:dyDescent="0.25">
      <c r="A8546" t="s">
        <v>17362</v>
      </c>
      <c r="B8546" t="s">
        <v>17363</v>
      </c>
      <c r="C8546" s="106">
        <v>12.88</v>
      </c>
      <c r="D8546">
        <v>1</v>
      </c>
    </row>
    <row r="8547" spans="1:4" x14ac:dyDescent="0.25">
      <c r="A8547" t="s">
        <v>17364</v>
      </c>
      <c r="B8547" t="s">
        <v>17365</v>
      </c>
      <c r="C8547" s="106">
        <v>395.6</v>
      </c>
      <c r="D8547">
        <v>1</v>
      </c>
    </row>
    <row r="8548" spans="1:4" x14ac:dyDescent="0.25">
      <c r="A8548" t="s">
        <v>17366</v>
      </c>
      <c r="B8548" t="s">
        <v>17367</v>
      </c>
      <c r="C8548" s="106">
        <v>0</v>
      </c>
      <c r="D8548">
        <v>0</v>
      </c>
    </row>
    <row r="8549" spans="1:4" x14ac:dyDescent="0.25">
      <c r="A8549" t="s">
        <v>17368</v>
      </c>
      <c r="B8549" t="s">
        <v>17369</v>
      </c>
      <c r="C8549" s="106">
        <v>602.77</v>
      </c>
      <c r="D8549">
        <v>1</v>
      </c>
    </row>
    <row r="8550" spans="1:4" x14ac:dyDescent="0.25">
      <c r="A8550" t="s">
        <v>17370</v>
      </c>
      <c r="B8550" t="s">
        <v>17371</v>
      </c>
      <c r="C8550" s="106">
        <v>475</v>
      </c>
      <c r="D8550">
        <v>1</v>
      </c>
    </row>
    <row r="8551" spans="1:4" x14ac:dyDescent="0.25">
      <c r="A8551" t="s">
        <v>17372</v>
      </c>
      <c r="B8551" t="s">
        <v>17373</v>
      </c>
      <c r="C8551" s="106">
        <v>19</v>
      </c>
      <c r="D8551">
        <v>1</v>
      </c>
    </row>
    <row r="8552" spans="1:4" x14ac:dyDescent="0.25">
      <c r="A8552" t="s">
        <v>17374</v>
      </c>
      <c r="B8552" t="s">
        <v>17375</v>
      </c>
      <c r="C8552" s="106">
        <v>568.22</v>
      </c>
      <c r="D8552">
        <v>36</v>
      </c>
    </row>
    <row r="8553" spans="1:4" x14ac:dyDescent="0.25">
      <c r="A8553" t="s">
        <v>17376</v>
      </c>
      <c r="B8553" t="s">
        <v>17377</v>
      </c>
      <c r="C8553" s="106">
        <v>111.12</v>
      </c>
      <c r="D8553">
        <v>1</v>
      </c>
    </row>
    <row r="8554" spans="1:4" x14ac:dyDescent="0.25">
      <c r="A8554" t="s">
        <v>17378</v>
      </c>
      <c r="B8554" t="s">
        <v>17379</v>
      </c>
      <c r="C8554" s="106">
        <v>717.78</v>
      </c>
      <c r="D8554">
        <v>1</v>
      </c>
    </row>
    <row r="8555" spans="1:4" x14ac:dyDescent="0.25">
      <c r="A8555" t="s">
        <v>17380</v>
      </c>
      <c r="B8555" t="s">
        <v>17381</v>
      </c>
      <c r="C8555" s="106">
        <v>825</v>
      </c>
      <c r="D8555">
        <v>1</v>
      </c>
    </row>
    <row r="8556" spans="1:4" x14ac:dyDescent="0.25">
      <c r="A8556" t="s">
        <v>17382</v>
      </c>
      <c r="B8556" t="s">
        <v>17383</v>
      </c>
      <c r="C8556" s="106">
        <v>3076.47</v>
      </c>
      <c r="D8556">
        <v>1</v>
      </c>
    </row>
    <row r="8557" spans="1:4" x14ac:dyDescent="0.25">
      <c r="A8557" t="s">
        <v>17384</v>
      </c>
      <c r="B8557" t="s">
        <v>17385</v>
      </c>
      <c r="C8557" s="106">
        <v>131.04</v>
      </c>
      <c r="D8557">
        <v>1</v>
      </c>
    </row>
    <row r="8558" spans="1:4" x14ac:dyDescent="0.25">
      <c r="A8558" t="s">
        <v>17386</v>
      </c>
      <c r="B8558" t="s">
        <v>11093</v>
      </c>
      <c r="C8558" s="106">
        <v>212.11</v>
      </c>
      <c r="D8558">
        <v>1</v>
      </c>
    </row>
    <row r="8559" spans="1:4" x14ac:dyDescent="0.25">
      <c r="A8559" t="s">
        <v>17387</v>
      </c>
      <c r="B8559" t="s">
        <v>17388</v>
      </c>
      <c r="C8559" s="106">
        <v>883.25</v>
      </c>
      <c r="D8559">
        <v>1</v>
      </c>
    </row>
    <row r="8560" spans="1:4" x14ac:dyDescent="0.25">
      <c r="A8560" t="s">
        <v>17389</v>
      </c>
      <c r="B8560" t="s">
        <v>17390</v>
      </c>
      <c r="C8560" s="106">
        <v>235.4</v>
      </c>
      <c r="D8560">
        <v>1</v>
      </c>
    </row>
    <row r="8561" spans="1:4" x14ac:dyDescent="0.25">
      <c r="A8561" t="s">
        <v>17391</v>
      </c>
      <c r="B8561" t="s">
        <v>17390</v>
      </c>
      <c r="C8561" s="106">
        <v>792.76</v>
      </c>
      <c r="D8561">
        <v>1</v>
      </c>
    </row>
    <row r="8562" spans="1:4" x14ac:dyDescent="0.25">
      <c r="A8562" t="s">
        <v>17392</v>
      </c>
      <c r="B8562" t="s">
        <v>17393</v>
      </c>
      <c r="C8562" s="106">
        <v>4939</v>
      </c>
      <c r="D8562">
        <v>1</v>
      </c>
    </row>
    <row r="8563" spans="1:4" x14ac:dyDescent="0.25">
      <c r="A8563" t="s">
        <v>17394</v>
      </c>
      <c r="B8563" t="s">
        <v>17395</v>
      </c>
      <c r="C8563" s="106">
        <v>717.78</v>
      </c>
      <c r="D8563">
        <v>1</v>
      </c>
    </row>
    <row r="8564" spans="1:4" x14ac:dyDescent="0.25">
      <c r="A8564" t="s">
        <v>17396</v>
      </c>
      <c r="B8564" t="s">
        <v>17397</v>
      </c>
      <c r="C8564" s="106">
        <v>4500</v>
      </c>
      <c r="D8564">
        <v>1</v>
      </c>
    </row>
    <row r="8565" spans="1:4" x14ac:dyDescent="0.25">
      <c r="A8565" t="s">
        <v>17398</v>
      </c>
      <c r="B8565" t="s">
        <v>17399</v>
      </c>
      <c r="C8565" s="106">
        <v>4.9800000000000004</v>
      </c>
      <c r="D8565">
        <v>5</v>
      </c>
    </row>
    <row r="8566" spans="1:4" x14ac:dyDescent="0.25">
      <c r="A8566" t="s">
        <v>17400</v>
      </c>
      <c r="B8566" t="s">
        <v>17401</v>
      </c>
      <c r="C8566" s="106">
        <v>6.8</v>
      </c>
      <c r="D8566">
        <v>5</v>
      </c>
    </row>
    <row r="8567" spans="1:4" x14ac:dyDescent="0.25">
      <c r="A8567" t="s">
        <v>17402</v>
      </c>
      <c r="B8567" t="s">
        <v>17403</v>
      </c>
      <c r="C8567" s="106">
        <v>320</v>
      </c>
      <c r="D8567">
        <v>1</v>
      </c>
    </row>
    <row r="8568" spans="1:4" x14ac:dyDescent="0.25">
      <c r="A8568" t="s">
        <v>17404</v>
      </c>
      <c r="B8568" t="s">
        <v>17405</v>
      </c>
      <c r="C8568" s="106">
        <v>690.22</v>
      </c>
      <c r="D8568">
        <v>9</v>
      </c>
    </row>
    <row r="8569" spans="1:4" x14ac:dyDescent="0.25">
      <c r="A8569" t="s">
        <v>17406</v>
      </c>
      <c r="B8569" t="s">
        <v>17407</v>
      </c>
      <c r="C8569" s="106">
        <v>465.38</v>
      </c>
      <c r="D8569">
        <v>3</v>
      </c>
    </row>
    <row r="8570" spans="1:4" x14ac:dyDescent="0.25">
      <c r="A8570" t="s">
        <v>17408</v>
      </c>
      <c r="B8570" t="s">
        <v>17409</v>
      </c>
      <c r="C8570" s="106">
        <v>523.80999999999995</v>
      </c>
      <c r="D8570">
        <v>13</v>
      </c>
    </row>
    <row r="8571" spans="1:4" x14ac:dyDescent="0.25">
      <c r="A8571" t="s">
        <v>17410</v>
      </c>
      <c r="B8571" t="s">
        <v>17411</v>
      </c>
      <c r="C8571" s="106">
        <v>616.48</v>
      </c>
      <c r="D8571">
        <v>18</v>
      </c>
    </row>
    <row r="8572" spans="1:4" x14ac:dyDescent="0.25">
      <c r="A8572" t="s">
        <v>17412</v>
      </c>
      <c r="B8572" t="s">
        <v>17413</v>
      </c>
      <c r="C8572" s="106">
        <v>344.5</v>
      </c>
      <c r="D8572">
        <v>6</v>
      </c>
    </row>
    <row r="8573" spans="1:4" x14ac:dyDescent="0.25">
      <c r="A8573" t="s">
        <v>17414</v>
      </c>
      <c r="B8573" t="s">
        <v>17413</v>
      </c>
      <c r="C8573" s="106">
        <v>604.39</v>
      </c>
      <c r="D8573">
        <v>6</v>
      </c>
    </row>
    <row r="8574" spans="1:4" x14ac:dyDescent="0.25">
      <c r="A8574" t="s">
        <v>17415</v>
      </c>
      <c r="B8574" t="s">
        <v>17416</v>
      </c>
      <c r="C8574" s="106">
        <v>120.88</v>
      </c>
      <c r="D8574">
        <v>12</v>
      </c>
    </row>
    <row r="8575" spans="1:4" x14ac:dyDescent="0.25">
      <c r="A8575" t="s">
        <v>17417</v>
      </c>
      <c r="B8575" t="s">
        <v>17418</v>
      </c>
      <c r="C8575" s="106">
        <v>142.03</v>
      </c>
      <c r="D8575">
        <v>3</v>
      </c>
    </row>
    <row r="8576" spans="1:4" x14ac:dyDescent="0.25">
      <c r="A8576" t="s">
        <v>17419</v>
      </c>
      <c r="B8576" t="s">
        <v>17420</v>
      </c>
      <c r="C8576" s="106">
        <v>151.1</v>
      </c>
      <c r="D8576">
        <v>3</v>
      </c>
    </row>
    <row r="8577" spans="1:4" x14ac:dyDescent="0.25">
      <c r="A8577" t="s">
        <v>17421</v>
      </c>
      <c r="B8577" t="s">
        <v>17422</v>
      </c>
      <c r="C8577" s="106">
        <v>160.16</v>
      </c>
      <c r="D8577">
        <v>3</v>
      </c>
    </row>
    <row r="8578" spans="1:4" x14ac:dyDescent="0.25">
      <c r="A8578" t="s">
        <v>17423</v>
      </c>
      <c r="B8578" t="s">
        <v>17424</v>
      </c>
      <c r="C8578" s="106">
        <v>2521.14</v>
      </c>
      <c r="D8578">
        <v>26</v>
      </c>
    </row>
    <row r="8579" spans="1:4" x14ac:dyDescent="0.25">
      <c r="A8579" t="s">
        <v>17425</v>
      </c>
      <c r="B8579" t="s">
        <v>17426</v>
      </c>
      <c r="C8579" s="106">
        <v>68.430000000000007</v>
      </c>
      <c r="D8579">
        <v>1</v>
      </c>
    </row>
    <row r="8580" spans="1:4" x14ac:dyDescent="0.25">
      <c r="A8580" t="s">
        <v>17427</v>
      </c>
      <c r="B8580" t="s">
        <v>17428</v>
      </c>
      <c r="C8580" s="106">
        <v>841.77</v>
      </c>
      <c r="D8580">
        <v>3</v>
      </c>
    </row>
    <row r="8581" spans="1:4" x14ac:dyDescent="0.25">
      <c r="A8581" t="s">
        <v>17429</v>
      </c>
      <c r="B8581" t="s">
        <v>17430</v>
      </c>
      <c r="C8581" s="106">
        <v>638.79</v>
      </c>
      <c r="D8581">
        <v>1</v>
      </c>
    </row>
    <row r="8582" spans="1:4" x14ac:dyDescent="0.25">
      <c r="A8582" t="s">
        <v>17431</v>
      </c>
      <c r="B8582" t="s">
        <v>17432</v>
      </c>
      <c r="C8582" s="106">
        <v>931.73</v>
      </c>
      <c r="D8582">
        <v>1</v>
      </c>
    </row>
    <row r="8583" spans="1:4" x14ac:dyDescent="0.25">
      <c r="A8583" t="s">
        <v>17433</v>
      </c>
      <c r="B8583" t="s">
        <v>17434</v>
      </c>
      <c r="C8583" s="106">
        <v>599.69000000000005</v>
      </c>
      <c r="D8583">
        <v>1</v>
      </c>
    </row>
    <row r="8584" spans="1:4" x14ac:dyDescent="0.25">
      <c r="A8584" t="s">
        <v>17435</v>
      </c>
      <c r="B8584" t="s">
        <v>17436</v>
      </c>
      <c r="C8584" s="106">
        <v>720.96</v>
      </c>
      <c r="D8584">
        <v>1</v>
      </c>
    </row>
    <row r="8585" spans="1:4" x14ac:dyDescent="0.25">
      <c r="A8585" t="s">
        <v>17437</v>
      </c>
      <c r="B8585" t="s">
        <v>17438</v>
      </c>
      <c r="C8585" s="106">
        <v>97.61</v>
      </c>
      <c r="D8585">
        <v>4</v>
      </c>
    </row>
    <row r="8586" spans="1:4" x14ac:dyDescent="0.25">
      <c r="A8586" t="s">
        <v>17439</v>
      </c>
      <c r="B8586" t="s">
        <v>17440</v>
      </c>
      <c r="C8586" s="106">
        <v>77.040000000000006</v>
      </c>
      <c r="D8586">
        <v>1</v>
      </c>
    </row>
    <row r="8587" spans="1:4" x14ac:dyDescent="0.25">
      <c r="A8587" t="s">
        <v>17441</v>
      </c>
      <c r="B8587" t="s">
        <v>17442</v>
      </c>
      <c r="C8587" s="106">
        <v>24.34</v>
      </c>
      <c r="D8587">
        <v>2</v>
      </c>
    </row>
    <row r="8588" spans="1:4" x14ac:dyDescent="0.25">
      <c r="A8588" t="s">
        <v>17443</v>
      </c>
      <c r="B8588" t="s">
        <v>17444</v>
      </c>
      <c r="C8588" s="106">
        <v>64.69</v>
      </c>
      <c r="D8588">
        <v>1</v>
      </c>
    </row>
    <row r="8589" spans="1:4" x14ac:dyDescent="0.25">
      <c r="A8589" t="s">
        <v>17445</v>
      </c>
      <c r="B8589" t="s">
        <v>17446</v>
      </c>
      <c r="C8589" s="106">
        <v>64.69</v>
      </c>
      <c r="D8589">
        <v>1</v>
      </c>
    </row>
    <row r="8590" spans="1:4" x14ac:dyDescent="0.25">
      <c r="A8590" t="s">
        <v>17447</v>
      </c>
      <c r="B8590" t="s">
        <v>17448</v>
      </c>
      <c r="C8590" s="106">
        <v>36.47</v>
      </c>
      <c r="D8590">
        <v>1</v>
      </c>
    </row>
    <row r="8591" spans="1:4" x14ac:dyDescent="0.25">
      <c r="A8591" t="s">
        <v>17449</v>
      </c>
      <c r="B8591" t="s">
        <v>17450</v>
      </c>
      <c r="C8591" s="106">
        <v>23.33</v>
      </c>
      <c r="D8591">
        <v>2</v>
      </c>
    </row>
    <row r="8592" spans="1:4" x14ac:dyDescent="0.25">
      <c r="A8592" t="s">
        <v>17451</v>
      </c>
      <c r="B8592" t="s">
        <v>17452</v>
      </c>
      <c r="C8592" s="106">
        <v>366.57</v>
      </c>
      <c r="D8592">
        <v>1</v>
      </c>
    </row>
    <row r="8593" spans="1:4" x14ac:dyDescent="0.25">
      <c r="A8593" t="s">
        <v>17453</v>
      </c>
      <c r="B8593" t="s">
        <v>17454</v>
      </c>
      <c r="C8593" s="106">
        <v>99</v>
      </c>
      <c r="D8593">
        <v>4</v>
      </c>
    </row>
    <row r="8594" spans="1:4" x14ac:dyDescent="0.25">
      <c r="A8594" t="s">
        <v>17455</v>
      </c>
      <c r="B8594" t="s">
        <v>17456</v>
      </c>
      <c r="C8594" s="106">
        <v>97.61</v>
      </c>
      <c r="D8594">
        <v>4</v>
      </c>
    </row>
    <row r="8595" spans="1:4" x14ac:dyDescent="0.25">
      <c r="A8595" t="s">
        <v>17457</v>
      </c>
      <c r="B8595" t="s">
        <v>17458</v>
      </c>
      <c r="C8595" s="106">
        <v>126.59</v>
      </c>
      <c r="D8595">
        <v>1</v>
      </c>
    </row>
    <row r="8596" spans="1:4" x14ac:dyDescent="0.25">
      <c r="A8596" t="s">
        <v>17459</v>
      </c>
      <c r="B8596" t="s">
        <v>17460</v>
      </c>
      <c r="C8596" s="106">
        <v>2669.51</v>
      </c>
      <c r="D8596">
        <v>3</v>
      </c>
    </row>
    <row r="8597" spans="1:4" x14ac:dyDescent="0.25">
      <c r="A8597" t="s">
        <v>17461</v>
      </c>
      <c r="B8597" t="s">
        <v>17462</v>
      </c>
      <c r="C8597" s="106">
        <v>2021.31</v>
      </c>
      <c r="D8597">
        <v>3</v>
      </c>
    </row>
    <row r="8598" spans="1:4" x14ac:dyDescent="0.25">
      <c r="A8598" t="s">
        <v>17463</v>
      </c>
      <c r="B8598" t="s">
        <v>17464</v>
      </c>
      <c r="C8598" s="106">
        <v>1242.3599999999999</v>
      </c>
      <c r="D8598">
        <v>3</v>
      </c>
    </row>
    <row r="8599" spans="1:4" x14ac:dyDescent="0.25">
      <c r="A8599" t="s">
        <v>17465</v>
      </c>
      <c r="B8599" t="s">
        <v>17466</v>
      </c>
      <c r="C8599" s="106">
        <v>293.16000000000003</v>
      </c>
      <c r="D8599">
        <v>2</v>
      </c>
    </row>
    <row r="8600" spans="1:4" x14ac:dyDescent="0.25">
      <c r="A8600" t="s">
        <v>17467</v>
      </c>
      <c r="B8600" t="s">
        <v>17468</v>
      </c>
      <c r="C8600" s="106">
        <v>0</v>
      </c>
      <c r="D8600">
        <v>0</v>
      </c>
    </row>
    <row r="8601" spans="1:4" x14ac:dyDescent="0.25">
      <c r="A8601" t="s">
        <v>17469</v>
      </c>
      <c r="B8601" t="s">
        <v>17470</v>
      </c>
      <c r="C8601" s="106">
        <v>847.33</v>
      </c>
      <c r="D8601">
        <v>1</v>
      </c>
    </row>
    <row r="8602" spans="1:4" x14ac:dyDescent="0.25">
      <c r="A8602" t="s">
        <v>17471</v>
      </c>
      <c r="B8602" t="s">
        <v>17472</v>
      </c>
      <c r="C8602" s="106">
        <v>967.18</v>
      </c>
      <c r="D8602">
        <v>1</v>
      </c>
    </row>
    <row r="8603" spans="1:4" x14ac:dyDescent="0.25">
      <c r="A8603" t="s">
        <v>17473</v>
      </c>
      <c r="B8603" t="s">
        <v>17474</v>
      </c>
      <c r="C8603" s="106">
        <v>1362.06</v>
      </c>
      <c r="D8603">
        <v>1</v>
      </c>
    </row>
    <row r="8604" spans="1:4" x14ac:dyDescent="0.25">
      <c r="A8604" t="s">
        <v>17475</v>
      </c>
      <c r="B8604" t="s">
        <v>17476</v>
      </c>
      <c r="C8604" s="106">
        <v>2504.13</v>
      </c>
      <c r="D8604">
        <v>1</v>
      </c>
    </row>
    <row r="8605" spans="1:4" x14ac:dyDescent="0.25">
      <c r="A8605" t="s">
        <v>17477</v>
      </c>
      <c r="B8605" t="s">
        <v>17478</v>
      </c>
      <c r="C8605" s="106">
        <v>1362.06</v>
      </c>
      <c r="D8605">
        <v>1</v>
      </c>
    </row>
    <row r="8606" spans="1:4" x14ac:dyDescent="0.25">
      <c r="A8606" t="s">
        <v>17479</v>
      </c>
      <c r="B8606" t="s">
        <v>17480</v>
      </c>
      <c r="C8606" s="106">
        <v>1494.28</v>
      </c>
      <c r="D8606">
        <v>1</v>
      </c>
    </row>
    <row r="8607" spans="1:4" x14ac:dyDescent="0.25">
      <c r="A8607" t="s">
        <v>17481</v>
      </c>
      <c r="B8607" t="s">
        <v>17482</v>
      </c>
      <c r="C8607" s="106">
        <v>1390.99</v>
      </c>
      <c r="D8607">
        <v>1</v>
      </c>
    </row>
    <row r="8608" spans="1:4" x14ac:dyDescent="0.25">
      <c r="A8608" t="s">
        <v>17483</v>
      </c>
      <c r="B8608" t="s">
        <v>17484</v>
      </c>
      <c r="C8608" s="106">
        <v>8000</v>
      </c>
      <c r="D8608">
        <v>1</v>
      </c>
    </row>
    <row r="8609" spans="1:4" x14ac:dyDescent="0.25">
      <c r="A8609" t="s">
        <v>17485</v>
      </c>
      <c r="B8609" t="s">
        <v>17486</v>
      </c>
      <c r="C8609" s="106">
        <v>8000</v>
      </c>
      <c r="D8609">
        <v>1</v>
      </c>
    </row>
    <row r="8610" spans="1:4" x14ac:dyDescent="0.25">
      <c r="A8610" t="s">
        <v>17487</v>
      </c>
      <c r="B8610" t="s">
        <v>17488</v>
      </c>
      <c r="C8610" s="106">
        <v>900</v>
      </c>
      <c r="D8610">
        <v>1</v>
      </c>
    </row>
    <row r="8611" spans="1:4" x14ac:dyDescent="0.25">
      <c r="A8611" t="s">
        <v>17489</v>
      </c>
      <c r="B8611" t="s">
        <v>17490</v>
      </c>
      <c r="C8611" s="106">
        <v>1311.06</v>
      </c>
      <c r="D8611">
        <v>2</v>
      </c>
    </row>
    <row r="8612" spans="1:4" x14ac:dyDescent="0.25">
      <c r="A8612" t="s">
        <v>17491</v>
      </c>
      <c r="B8612" t="s">
        <v>17492</v>
      </c>
      <c r="C8612" s="106">
        <v>104</v>
      </c>
      <c r="D8612">
        <v>2</v>
      </c>
    </row>
    <row r="8613" spans="1:4" x14ac:dyDescent="0.25">
      <c r="A8613" t="s">
        <v>17493</v>
      </c>
      <c r="B8613" t="s">
        <v>17494</v>
      </c>
      <c r="C8613" s="106">
        <v>104</v>
      </c>
      <c r="D8613">
        <v>2</v>
      </c>
    </row>
    <row r="8614" spans="1:4" x14ac:dyDescent="0.25">
      <c r="A8614" t="s">
        <v>17495</v>
      </c>
      <c r="B8614" t="s">
        <v>17492</v>
      </c>
      <c r="C8614" s="106">
        <v>76</v>
      </c>
      <c r="D8614">
        <v>2</v>
      </c>
    </row>
    <row r="8615" spans="1:4" x14ac:dyDescent="0.25">
      <c r="A8615" t="s">
        <v>17496</v>
      </c>
      <c r="B8615" t="s">
        <v>17494</v>
      </c>
      <c r="C8615" s="106">
        <v>76</v>
      </c>
      <c r="D8615">
        <v>2</v>
      </c>
    </row>
    <row r="8616" spans="1:4" x14ac:dyDescent="0.25">
      <c r="A8616" t="s">
        <v>17497</v>
      </c>
      <c r="B8616" t="s">
        <v>17498</v>
      </c>
      <c r="C8616" s="106">
        <v>43</v>
      </c>
      <c r="D8616">
        <v>1</v>
      </c>
    </row>
    <row r="8617" spans="1:4" x14ac:dyDescent="0.25">
      <c r="A8617" t="s">
        <v>17499</v>
      </c>
      <c r="B8617" t="s">
        <v>17500</v>
      </c>
      <c r="C8617" s="106">
        <v>36</v>
      </c>
      <c r="D8617">
        <v>1</v>
      </c>
    </row>
    <row r="8618" spans="1:4" x14ac:dyDescent="0.25">
      <c r="A8618" t="s">
        <v>17501</v>
      </c>
      <c r="B8618" t="s">
        <v>17502</v>
      </c>
      <c r="C8618" s="106">
        <v>0</v>
      </c>
      <c r="D8618">
        <v>0</v>
      </c>
    </row>
    <row r="8619" spans="1:4" x14ac:dyDescent="0.25">
      <c r="A8619" t="s">
        <v>17503</v>
      </c>
      <c r="B8619" t="s">
        <v>17504</v>
      </c>
      <c r="C8619" s="106">
        <v>1295</v>
      </c>
      <c r="D8619">
        <v>2</v>
      </c>
    </row>
    <row r="8620" spans="1:4" x14ac:dyDescent="0.25">
      <c r="A8620" t="s">
        <v>17505</v>
      </c>
      <c r="B8620" t="s">
        <v>17506</v>
      </c>
      <c r="C8620" s="106">
        <v>28000</v>
      </c>
      <c r="D8620">
        <v>1</v>
      </c>
    </row>
    <row r="8621" spans="1:4" x14ac:dyDescent="0.25">
      <c r="A8621" t="s">
        <v>17507</v>
      </c>
      <c r="B8621" t="s">
        <v>17508</v>
      </c>
      <c r="C8621" s="106">
        <v>4265.33</v>
      </c>
      <c r="D8621">
        <v>2</v>
      </c>
    </row>
    <row r="8622" spans="1:4" x14ac:dyDescent="0.25">
      <c r="A8622" t="s">
        <v>17509</v>
      </c>
      <c r="B8622" t="s">
        <v>17510</v>
      </c>
      <c r="C8622" s="106">
        <v>16000</v>
      </c>
      <c r="D8622">
        <v>2</v>
      </c>
    </row>
    <row r="8623" spans="1:4" x14ac:dyDescent="0.25">
      <c r="A8623" t="s">
        <v>17511</v>
      </c>
      <c r="B8623" t="s">
        <v>17512</v>
      </c>
      <c r="C8623" s="106">
        <v>4125</v>
      </c>
      <c r="D8623">
        <v>1</v>
      </c>
    </row>
    <row r="8624" spans="1:4" x14ac:dyDescent="0.25">
      <c r="A8624" t="s">
        <v>17513</v>
      </c>
      <c r="B8624" t="s">
        <v>17514</v>
      </c>
      <c r="C8624" s="106">
        <v>51.63</v>
      </c>
      <c r="D8624">
        <v>5</v>
      </c>
    </row>
    <row r="8625" spans="1:4" x14ac:dyDescent="0.25">
      <c r="A8625" t="s">
        <v>17515</v>
      </c>
      <c r="B8625" t="s">
        <v>17516</v>
      </c>
      <c r="C8625" s="106">
        <v>218.28</v>
      </c>
      <c r="D8625">
        <v>51</v>
      </c>
    </row>
    <row r="8626" spans="1:4" x14ac:dyDescent="0.25">
      <c r="A8626" t="s">
        <v>17517</v>
      </c>
      <c r="B8626" t="s">
        <v>17518</v>
      </c>
      <c r="C8626" s="106">
        <v>355.32</v>
      </c>
      <c r="D8626">
        <v>12</v>
      </c>
    </row>
    <row r="8627" spans="1:4" x14ac:dyDescent="0.25">
      <c r="A8627" t="s">
        <v>17519</v>
      </c>
      <c r="B8627" t="s">
        <v>17520</v>
      </c>
      <c r="C8627" s="106">
        <v>2898.95</v>
      </c>
      <c r="D8627">
        <v>2</v>
      </c>
    </row>
    <row r="8628" spans="1:4" x14ac:dyDescent="0.25">
      <c r="A8628" t="s">
        <v>17521</v>
      </c>
      <c r="B8628" t="s">
        <v>17522</v>
      </c>
      <c r="C8628" s="106">
        <v>880</v>
      </c>
      <c r="D8628">
        <v>1</v>
      </c>
    </row>
    <row r="8629" spans="1:4" x14ac:dyDescent="0.25">
      <c r="A8629" t="s">
        <v>17523</v>
      </c>
      <c r="B8629" t="s">
        <v>17524</v>
      </c>
      <c r="C8629" s="106">
        <v>3646.76</v>
      </c>
      <c r="D8629">
        <v>1</v>
      </c>
    </row>
    <row r="8630" spans="1:4" x14ac:dyDescent="0.25">
      <c r="A8630" t="s">
        <v>17525</v>
      </c>
      <c r="B8630" t="s">
        <v>17526</v>
      </c>
      <c r="C8630" s="106">
        <v>837.64</v>
      </c>
      <c r="D8630">
        <v>4</v>
      </c>
    </row>
    <row r="8631" spans="1:4" x14ac:dyDescent="0.25">
      <c r="A8631" t="s">
        <v>17527</v>
      </c>
      <c r="B8631" t="s">
        <v>17528</v>
      </c>
      <c r="C8631" s="106">
        <v>53449</v>
      </c>
      <c r="D8631">
        <v>2</v>
      </c>
    </row>
    <row r="8632" spans="1:4" x14ac:dyDescent="0.25">
      <c r="A8632" t="s">
        <v>17529</v>
      </c>
      <c r="B8632" t="s">
        <v>17530</v>
      </c>
      <c r="C8632" s="106">
        <v>600</v>
      </c>
      <c r="D8632">
        <v>3</v>
      </c>
    </row>
    <row r="8633" spans="1:4" x14ac:dyDescent="0.25">
      <c r="A8633" t="s">
        <v>17531</v>
      </c>
      <c r="B8633" t="s">
        <v>17532</v>
      </c>
      <c r="C8633" s="106">
        <v>109.28</v>
      </c>
      <c r="D8633">
        <v>1</v>
      </c>
    </row>
    <row r="8634" spans="1:4" x14ac:dyDescent="0.25">
      <c r="A8634" t="s">
        <v>17533</v>
      </c>
      <c r="B8634" t="s">
        <v>17534</v>
      </c>
      <c r="C8634" s="106">
        <v>5.24</v>
      </c>
      <c r="D8634">
        <v>1</v>
      </c>
    </row>
    <row r="8635" spans="1:4" x14ac:dyDescent="0.25">
      <c r="A8635" t="s">
        <v>17535</v>
      </c>
      <c r="B8635" t="s">
        <v>14955</v>
      </c>
      <c r="C8635" s="106">
        <v>8200</v>
      </c>
      <c r="D8635">
        <v>2</v>
      </c>
    </row>
    <row r="8636" spans="1:4" x14ac:dyDescent="0.25">
      <c r="A8636" t="s">
        <v>17536</v>
      </c>
      <c r="B8636" t="s">
        <v>17537</v>
      </c>
      <c r="C8636" s="106">
        <v>332.97</v>
      </c>
      <c r="D8636">
        <v>1</v>
      </c>
    </row>
    <row r="8637" spans="1:4" x14ac:dyDescent="0.25">
      <c r="A8637" t="s">
        <v>17538</v>
      </c>
      <c r="B8637" t="s">
        <v>16681</v>
      </c>
      <c r="C8637" s="106">
        <v>170</v>
      </c>
      <c r="D8637">
        <v>2</v>
      </c>
    </row>
    <row r="8638" spans="1:4" x14ac:dyDescent="0.25">
      <c r="A8638" t="s">
        <v>17539</v>
      </c>
      <c r="B8638" t="s">
        <v>16681</v>
      </c>
      <c r="C8638" s="106">
        <v>178</v>
      </c>
      <c r="D8638">
        <v>2</v>
      </c>
    </row>
    <row r="8639" spans="1:4" x14ac:dyDescent="0.25">
      <c r="A8639" t="s">
        <v>17540</v>
      </c>
      <c r="B8639" t="s">
        <v>16681</v>
      </c>
      <c r="C8639" s="106">
        <v>214</v>
      </c>
      <c r="D8639">
        <v>1</v>
      </c>
    </row>
    <row r="8640" spans="1:4" x14ac:dyDescent="0.25">
      <c r="A8640" t="s">
        <v>17541</v>
      </c>
      <c r="B8640" t="s">
        <v>17542</v>
      </c>
      <c r="C8640" s="106">
        <v>789</v>
      </c>
      <c r="D8640">
        <v>1</v>
      </c>
    </row>
    <row r="8641" spans="1:4" x14ac:dyDescent="0.25">
      <c r="A8641" t="s">
        <v>17543</v>
      </c>
      <c r="B8641" t="s">
        <v>17544</v>
      </c>
      <c r="C8641" s="106">
        <v>481.64</v>
      </c>
      <c r="D8641">
        <v>2</v>
      </c>
    </row>
    <row r="8642" spans="1:4" x14ac:dyDescent="0.25">
      <c r="A8642" t="s">
        <v>17545</v>
      </c>
      <c r="B8642" t="s">
        <v>17546</v>
      </c>
      <c r="C8642" s="106">
        <v>24000</v>
      </c>
      <c r="D8642">
        <v>4</v>
      </c>
    </row>
    <row r="8643" spans="1:4" x14ac:dyDescent="0.25">
      <c r="A8643" t="s">
        <v>17547</v>
      </c>
      <c r="B8643" t="s">
        <v>17548</v>
      </c>
      <c r="C8643" s="106">
        <v>616.61</v>
      </c>
      <c r="D8643">
        <v>2</v>
      </c>
    </row>
    <row r="8644" spans="1:4" x14ac:dyDescent="0.25">
      <c r="A8644" t="s">
        <v>17549</v>
      </c>
      <c r="B8644" t="s">
        <v>17550</v>
      </c>
      <c r="C8644" s="106">
        <v>800.76</v>
      </c>
      <c r="D8644">
        <v>2</v>
      </c>
    </row>
    <row r="8645" spans="1:4" x14ac:dyDescent="0.25">
      <c r="A8645" t="s">
        <v>17551</v>
      </c>
      <c r="B8645" t="s">
        <v>17552</v>
      </c>
      <c r="C8645" s="106">
        <v>1498.62</v>
      </c>
      <c r="D8645">
        <v>2</v>
      </c>
    </row>
    <row r="8646" spans="1:4" x14ac:dyDescent="0.25">
      <c r="A8646" t="s">
        <v>17553</v>
      </c>
      <c r="B8646" t="s">
        <v>17554</v>
      </c>
      <c r="C8646" s="106">
        <v>903</v>
      </c>
      <c r="D8646">
        <v>1</v>
      </c>
    </row>
    <row r="8647" spans="1:4" x14ac:dyDescent="0.25">
      <c r="A8647" t="s">
        <v>17555</v>
      </c>
      <c r="B8647" t="s">
        <v>14987</v>
      </c>
      <c r="C8647" s="106">
        <v>1429.61</v>
      </c>
      <c r="D8647">
        <v>1</v>
      </c>
    </row>
    <row r="8648" spans="1:4" x14ac:dyDescent="0.25">
      <c r="A8648" t="s">
        <v>17556</v>
      </c>
      <c r="B8648" t="s">
        <v>14987</v>
      </c>
      <c r="C8648" s="106">
        <v>7862.86</v>
      </c>
      <c r="D8648">
        <v>3</v>
      </c>
    </row>
    <row r="8649" spans="1:4" x14ac:dyDescent="0.25">
      <c r="A8649" t="s">
        <v>17557</v>
      </c>
      <c r="B8649" t="s">
        <v>14987</v>
      </c>
      <c r="C8649" s="106">
        <v>776.04</v>
      </c>
      <c r="D8649">
        <v>2</v>
      </c>
    </row>
    <row r="8650" spans="1:4" x14ac:dyDescent="0.25">
      <c r="A8650" t="s">
        <v>17558</v>
      </c>
      <c r="B8650" t="s">
        <v>17559</v>
      </c>
      <c r="C8650" s="106">
        <v>276.60000000000002</v>
      </c>
      <c r="D8650">
        <v>2</v>
      </c>
    </row>
    <row r="8651" spans="1:4" x14ac:dyDescent="0.25">
      <c r="A8651" t="s">
        <v>17560</v>
      </c>
      <c r="B8651" t="s">
        <v>17561</v>
      </c>
      <c r="C8651" s="106">
        <v>8830</v>
      </c>
      <c r="D8651">
        <v>1</v>
      </c>
    </row>
    <row r="8652" spans="1:4" x14ac:dyDescent="0.25">
      <c r="A8652" t="s">
        <v>17562</v>
      </c>
      <c r="B8652" t="s">
        <v>17563</v>
      </c>
      <c r="C8652" s="106">
        <v>4500</v>
      </c>
      <c r="D8652">
        <v>1</v>
      </c>
    </row>
    <row r="8653" spans="1:4" x14ac:dyDescent="0.25">
      <c r="A8653" t="s">
        <v>17564</v>
      </c>
      <c r="B8653" t="s">
        <v>17565</v>
      </c>
      <c r="C8653" s="106">
        <v>179.01</v>
      </c>
      <c r="D8653">
        <v>1</v>
      </c>
    </row>
    <row r="8654" spans="1:4" x14ac:dyDescent="0.25">
      <c r="A8654" t="s">
        <v>17566</v>
      </c>
      <c r="B8654" t="s">
        <v>17567</v>
      </c>
      <c r="C8654" s="106">
        <v>155</v>
      </c>
      <c r="D8654">
        <v>1</v>
      </c>
    </row>
    <row r="8655" spans="1:4" x14ac:dyDescent="0.25">
      <c r="A8655" t="s">
        <v>17568</v>
      </c>
      <c r="B8655" t="s">
        <v>17569</v>
      </c>
      <c r="C8655" s="106">
        <v>338.52</v>
      </c>
      <c r="D8655">
        <v>1</v>
      </c>
    </row>
    <row r="8656" spans="1:4" x14ac:dyDescent="0.25">
      <c r="A8656" t="s">
        <v>17570</v>
      </c>
      <c r="B8656" t="s">
        <v>17571</v>
      </c>
      <c r="C8656" s="106">
        <v>82.2</v>
      </c>
      <c r="D8656">
        <v>2</v>
      </c>
    </row>
    <row r="8657" spans="1:4" x14ac:dyDescent="0.25">
      <c r="A8657" t="s">
        <v>17572</v>
      </c>
      <c r="B8657" t="s">
        <v>17573</v>
      </c>
      <c r="C8657" s="106">
        <v>0</v>
      </c>
      <c r="D8657">
        <v>0</v>
      </c>
    </row>
    <row r="8658" spans="1:4" x14ac:dyDescent="0.25">
      <c r="A8658" t="s">
        <v>17574</v>
      </c>
      <c r="B8658" t="s">
        <v>17575</v>
      </c>
      <c r="C8658" s="106">
        <v>0</v>
      </c>
      <c r="D8658">
        <v>0</v>
      </c>
    </row>
    <row r="8659" spans="1:4" x14ac:dyDescent="0.25">
      <c r="A8659" t="s">
        <v>17576</v>
      </c>
      <c r="B8659" t="s">
        <v>17575</v>
      </c>
      <c r="C8659" s="106">
        <v>264</v>
      </c>
      <c r="D8659">
        <v>10</v>
      </c>
    </row>
    <row r="8660" spans="1:4" x14ac:dyDescent="0.25">
      <c r="A8660" t="s">
        <v>17577</v>
      </c>
      <c r="B8660" t="s">
        <v>17575</v>
      </c>
      <c r="C8660" s="106">
        <v>495.63</v>
      </c>
      <c r="D8660">
        <v>9</v>
      </c>
    </row>
    <row r="8661" spans="1:4" x14ac:dyDescent="0.25">
      <c r="A8661" t="s">
        <v>17578</v>
      </c>
      <c r="B8661" t="s">
        <v>17575</v>
      </c>
      <c r="C8661" s="106">
        <v>886.66</v>
      </c>
      <c r="D8661">
        <v>10</v>
      </c>
    </row>
    <row r="8662" spans="1:4" x14ac:dyDescent="0.25">
      <c r="A8662" t="s">
        <v>17579</v>
      </c>
      <c r="B8662" t="s">
        <v>17580</v>
      </c>
      <c r="C8662" s="106">
        <v>27</v>
      </c>
      <c r="D8662">
        <v>1</v>
      </c>
    </row>
    <row r="8663" spans="1:4" x14ac:dyDescent="0.25">
      <c r="A8663" t="s">
        <v>17581</v>
      </c>
      <c r="B8663" t="s">
        <v>17582</v>
      </c>
      <c r="C8663" s="106">
        <v>132</v>
      </c>
      <c r="D8663">
        <v>22</v>
      </c>
    </row>
    <row r="8664" spans="1:4" x14ac:dyDescent="0.25">
      <c r="A8664" t="s">
        <v>17583</v>
      </c>
      <c r="B8664" t="s">
        <v>17584</v>
      </c>
      <c r="C8664" s="106">
        <v>132.6</v>
      </c>
      <c r="D8664">
        <v>3</v>
      </c>
    </row>
    <row r="8665" spans="1:4" x14ac:dyDescent="0.25">
      <c r="A8665" t="s">
        <v>17585</v>
      </c>
      <c r="B8665" t="s">
        <v>17586</v>
      </c>
      <c r="C8665" s="106">
        <v>0</v>
      </c>
      <c r="D8665">
        <v>0</v>
      </c>
    </row>
    <row r="8666" spans="1:4" x14ac:dyDescent="0.25">
      <c r="A8666" t="s">
        <v>17587</v>
      </c>
      <c r="B8666" t="s">
        <v>17588</v>
      </c>
      <c r="C8666" s="106">
        <v>200</v>
      </c>
      <c r="D8666">
        <v>8</v>
      </c>
    </row>
    <row r="8667" spans="1:4" x14ac:dyDescent="0.25">
      <c r="A8667" t="s">
        <v>17589</v>
      </c>
      <c r="B8667" t="s">
        <v>17590</v>
      </c>
      <c r="C8667" s="106">
        <v>0</v>
      </c>
      <c r="D8667">
        <v>0</v>
      </c>
    </row>
    <row r="8668" spans="1:4" x14ac:dyDescent="0.25">
      <c r="A8668" t="s">
        <v>17591</v>
      </c>
      <c r="B8668" t="s">
        <v>17592</v>
      </c>
      <c r="C8668" s="106">
        <v>721.77</v>
      </c>
      <c r="D8668">
        <v>1</v>
      </c>
    </row>
    <row r="8669" spans="1:4" x14ac:dyDescent="0.25">
      <c r="A8669" t="s">
        <v>17593</v>
      </c>
      <c r="B8669" t="s">
        <v>17594</v>
      </c>
      <c r="C8669" s="106">
        <v>121.31</v>
      </c>
      <c r="D8669">
        <v>0</v>
      </c>
    </row>
    <row r="8670" spans="1:4" x14ac:dyDescent="0.25">
      <c r="A8670" t="s">
        <v>17595</v>
      </c>
      <c r="B8670" t="s">
        <v>17596</v>
      </c>
      <c r="C8670" s="106">
        <v>525</v>
      </c>
      <c r="D8670">
        <v>1</v>
      </c>
    </row>
    <row r="8671" spans="1:4" x14ac:dyDescent="0.25">
      <c r="A8671" t="s">
        <v>17597</v>
      </c>
      <c r="B8671" t="s">
        <v>17598</v>
      </c>
      <c r="C8671" s="106">
        <v>1390</v>
      </c>
      <c r="D8671">
        <v>2</v>
      </c>
    </row>
    <row r="8672" spans="1:4" x14ac:dyDescent="0.25">
      <c r="A8672" t="s">
        <v>17599</v>
      </c>
      <c r="B8672" t="s">
        <v>17600</v>
      </c>
      <c r="C8672" s="106">
        <v>524.32000000000005</v>
      </c>
      <c r="D8672">
        <v>2</v>
      </c>
    </row>
    <row r="8673" spans="1:4" x14ac:dyDescent="0.25">
      <c r="A8673" t="s">
        <v>17601</v>
      </c>
      <c r="B8673" t="s">
        <v>17602</v>
      </c>
      <c r="C8673" s="106">
        <v>28619</v>
      </c>
      <c r="D8673">
        <v>1</v>
      </c>
    </row>
    <row r="8674" spans="1:4" x14ac:dyDescent="0.25">
      <c r="A8674" t="s">
        <v>17603</v>
      </c>
      <c r="B8674" t="s">
        <v>17602</v>
      </c>
      <c r="C8674" s="106">
        <v>0</v>
      </c>
      <c r="D8674">
        <v>0</v>
      </c>
    </row>
    <row r="8675" spans="1:4" x14ac:dyDescent="0.25">
      <c r="A8675" t="s">
        <v>17604</v>
      </c>
      <c r="B8675" t="s">
        <v>17605</v>
      </c>
      <c r="C8675" s="106">
        <v>220.05</v>
      </c>
      <c r="D8675">
        <v>1</v>
      </c>
    </row>
    <row r="8676" spans="1:4" x14ac:dyDescent="0.25">
      <c r="A8676" t="s">
        <v>17606</v>
      </c>
      <c r="B8676" t="s">
        <v>17607</v>
      </c>
      <c r="C8676" s="106">
        <v>846</v>
      </c>
      <c r="D8676">
        <v>1</v>
      </c>
    </row>
    <row r="8677" spans="1:4" x14ac:dyDescent="0.25">
      <c r="A8677" t="s">
        <v>17608</v>
      </c>
      <c r="B8677" t="s">
        <v>17609</v>
      </c>
      <c r="C8677" s="106">
        <v>395.21</v>
      </c>
      <c r="D8677">
        <v>2</v>
      </c>
    </row>
    <row r="8678" spans="1:4" x14ac:dyDescent="0.25">
      <c r="A8678" t="s">
        <v>17610</v>
      </c>
      <c r="B8678" t="s">
        <v>17611</v>
      </c>
      <c r="C8678" s="106">
        <v>2758</v>
      </c>
      <c r="D8678">
        <v>2</v>
      </c>
    </row>
    <row r="8679" spans="1:4" x14ac:dyDescent="0.25">
      <c r="A8679" t="s">
        <v>17612</v>
      </c>
      <c r="B8679" t="s">
        <v>17613</v>
      </c>
      <c r="C8679" s="106">
        <v>0</v>
      </c>
      <c r="D8679">
        <v>0</v>
      </c>
    </row>
    <row r="8680" spans="1:4" x14ac:dyDescent="0.25">
      <c r="A8680" t="s">
        <v>17614</v>
      </c>
      <c r="B8680" t="s">
        <v>17615</v>
      </c>
      <c r="C8680" s="106">
        <v>0</v>
      </c>
      <c r="D8680">
        <v>0</v>
      </c>
    </row>
    <row r="8681" spans="1:4" x14ac:dyDescent="0.25">
      <c r="A8681" t="s">
        <v>17616</v>
      </c>
      <c r="B8681" t="s">
        <v>17617</v>
      </c>
      <c r="C8681" s="106">
        <v>0</v>
      </c>
      <c r="D8681">
        <v>0</v>
      </c>
    </row>
    <row r="8682" spans="1:4" x14ac:dyDescent="0.25">
      <c r="A8682" t="s">
        <v>17618</v>
      </c>
      <c r="B8682" t="s">
        <v>17615</v>
      </c>
      <c r="C8682" s="106">
        <v>0</v>
      </c>
      <c r="D8682">
        <v>0</v>
      </c>
    </row>
    <row r="8683" spans="1:4" x14ac:dyDescent="0.25">
      <c r="A8683" t="s">
        <v>17619</v>
      </c>
      <c r="B8683" t="s">
        <v>17620</v>
      </c>
      <c r="C8683" s="106">
        <v>0</v>
      </c>
      <c r="D8683">
        <v>0</v>
      </c>
    </row>
    <row r="8684" spans="1:4" x14ac:dyDescent="0.25">
      <c r="A8684" t="s">
        <v>17621</v>
      </c>
      <c r="B8684" t="s">
        <v>17622</v>
      </c>
      <c r="C8684" s="106">
        <v>0</v>
      </c>
      <c r="D8684">
        <v>0</v>
      </c>
    </row>
    <row r="8685" spans="1:4" x14ac:dyDescent="0.25">
      <c r="A8685" t="s">
        <v>17623</v>
      </c>
      <c r="B8685" t="s">
        <v>17624</v>
      </c>
      <c r="C8685" s="106">
        <v>5695.1</v>
      </c>
      <c r="D8685">
        <v>3</v>
      </c>
    </row>
    <row r="8686" spans="1:4" x14ac:dyDescent="0.25">
      <c r="A8686" t="s">
        <v>17625</v>
      </c>
      <c r="B8686" t="s">
        <v>17626</v>
      </c>
      <c r="C8686" s="106">
        <v>121.43</v>
      </c>
      <c r="D8686">
        <v>3</v>
      </c>
    </row>
    <row r="8687" spans="1:4" x14ac:dyDescent="0.25">
      <c r="A8687" t="s">
        <v>17627</v>
      </c>
      <c r="B8687" t="s">
        <v>17628</v>
      </c>
      <c r="C8687" s="106">
        <v>714.3</v>
      </c>
      <c r="D8687">
        <v>2</v>
      </c>
    </row>
    <row r="8688" spans="1:4" x14ac:dyDescent="0.25">
      <c r="A8688" t="s">
        <v>17629</v>
      </c>
      <c r="B8688" t="s">
        <v>17630</v>
      </c>
      <c r="C8688" s="106">
        <v>761</v>
      </c>
      <c r="D8688">
        <v>1</v>
      </c>
    </row>
    <row r="8689" spans="1:4" x14ac:dyDescent="0.25">
      <c r="A8689" t="s">
        <v>17631</v>
      </c>
      <c r="B8689" t="s">
        <v>17632</v>
      </c>
      <c r="C8689" s="106">
        <v>654.80999999999995</v>
      </c>
      <c r="D8689">
        <v>2</v>
      </c>
    </row>
    <row r="8690" spans="1:4" x14ac:dyDescent="0.25">
      <c r="A8690" t="s">
        <v>17633</v>
      </c>
      <c r="B8690" t="s">
        <v>17634</v>
      </c>
      <c r="C8690" s="106">
        <v>683.04</v>
      </c>
      <c r="D8690">
        <v>6</v>
      </c>
    </row>
    <row r="8691" spans="1:4" x14ac:dyDescent="0.25">
      <c r="A8691" t="s">
        <v>17635</v>
      </c>
      <c r="B8691" t="s">
        <v>17636</v>
      </c>
      <c r="C8691" s="106">
        <v>346.06</v>
      </c>
      <c r="D8691">
        <v>2</v>
      </c>
    </row>
    <row r="8692" spans="1:4" x14ac:dyDescent="0.25">
      <c r="A8692" t="s">
        <v>17637</v>
      </c>
      <c r="B8692" t="s">
        <v>17638</v>
      </c>
      <c r="C8692" s="106">
        <v>3560</v>
      </c>
      <c r="D8692">
        <v>2</v>
      </c>
    </row>
    <row r="8693" spans="1:4" x14ac:dyDescent="0.25">
      <c r="A8693" t="s">
        <v>17639</v>
      </c>
      <c r="B8693" t="s">
        <v>17640</v>
      </c>
      <c r="C8693" s="106">
        <v>0</v>
      </c>
      <c r="D8693">
        <v>0</v>
      </c>
    </row>
    <row r="8694" spans="1:4" x14ac:dyDescent="0.25">
      <c r="A8694" t="s">
        <v>17641</v>
      </c>
      <c r="B8694" t="s">
        <v>17642</v>
      </c>
      <c r="C8694" s="106">
        <v>148.07</v>
      </c>
      <c r="D8694">
        <v>6</v>
      </c>
    </row>
    <row r="8695" spans="1:4" x14ac:dyDescent="0.25">
      <c r="A8695" t="s">
        <v>17643</v>
      </c>
      <c r="B8695" t="s">
        <v>17644</v>
      </c>
      <c r="C8695" s="106">
        <v>172.5</v>
      </c>
      <c r="D8695">
        <v>1</v>
      </c>
    </row>
    <row r="8696" spans="1:4" x14ac:dyDescent="0.25">
      <c r="A8696" t="s">
        <v>17645</v>
      </c>
      <c r="B8696" t="s">
        <v>17646</v>
      </c>
      <c r="C8696" s="106">
        <v>64313.919999999998</v>
      </c>
      <c r="D8696">
        <v>40</v>
      </c>
    </row>
    <row r="8697" spans="1:4" x14ac:dyDescent="0.25">
      <c r="A8697" t="s">
        <v>17647</v>
      </c>
      <c r="B8697" t="s">
        <v>17648</v>
      </c>
      <c r="C8697" s="106">
        <v>400</v>
      </c>
      <c r="D8697">
        <v>1</v>
      </c>
    </row>
    <row r="8698" spans="1:4" x14ac:dyDescent="0.25">
      <c r="A8698" t="s">
        <v>17649</v>
      </c>
      <c r="B8698" t="s">
        <v>17650</v>
      </c>
      <c r="C8698" s="106">
        <v>4139.37</v>
      </c>
      <c r="D8698">
        <v>4</v>
      </c>
    </row>
    <row r="8699" spans="1:4" x14ac:dyDescent="0.25">
      <c r="A8699" t="s">
        <v>17651</v>
      </c>
      <c r="B8699" t="s">
        <v>17652</v>
      </c>
      <c r="C8699" s="106">
        <v>7912.82</v>
      </c>
      <c r="D8699">
        <v>2</v>
      </c>
    </row>
    <row r="8700" spans="1:4" x14ac:dyDescent="0.25">
      <c r="A8700" t="s">
        <v>17653</v>
      </c>
      <c r="B8700" t="s">
        <v>17654</v>
      </c>
      <c r="C8700" s="106">
        <v>198</v>
      </c>
      <c r="D8700">
        <v>1</v>
      </c>
    </row>
    <row r="8701" spans="1:4" x14ac:dyDescent="0.25">
      <c r="A8701" t="s">
        <v>17655</v>
      </c>
      <c r="B8701" t="s">
        <v>17656</v>
      </c>
      <c r="C8701" s="106">
        <v>2906.75</v>
      </c>
      <c r="D8701">
        <v>1</v>
      </c>
    </row>
    <row r="8702" spans="1:4" x14ac:dyDescent="0.25">
      <c r="A8702" t="s">
        <v>17657</v>
      </c>
      <c r="B8702" t="s">
        <v>17658</v>
      </c>
      <c r="C8702" s="106">
        <v>1432.9</v>
      </c>
      <c r="D8702">
        <v>1</v>
      </c>
    </row>
    <row r="8703" spans="1:4" x14ac:dyDescent="0.25">
      <c r="A8703" t="s">
        <v>17659</v>
      </c>
      <c r="B8703" t="s">
        <v>17660</v>
      </c>
      <c r="C8703" s="106">
        <v>1896.46</v>
      </c>
      <c r="D8703">
        <v>1</v>
      </c>
    </row>
    <row r="8704" spans="1:4" x14ac:dyDescent="0.25">
      <c r="A8704" t="s">
        <v>17661</v>
      </c>
      <c r="B8704" t="s">
        <v>17662</v>
      </c>
      <c r="C8704" s="106">
        <v>9285.7199999999993</v>
      </c>
      <c r="D8704">
        <v>1</v>
      </c>
    </row>
    <row r="8705" spans="1:4" x14ac:dyDescent="0.25">
      <c r="A8705" t="s">
        <v>17663</v>
      </c>
      <c r="B8705" t="s">
        <v>17664</v>
      </c>
      <c r="C8705" s="106">
        <v>35247.49</v>
      </c>
      <c r="D8705">
        <v>4</v>
      </c>
    </row>
    <row r="8706" spans="1:4" x14ac:dyDescent="0.25">
      <c r="A8706" t="s">
        <v>17665</v>
      </c>
      <c r="B8706" t="s">
        <v>17666</v>
      </c>
      <c r="C8706" s="106">
        <v>1130.5</v>
      </c>
      <c r="D8706">
        <v>19</v>
      </c>
    </row>
    <row r="8707" spans="1:4" x14ac:dyDescent="0.25">
      <c r="A8707" t="s">
        <v>17667</v>
      </c>
      <c r="B8707" t="s">
        <v>17668</v>
      </c>
      <c r="C8707" s="106">
        <v>0</v>
      </c>
      <c r="D8707">
        <v>0</v>
      </c>
    </row>
    <row r="8708" spans="1:4" x14ac:dyDescent="0.25">
      <c r="A8708" t="s">
        <v>17669</v>
      </c>
      <c r="B8708" t="s">
        <v>17670</v>
      </c>
      <c r="C8708" s="106">
        <v>0</v>
      </c>
      <c r="D8708">
        <v>0</v>
      </c>
    </row>
    <row r="8709" spans="1:4" x14ac:dyDescent="0.25">
      <c r="A8709" t="s">
        <v>17671</v>
      </c>
      <c r="B8709" t="s">
        <v>17672</v>
      </c>
      <c r="C8709" s="106">
        <v>3377</v>
      </c>
      <c r="D8709">
        <v>1</v>
      </c>
    </row>
    <row r="8710" spans="1:4" x14ac:dyDescent="0.25">
      <c r="A8710" t="s">
        <v>17673</v>
      </c>
      <c r="B8710" t="s">
        <v>17672</v>
      </c>
      <c r="C8710" s="106">
        <v>3165</v>
      </c>
      <c r="D8710">
        <v>1</v>
      </c>
    </row>
    <row r="8711" spans="1:4" x14ac:dyDescent="0.25">
      <c r="A8711" t="s">
        <v>17674</v>
      </c>
      <c r="B8711" t="s">
        <v>17675</v>
      </c>
      <c r="C8711" s="106">
        <v>0</v>
      </c>
      <c r="D8711">
        <v>0</v>
      </c>
    </row>
    <row r="8712" spans="1:4" x14ac:dyDescent="0.25">
      <c r="A8712" t="s">
        <v>17676</v>
      </c>
      <c r="B8712" t="s">
        <v>17677</v>
      </c>
      <c r="C8712" s="106">
        <v>10185.120000000001</v>
      </c>
      <c r="D8712">
        <v>2</v>
      </c>
    </row>
    <row r="8713" spans="1:4" x14ac:dyDescent="0.25">
      <c r="A8713" t="s">
        <v>17678</v>
      </c>
      <c r="B8713" t="s">
        <v>17679</v>
      </c>
      <c r="C8713" s="106">
        <v>3521.48</v>
      </c>
      <c r="D8713">
        <v>4</v>
      </c>
    </row>
    <row r="8714" spans="1:4" x14ac:dyDescent="0.25">
      <c r="A8714" t="s">
        <v>17680</v>
      </c>
      <c r="B8714" t="s">
        <v>17681</v>
      </c>
      <c r="C8714" s="106">
        <v>780</v>
      </c>
      <c r="D8714">
        <v>1</v>
      </c>
    </row>
    <row r="8715" spans="1:4" x14ac:dyDescent="0.25">
      <c r="A8715" t="s">
        <v>17682</v>
      </c>
      <c r="B8715" t="s">
        <v>17683</v>
      </c>
      <c r="C8715" s="106">
        <v>11230</v>
      </c>
      <c r="D8715">
        <v>2</v>
      </c>
    </row>
    <row r="8716" spans="1:4" x14ac:dyDescent="0.25">
      <c r="A8716" t="s">
        <v>17684</v>
      </c>
      <c r="B8716" t="s">
        <v>17683</v>
      </c>
      <c r="C8716" s="106">
        <v>19708.240000000002</v>
      </c>
      <c r="D8716">
        <v>2</v>
      </c>
    </row>
    <row r="8717" spans="1:4" x14ac:dyDescent="0.25">
      <c r="A8717" t="s">
        <v>17685</v>
      </c>
      <c r="B8717" t="s">
        <v>17686</v>
      </c>
      <c r="C8717" s="106">
        <v>531.21</v>
      </c>
      <c r="D8717">
        <v>1</v>
      </c>
    </row>
    <row r="8718" spans="1:4" x14ac:dyDescent="0.25">
      <c r="A8718" t="s">
        <v>17687</v>
      </c>
      <c r="B8718" t="s">
        <v>17688</v>
      </c>
      <c r="C8718" s="106">
        <v>1523.06</v>
      </c>
      <c r="D8718">
        <v>1</v>
      </c>
    </row>
    <row r="8719" spans="1:4" x14ac:dyDescent="0.25">
      <c r="A8719" t="s">
        <v>17689</v>
      </c>
      <c r="B8719" t="s">
        <v>17690</v>
      </c>
      <c r="C8719" s="106">
        <v>866.07</v>
      </c>
      <c r="D8719">
        <v>2</v>
      </c>
    </row>
    <row r="8720" spans="1:4" x14ac:dyDescent="0.25">
      <c r="A8720" t="s">
        <v>17691</v>
      </c>
      <c r="B8720" t="s">
        <v>17692</v>
      </c>
      <c r="C8720" s="106">
        <v>0</v>
      </c>
      <c r="D8720">
        <v>0</v>
      </c>
    </row>
    <row r="8721" spans="1:4" x14ac:dyDescent="0.25">
      <c r="A8721" t="s">
        <v>17693</v>
      </c>
      <c r="B8721" t="s">
        <v>17694</v>
      </c>
      <c r="C8721" s="106">
        <v>0</v>
      </c>
      <c r="D8721">
        <v>0</v>
      </c>
    </row>
    <row r="8722" spans="1:4" x14ac:dyDescent="0.25">
      <c r="A8722" t="s">
        <v>17695</v>
      </c>
      <c r="B8722" t="s">
        <v>17696</v>
      </c>
      <c r="C8722" s="106">
        <v>895.92</v>
      </c>
      <c r="D8722">
        <v>2</v>
      </c>
    </row>
    <row r="8723" spans="1:4" x14ac:dyDescent="0.25">
      <c r="A8723" t="s">
        <v>17697</v>
      </c>
      <c r="B8723" t="s">
        <v>17698</v>
      </c>
      <c r="C8723" s="106">
        <v>194.4</v>
      </c>
      <c r="D8723">
        <v>1</v>
      </c>
    </row>
    <row r="8724" spans="1:4" x14ac:dyDescent="0.25">
      <c r="A8724" t="s">
        <v>17699</v>
      </c>
      <c r="B8724" t="s">
        <v>17700</v>
      </c>
      <c r="C8724" s="106">
        <v>425</v>
      </c>
      <c r="D8724">
        <v>1</v>
      </c>
    </row>
    <row r="8725" spans="1:4" x14ac:dyDescent="0.25">
      <c r="A8725" t="s">
        <v>17701</v>
      </c>
      <c r="B8725" t="s">
        <v>17702</v>
      </c>
      <c r="C8725" s="106">
        <v>127.48</v>
      </c>
      <c r="D8725">
        <v>2</v>
      </c>
    </row>
    <row r="8726" spans="1:4" x14ac:dyDescent="0.25">
      <c r="A8726" t="s">
        <v>17703</v>
      </c>
      <c r="B8726" t="s">
        <v>17704</v>
      </c>
      <c r="C8726" s="106">
        <v>0</v>
      </c>
      <c r="D8726">
        <v>0</v>
      </c>
    </row>
    <row r="8727" spans="1:4" x14ac:dyDescent="0.25">
      <c r="A8727" t="s">
        <v>17705</v>
      </c>
      <c r="B8727" t="s">
        <v>17706</v>
      </c>
      <c r="C8727" s="106">
        <v>530.67999999999995</v>
      </c>
      <c r="D8727">
        <v>1</v>
      </c>
    </row>
    <row r="8728" spans="1:4" x14ac:dyDescent="0.25">
      <c r="A8728" t="s">
        <v>17707</v>
      </c>
      <c r="B8728" t="s">
        <v>17708</v>
      </c>
      <c r="C8728" s="106">
        <v>9035</v>
      </c>
      <c r="D8728">
        <v>1</v>
      </c>
    </row>
    <row r="8729" spans="1:4" x14ac:dyDescent="0.25">
      <c r="A8729" t="s">
        <v>17709</v>
      </c>
      <c r="B8729" t="s">
        <v>13917</v>
      </c>
      <c r="C8729" s="106">
        <v>423.62</v>
      </c>
      <c r="D8729">
        <v>2</v>
      </c>
    </row>
    <row r="8730" spans="1:4" x14ac:dyDescent="0.25">
      <c r="A8730" t="s">
        <v>17710</v>
      </c>
      <c r="B8730" t="s">
        <v>17711</v>
      </c>
      <c r="C8730" s="106">
        <v>1909.49</v>
      </c>
      <c r="D8730">
        <v>2</v>
      </c>
    </row>
    <row r="8731" spans="1:4" x14ac:dyDescent="0.25">
      <c r="A8731" t="s">
        <v>17712</v>
      </c>
      <c r="B8731" t="s">
        <v>17713</v>
      </c>
      <c r="C8731" s="106">
        <v>2442.94</v>
      </c>
      <c r="D8731">
        <v>4</v>
      </c>
    </row>
    <row r="8732" spans="1:4" x14ac:dyDescent="0.25">
      <c r="A8732" t="s">
        <v>17714</v>
      </c>
      <c r="B8732" t="s">
        <v>17715</v>
      </c>
      <c r="C8732" s="106">
        <v>730</v>
      </c>
      <c r="D8732">
        <v>2</v>
      </c>
    </row>
    <row r="8733" spans="1:4" x14ac:dyDescent="0.25">
      <c r="A8733" t="s">
        <v>17716</v>
      </c>
      <c r="B8733" t="s">
        <v>17717</v>
      </c>
      <c r="C8733" s="106">
        <v>3306</v>
      </c>
      <c r="D8733">
        <v>2</v>
      </c>
    </row>
    <row r="8734" spans="1:4" x14ac:dyDescent="0.25">
      <c r="A8734" t="s">
        <v>17718</v>
      </c>
      <c r="B8734" t="s">
        <v>17719</v>
      </c>
      <c r="C8734" s="106">
        <v>0</v>
      </c>
      <c r="D8734">
        <v>0</v>
      </c>
    </row>
    <row r="8735" spans="1:4" x14ac:dyDescent="0.25">
      <c r="A8735" t="s">
        <v>17720</v>
      </c>
      <c r="B8735" t="s">
        <v>17721</v>
      </c>
      <c r="C8735" s="106">
        <v>2323.25</v>
      </c>
      <c r="D8735">
        <v>1</v>
      </c>
    </row>
    <row r="8736" spans="1:4" x14ac:dyDescent="0.25">
      <c r="A8736" t="s">
        <v>17722</v>
      </c>
      <c r="B8736" t="s">
        <v>17723</v>
      </c>
      <c r="C8736" s="106">
        <v>1271.48</v>
      </c>
      <c r="D8736">
        <v>2</v>
      </c>
    </row>
    <row r="8737" spans="1:4" x14ac:dyDescent="0.25">
      <c r="A8737" t="s">
        <v>17724</v>
      </c>
      <c r="B8737" t="s">
        <v>17725</v>
      </c>
      <c r="C8737" s="106">
        <v>13667.9</v>
      </c>
      <c r="D8737">
        <v>2</v>
      </c>
    </row>
    <row r="8738" spans="1:4" x14ac:dyDescent="0.25">
      <c r="A8738" t="s">
        <v>17726</v>
      </c>
      <c r="B8738" t="s">
        <v>17727</v>
      </c>
      <c r="C8738" s="106">
        <v>6000</v>
      </c>
      <c r="D8738">
        <v>1</v>
      </c>
    </row>
    <row r="8739" spans="1:4" x14ac:dyDescent="0.25">
      <c r="A8739" t="s">
        <v>17728</v>
      </c>
      <c r="B8739" t="s">
        <v>17729</v>
      </c>
      <c r="C8739" s="106">
        <v>1025</v>
      </c>
      <c r="D8739">
        <v>1</v>
      </c>
    </row>
    <row r="8740" spans="1:4" x14ac:dyDescent="0.25">
      <c r="A8740" t="s">
        <v>17730</v>
      </c>
      <c r="B8740" t="s">
        <v>17731</v>
      </c>
      <c r="C8740" s="106">
        <v>3597</v>
      </c>
      <c r="D8740">
        <v>2</v>
      </c>
    </row>
    <row r="8741" spans="1:4" x14ac:dyDescent="0.25">
      <c r="A8741" t="s">
        <v>17732</v>
      </c>
      <c r="B8741" t="s">
        <v>17733</v>
      </c>
      <c r="C8741" s="106">
        <v>4337</v>
      </c>
      <c r="D8741">
        <v>1</v>
      </c>
    </row>
    <row r="8742" spans="1:4" x14ac:dyDescent="0.25">
      <c r="A8742" t="s">
        <v>17734</v>
      </c>
      <c r="B8742" t="s">
        <v>17735</v>
      </c>
      <c r="C8742" s="106">
        <v>0</v>
      </c>
      <c r="D8742">
        <v>0</v>
      </c>
    </row>
    <row r="8743" spans="1:4" x14ac:dyDescent="0.25">
      <c r="A8743" t="s">
        <v>17736</v>
      </c>
      <c r="B8743" t="s">
        <v>17737</v>
      </c>
      <c r="C8743" s="106">
        <v>1080</v>
      </c>
      <c r="D8743">
        <v>2</v>
      </c>
    </row>
    <row r="8744" spans="1:4" x14ac:dyDescent="0.25">
      <c r="A8744" t="s">
        <v>17738</v>
      </c>
      <c r="B8744" t="s">
        <v>17739</v>
      </c>
      <c r="C8744" s="106">
        <v>1047</v>
      </c>
      <c r="D8744">
        <v>1</v>
      </c>
    </row>
    <row r="8745" spans="1:4" x14ac:dyDescent="0.25">
      <c r="A8745" t="s">
        <v>17740</v>
      </c>
      <c r="B8745" t="s">
        <v>17741</v>
      </c>
      <c r="C8745" s="106">
        <v>0</v>
      </c>
      <c r="D8745">
        <v>0</v>
      </c>
    </row>
    <row r="8746" spans="1:4" x14ac:dyDescent="0.25">
      <c r="A8746" t="s">
        <v>17742</v>
      </c>
      <c r="B8746" t="s">
        <v>17743</v>
      </c>
      <c r="C8746" s="106">
        <v>0</v>
      </c>
      <c r="D8746">
        <v>0</v>
      </c>
    </row>
    <row r="8747" spans="1:4" x14ac:dyDescent="0.25">
      <c r="A8747" t="s">
        <v>17744</v>
      </c>
      <c r="B8747" t="s">
        <v>17745</v>
      </c>
      <c r="C8747" s="106">
        <v>4191</v>
      </c>
      <c r="D8747">
        <v>3</v>
      </c>
    </row>
    <row r="8748" spans="1:4" x14ac:dyDescent="0.25">
      <c r="A8748" t="s">
        <v>17746</v>
      </c>
      <c r="B8748" t="s">
        <v>17747</v>
      </c>
      <c r="C8748" s="106">
        <v>2550.33</v>
      </c>
      <c r="D8748">
        <v>3</v>
      </c>
    </row>
    <row r="8749" spans="1:4" x14ac:dyDescent="0.25">
      <c r="A8749" t="s">
        <v>17748</v>
      </c>
      <c r="B8749" t="s">
        <v>17749</v>
      </c>
      <c r="C8749" s="106">
        <v>1091</v>
      </c>
      <c r="D8749">
        <v>1</v>
      </c>
    </row>
    <row r="8750" spans="1:4" x14ac:dyDescent="0.25">
      <c r="A8750" t="s">
        <v>17750</v>
      </c>
      <c r="B8750" t="s">
        <v>17751</v>
      </c>
      <c r="C8750" s="106">
        <v>2216</v>
      </c>
      <c r="D8750">
        <v>1</v>
      </c>
    </row>
    <row r="8751" spans="1:4" x14ac:dyDescent="0.25">
      <c r="A8751" t="s">
        <v>17752</v>
      </c>
      <c r="B8751" t="s">
        <v>17753</v>
      </c>
      <c r="C8751" s="106">
        <v>1407</v>
      </c>
      <c r="D8751">
        <v>1</v>
      </c>
    </row>
    <row r="8752" spans="1:4" x14ac:dyDescent="0.25">
      <c r="A8752" t="s">
        <v>17754</v>
      </c>
      <c r="B8752" t="s">
        <v>17755</v>
      </c>
      <c r="C8752" s="106">
        <v>1126</v>
      </c>
      <c r="D8752">
        <v>1</v>
      </c>
    </row>
    <row r="8753" spans="1:4" x14ac:dyDescent="0.25">
      <c r="A8753" t="s">
        <v>17756</v>
      </c>
      <c r="B8753" t="s">
        <v>17757</v>
      </c>
      <c r="C8753" s="106">
        <v>358</v>
      </c>
      <c r="D8753">
        <v>1</v>
      </c>
    </row>
    <row r="8754" spans="1:4" x14ac:dyDescent="0.25">
      <c r="A8754" t="s">
        <v>17758</v>
      </c>
      <c r="B8754" t="s">
        <v>17759</v>
      </c>
      <c r="C8754" s="106">
        <v>716</v>
      </c>
      <c r="D8754">
        <v>1</v>
      </c>
    </row>
    <row r="8755" spans="1:4" x14ac:dyDescent="0.25">
      <c r="A8755" t="s">
        <v>17760</v>
      </c>
      <c r="B8755" t="s">
        <v>17761</v>
      </c>
      <c r="C8755" s="106">
        <v>463</v>
      </c>
      <c r="D8755">
        <v>1</v>
      </c>
    </row>
    <row r="8756" spans="1:4" x14ac:dyDescent="0.25">
      <c r="A8756" t="s">
        <v>17762</v>
      </c>
      <c r="B8756" t="s">
        <v>17763</v>
      </c>
      <c r="C8756" s="106">
        <v>1827</v>
      </c>
      <c r="D8756">
        <v>1</v>
      </c>
    </row>
    <row r="8757" spans="1:4" x14ac:dyDescent="0.25">
      <c r="A8757" t="s">
        <v>17764</v>
      </c>
      <c r="B8757" t="s">
        <v>17763</v>
      </c>
      <c r="C8757" s="106">
        <v>783</v>
      </c>
      <c r="D8757">
        <v>1</v>
      </c>
    </row>
    <row r="8758" spans="1:4" x14ac:dyDescent="0.25">
      <c r="A8758" t="s">
        <v>17765</v>
      </c>
      <c r="B8758" t="s">
        <v>17763</v>
      </c>
      <c r="C8758" s="106">
        <v>783</v>
      </c>
      <c r="D8758">
        <v>1</v>
      </c>
    </row>
    <row r="8759" spans="1:4" x14ac:dyDescent="0.25">
      <c r="A8759" t="s">
        <v>17766</v>
      </c>
      <c r="B8759" t="s">
        <v>17767</v>
      </c>
      <c r="C8759" s="106">
        <v>1878.17</v>
      </c>
      <c r="D8759">
        <v>1</v>
      </c>
    </row>
    <row r="8760" spans="1:4" x14ac:dyDescent="0.25">
      <c r="A8760" t="s">
        <v>17768</v>
      </c>
      <c r="B8760" t="s">
        <v>17769</v>
      </c>
      <c r="C8760" s="106">
        <v>5316.43</v>
      </c>
      <c r="D8760">
        <v>1</v>
      </c>
    </row>
    <row r="8761" spans="1:4" x14ac:dyDescent="0.25">
      <c r="A8761" t="s">
        <v>17770</v>
      </c>
      <c r="B8761" t="s">
        <v>17771</v>
      </c>
      <c r="C8761" s="106">
        <v>183.6</v>
      </c>
      <c r="D8761">
        <v>2</v>
      </c>
    </row>
    <row r="8762" spans="1:4" x14ac:dyDescent="0.25">
      <c r="A8762" t="s">
        <v>17772</v>
      </c>
      <c r="B8762" t="s">
        <v>17773</v>
      </c>
      <c r="C8762" s="106">
        <v>1879.2</v>
      </c>
      <c r="D8762">
        <v>3</v>
      </c>
    </row>
    <row r="8763" spans="1:4" x14ac:dyDescent="0.25">
      <c r="A8763" t="s">
        <v>17774</v>
      </c>
      <c r="B8763" t="s">
        <v>17775</v>
      </c>
      <c r="C8763" s="106">
        <v>19.899999999999999</v>
      </c>
      <c r="D8763">
        <v>10</v>
      </c>
    </row>
    <row r="8764" spans="1:4" x14ac:dyDescent="0.25">
      <c r="A8764" t="s">
        <v>17776</v>
      </c>
      <c r="B8764" t="s">
        <v>17777</v>
      </c>
      <c r="C8764" s="106">
        <v>16.8</v>
      </c>
      <c r="D8764">
        <v>10</v>
      </c>
    </row>
    <row r="8765" spans="1:4" x14ac:dyDescent="0.25">
      <c r="A8765" t="s">
        <v>17778</v>
      </c>
      <c r="B8765" t="s">
        <v>17779</v>
      </c>
      <c r="C8765" s="106">
        <v>181.49</v>
      </c>
      <c r="D8765">
        <v>1</v>
      </c>
    </row>
    <row r="8766" spans="1:4" x14ac:dyDescent="0.25">
      <c r="A8766" t="s">
        <v>17780</v>
      </c>
      <c r="B8766" t="s">
        <v>17781</v>
      </c>
      <c r="C8766" s="106">
        <v>88.13</v>
      </c>
      <c r="D8766">
        <v>1</v>
      </c>
    </row>
    <row r="8767" spans="1:4" x14ac:dyDescent="0.25">
      <c r="A8767" t="s">
        <v>17782</v>
      </c>
      <c r="B8767" t="s">
        <v>17783</v>
      </c>
      <c r="C8767" s="106">
        <v>88.13</v>
      </c>
      <c r="D8767">
        <v>1</v>
      </c>
    </row>
    <row r="8768" spans="1:4" x14ac:dyDescent="0.25">
      <c r="A8768" t="s">
        <v>17784</v>
      </c>
      <c r="B8768" t="s">
        <v>17785</v>
      </c>
      <c r="C8768" s="106">
        <v>45.97</v>
      </c>
      <c r="D8768">
        <v>1</v>
      </c>
    </row>
    <row r="8769" spans="1:4" x14ac:dyDescent="0.25">
      <c r="A8769" t="s">
        <v>17786</v>
      </c>
      <c r="B8769" t="s">
        <v>17785</v>
      </c>
      <c r="C8769" s="106">
        <v>38.01</v>
      </c>
      <c r="D8769">
        <v>1</v>
      </c>
    </row>
    <row r="8770" spans="1:4" x14ac:dyDescent="0.25">
      <c r="A8770" t="s">
        <v>17787</v>
      </c>
      <c r="B8770" t="s">
        <v>17788</v>
      </c>
      <c r="C8770" s="106">
        <v>400</v>
      </c>
      <c r="D8770">
        <v>2</v>
      </c>
    </row>
    <row r="8771" spans="1:4" x14ac:dyDescent="0.25">
      <c r="A8771" t="s">
        <v>17789</v>
      </c>
      <c r="B8771" t="s">
        <v>17790</v>
      </c>
      <c r="C8771" s="106">
        <v>728.78</v>
      </c>
      <c r="D8771">
        <v>2</v>
      </c>
    </row>
    <row r="8772" spans="1:4" x14ac:dyDescent="0.25">
      <c r="A8772" t="s">
        <v>17791</v>
      </c>
      <c r="B8772" t="s">
        <v>17792</v>
      </c>
      <c r="C8772" s="106">
        <v>0</v>
      </c>
      <c r="D8772">
        <v>0</v>
      </c>
    </row>
    <row r="8773" spans="1:4" x14ac:dyDescent="0.25">
      <c r="A8773" t="s">
        <v>17793</v>
      </c>
      <c r="B8773" t="s">
        <v>17794</v>
      </c>
      <c r="C8773" s="106">
        <v>1384</v>
      </c>
      <c r="D8773">
        <v>1</v>
      </c>
    </row>
    <row r="8774" spans="1:4" x14ac:dyDescent="0.25">
      <c r="A8774" t="s">
        <v>17795</v>
      </c>
      <c r="B8774" t="s">
        <v>17796</v>
      </c>
      <c r="C8774" s="106">
        <v>55.39</v>
      </c>
      <c r="D8774">
        <v>3</v>
      </c>
    </row>
    <row r="8775" spans="1:4" x14ac:dyDescent="0.25">
      <c r="A8775" t="s">
        <v>17797</v>
      </c>
      <c r="B8775" t="s">
        <v>17798</v>
      </c>
      <c r="C8775" s="106">
        <v>6530</v>
      </c>
      <c r="D8775">
        <v>1</v>
      </c>
    </row>
    <row r="8776" spans="1:4" x14ac:dyDescent="0.25">
      <c r="A8776" t="s">
        <v>17799</v>
      </c>
      <c r="B8776" t="s">
        <v>17800</v>
      </c>
      <c r="C8776" s="106">
        <v>1227.3800000000001</v>
      </c>
      <c r="D8776">
        <v>1</v>
      </c>
    </row>
    <row r="8777" spans="1:4" x14ac:dyDescent="0.25">
      <c r="A8777" t="s">
        <v>17801</v>
      </c>
      <c r="B8777" t="s">
        <v>17802</v>
      </c>
      <c r="C8777" s="106">
        <v>1232.8800000000001</v>
      </c>
      <c r="D8777">
        <v>2</v>
      </c>
    </row>
    <row r="8778" spans="1:4" x14ac:dyDescent="0.25">
      <c r="A8778" t="s">
        <v>17803</v>
      </c>
      <c r="B8778" t="s">
        <v>17804</v>
      </c>
      <c r="C8778" s="106">
        <v>879.85</v>
      </c>
      <c r="D8778">
        <v>1</v>
      </c>
    </row>
    <row r="8779" spans="1:4" x14ac:dyDescent="0.25">
      <c r="A8779" t="s">
        <v>17805</v>
      </c>
      <c r="B8779" t="s">
        <v>17806</v>
      </c>
      <c r="C8779" s="106">
        <v>447.04</v>
      </c>
      <c r="D8779">
        <v>1</v>
      </c>
    </row>
    <row r="8780" spans="1:4" x14ac:dyDescent="0.25">
      <c r="A8780" t="s">
        <v>17807</v>
      </c>
      <c r="B8780" t="s">
        <v>17808</v>
      </c>
      <c r="C8780" s="106">
        <v>1282.54</v>
      </c>
      <c r="D8780">
        <v>2</v>
      </c>
    </row>
    <row r="8781" spans="1:4" x14ac:dyDescent="0.25">
      <c r="A8781" t="s">
        <v>17809</v>
      </c>
      <c r="B8781" t="s">
        <v>17810</v>
      </c>
      <c r="C8781" s="106">
        <v>585</v>
      </c>
      <c r="D8781">
        <v>1</v>
      </c>
    </row>
    <row r="8782" spans="1:4" x14ac:dyDescent="0.25">
      <c r="A8782" t="s">
        <v>17811</v>
      </c>
      <c r="B8782" t="s">
        <v>17812</v>
      </c>
      <c r="C8782" s="106">
        <v>7657.38</v>
      </c>
      <c r="D8782">
        <v>1</v>
      </c>
    </row>
    <row r="8783" spans="1:4" x14ac:dyDescent="0.25">
      <c r="A8783" t="s">
        <v>17813</v>
      </c>
      <c r="B8783" t="s">
        <v>17814</v>
      </c>
      <c r="C8783" s="106">
        <v>0</v>
      </c>
      <c r="D8783">
        <v>0</v>
      </c>
    </row>
    <row r="8784" spans="1:4" x14ac:dyDescent="0.25">
      <c r="A8784" t="s">
        <v>17815</v>
      </c>
      <c r="B8784" t="s">
        <v>17816</v>
      </c>
      <c r="C8784" s="106">
        <v>275</v>
      </c>
      <c r="D8784">
        <v>1</v>
      </c>
    </row>
    <row r="8785" spans="1:4" x14ac:dyDescent="0.25">
      <c r="A8785" t="s">
        <v>17817</v>
      </c>
      <c r="B8785" t="s">
        <v>17818</v>
      </c>
      <c r="C8785" s="106">
        <v>179.76</v>
      </c>
      <c r="D8785">
        <v>4</v>
      </c>
    </row>
    <row r="8786" spans="1:4" x14ac:dyDescent="0.25">
      <c r="A8786" t="s">
        <v>17819</v>
      </c>
      <c r="B8786" t="s">
        <v>17820</v>
      </c>
      <c r="C8786" s="106">
        <v>0</v>
      </c>
      <c r="D8786">
        <v>0</v>
      </c>
    </row>
    <row r="8787" spans="1:4" x14ac:dyDescent="0.25">
      <c r="A8787" t="s">
        <v>17821</v>
      </c>
      <c r="B8787" t="s">
        <v>17822</v>
      </c>
      <c r="C8787" s="106">
        <v>356.75</v>
      </c>
      <c r="D8787">
        <v>1</v>
      </c>
    </row>
    <row r="8788" spans="1:4" x14ac:dyDescent="0.25">
      <c r="A8788" t="s">
        <v>17823</v>
      </c>
      <c r="B8788" t="s">
        <v>17824</v>
      </c>
      <c r="C8788" s="106">
        <v>248</v>
      </c>
      <c r="D8788">
        <v>1</v>
      </c>
    </row>
    <row r="8789" spans="1:4" x14ac:dyDescent="0.25">
      <c r="A8789" t="s">
        <v>17825</v>
      </c>
      <c r="B8789" t="s">
        <v>17826</v>
      </c>
      <c r="C8789" s="106">
        <v>5516</v>
      </c>
      <c r="D8789">
        <v>1</v>
      </c>
    </row>
    <row r="8790" spans="1:4" x14ac:dyDescent="0.25">
      <c r="A8790" t="s">
        <v>17827</v>
      </c>
      <c r="B8790" t="s">
        <v>17828</v>
      </c>
      <c r="C8790" s="106">
        <v>658</v>
      </c>
      <c r="D8790">
        <v>2</v>
      </c>
    </row>
    <row r="8791" spans="1:4" x14ac:dyDescent="0.25">
      <c r="A8791" t="s">
        <v>17829</v>
      </c>
      <c r="B8791" t="s">
        <v>17830</v>
      </c>
      <c r="C8791" s="106">
        <v>722.07</v>
      </c>
      <c r="D8791">
        <v>2</v>
      </c>
    </row>
    <row r="8792" spans="1:4" x14ac:dyDescent="0.25">
      <c r="A8792" t="s">
        <v>17831</v>
      </c>
      <c r="B8792" t="s">
        <v>17832</v>
      </c>
      <c r="C8792" s="106">
        <v>3253.9</v>
      </c>
      <c r="D8792">
        <v>2</v>
      </c>
    </row>
    <row r="8793" spans="1:4" x14ac:dyDescent="0.25">
      <c r="A8793" t="s">
        <v>17833</v>
      </c>
      <c r="B8793" t="s">
        <v>17834</v>
      </c>
      <c r="C8793" s="106">
        <v>911.22</v>
      </c>
      <c r="D8793">
        <v>1</v>
      </c>
    </row>
    <row r="8794" spans="1:4" x14ac:dyDescent="0.25">
      <c r="A8794" t="s">
        <v>17835</v>
      </c>
      <c r="B8794" t="s">
        <v>17836</v>
      </c>
      <c r="C8794" s="106">
        <v>65.599999999999994</v>
      </c>
      <c r="D8794">
        <v>1</v>
      </c>
    </row>
    <row r="8795" spans="1:4" x14ac:dyDescent="0.25">
      <c r="A8795" t="s">
        <v>17837</v>
      </c>
      <c r="B8795" t="s">
        <v>17838</v>
      </c>
      <c r="C8795" s="106">
        <v>751.47</v>
      </c>
      <c r="D8795">
        <v>1</v>
      </c>
    </row>
    <row r="8796" spans="1:4" x14ac:dyDescent="0.25">
      <c r="A8796" t="s">
        <v>17839</v>
      </c>
      <c r="B8796" t="s">
        <v>17840</v>
      </c>
      <c r="C8796" s="106">
        <v>96</v>
      </c>
      <c r="D8796">
        <v>2</v>
      </c>
    </row>
    <row r="8797" spans="1:4" x14ac:dyDescent="0.25">
      <c r="A8797" t="s">
        <v>17841</v>
      </c>
      <c r="B8797" t="s">
        <v>17842</v>
      </c>
      <c r="C8797" s="106">
        <v>4000</v>
      </c>
      <c r="D8797">
        <v>1</v>
      </c>
    </row>
    <row r="8798" spans="1:4" x14ac:dyDescent="0.25">
      <c r="A8798" t="s">
        <v>17843</v>
      </c>
      <c r="B8798" t="s">
        <v>17844</v>
      </c>
      <c r="C8798" s="106">
        <v>148.47</v>
      </c>
      <c r="D8798">
        <v>6</v>
      </c>
    </row>
    <row r="8799" spans="1:4" x14ac:dyDescent="0.25">
      <c r="A8799" t="s">
        <v>17845</v>
      </c>
      <c r="B8799" t="s">
        <v>17846</v>
      </c>
      <c r="C8799" s="106">
        <v>600</v>
      </c>
      <c r="D8799">
        <v>4</v>
      </c>
    </row>
    <row r="8800" spans="1:4" x14ac:dyDescent="0.25">
      <c r="A8800" t="s">
        <v>17847</v>
      </c>
      <c r="B8800" t="s">
        <v>17848</v>
      </c>
      <c r="C8800" s="106">
        <v>2347.38</v>
      </c>
      <c r="D8800">
        <v>2</v>
      </c>
    </row>
    <row r="8801" spans="1:4" x14ac:dyDescent="0.25">
      <c r="A8801" t="s">
        <v>17849</v>
      </c>
      <c r="B8801" t="s">
        <v>17850</v>
      </c>
      <c r="C8801" s="106">
        <v>1200</v>
      </c>
      <c r="D8801">
        <v>1</v>
      </c>
    </row>
    <row r="8802" spans="1:4" x14ac:dyDescent="0.25">
      <c r="A8802" t="s">
        <v>17851</v>
      </c>
      <c r="B8802" t="s">
        <v>17852</v>
      </c>
      <c r="C8802" s="106">
        <v>5000</v>
      </c>
      <c r="D8802">
        <v>1</v>
      </c>
    </row>
    <row r="8803" spans="1:4" x14ac:dyDescent="0.25">
      <c r="A8803" t="s">
        <v>17853</v>
      </c>
      <c r="B8803" t="s">
        <v>17854</v>
      </c>
      <c r="C8803" s="106">
        <v>250</v>
      </c>
      <c r="D8803">
        <v>1</v>
      </c>
    </row>
    <row r="8804" spans="1:4" x14ac:dyDescent="0.25">
      <c r="A8804" t="s">
        <v>17855</v>
      </c>
      <c r="B8804" t="s">
        <v>17856</v>
      </c>
      <c r="C8804" s="106">
        <v>3129.66</v>
      </c>
      <c r="D8804">
        <v>2</v>
      </c>
    </row>
    <row r="8805" spans="1:4" x14ac:dyDescent="0.25">
      <c r="A8805" t="s">
        <v>17857</v>
      </c>
      <c r="B8805" t="s">
        <v>17858</v>
      </c>
      <c r="C8805" s="106">
        <v>0</v>
      </c>
      <c r="D8805">
        <v>0</v>
      </c>
    </row>
    <row r="8806" spans="1:4" x14ac:dyDescent="0.25">
      <c r="A8806" t="s">
        <v>17859</v>
      </c>
      <c r="B8806" t="s">
        <v>17860</v>
      </c>
      <c r="C8806" s="106">
        <v>920.38</v>
      </c>
      <c r="D8806">
        <v>3</v>
      </c>
    </row>
    <row r="8807" spans="1:4" x14ac:dyDescent="0.25">
      <c r="A8807" t="s">
        <v>17861</v>
      </c>
      <c r="B8807" t="s">
        <v>17862</v>
      </c>
      <c r="C8807" s="106">
        <v>25992</v>
      </c>
      <c r="D8807">
        <v>0</v>
      </c>
    </row>
    <row r="8808" spans="1:4" x14ac:dyDescent="0.25">
      <c r="A8808" t="s">
        <v>17863</v>
      </c>
      <c r="B8808" t="s">
        <v>17864</v>
      </c>
      <c r="C8808" s="106">
        <v>0</v>
      </c>
      <c r="D8808">
        <v>0</v>
      </c>
    </row>
    <row r="8809" spans="1:4" x14ac:dyDescent="0.25">
      <c r="A8809" t="s">
        <v>17865</v>
      </c>
      <c r="B8809" t="s">
        <v>17866</v>
      </c>
      <c r="C8809" s="106">
        <v>0</v>
      </c>
      <c r="D8809">
        <v>0</v>
      </c>
    </row>
    <row r="8810" spans="1:4" x14ac:dyDescent="0.25">
      <c r="A8810" t="s">
        <v>17867</v>
      </c>
      <c r="B8810" t="s">
        <v>17868</v>
      </c>
      <c r="C8810" s="106">
        <v>0</v>
      </c>
      <c r="D8810">
        <v>0</v>
      </c>
    </row>
    <row r="8811" spans="1:4" x14ac:dyDescent="0.25">
      <c r="A8811" t="s">
        <v>17869</v>
      </c>
      <c r="B8811" t="s">
        <v>17870</v>
      </c>
      <c r="C8811" s="106">
        <v>0</v>
      </c>
      <c r="D8811">
        <v>0</v>
      </c>
    </row>
    <row r="8812" spans="1:4" x14ac:dyDescent="0.25">
      <c r="A8812" t="s">
        <v>17871</v>
      </c>
      <c r="B8812" t="s">
        <v>17872</v>
      </c>
      <c r="C8812" s="106">
        <v>0</v>
      </c>
      <c r="D8812">
        <v>0</v>
      </c>
    </row>
    <row r="8813" spans="1:4" x14ac:dyDescent="0.25">
      <c r="A8813" t="s">
        <v>17873</v>
      </c>
      <c r="B8813" t="s">
        <v>17872</v>
      </c>
      <c r="C8813" s="106">
        <v>0</v>
      </c>
      <c r="D8813">
        <v>0</v>
      </c>
    </row>
    <row r="8814" spans="1:4" x14ac:dyDescent="0.25">
      <c r="A8814" t="s">
        <v>17874</v>
      </c>
      <c r="B8814" t="s">
        <v>17875</v>
      </c>
      <c r="C8814" s="106">
        <v>0</v>
      </c>
      <c r="D8814">
        <v>0</v>
      </c>
    </row>
    <row r="8815" spans="1:4" x14ac:dyDescent="0.25">
      <c r="A8815" t="s">
        <v>17876</v>
      </c>
      <c r="B8815" t="s">
        <v>17877</v>
      </c>
      <c r="C8815" s="106">
        <v>1145.4000000000001</v>
      </c>
      <c r="D8815">
        <v>1</v>
      </c>
    </row>
    <row r="8816" spans="1:4" x14ac:dyDescent="0.25">
      <c r="A8816" t="s">
        <v>17878</v>
      </c>
      <c r="B8816" t="s">
        <v>17879</v>
      </c>
      <c r="C8816" s="106">
        <v>64.89</v>
      </c>
      <c r="D8816">
        <v>2</v>
      </c>
    </row>
    <row r="8817" spans="1:4" x14ac:dyDescent="0.25">
      <c r="A8817" t="s">
        <v>17880</v>
      </c>
      <c r="B8817" t="s">
        <v>17881</v>
      </c>
      <c r="C8817" s="106">
        <v>43.2</v>
      </c>
      <c r="D8817">
        <v>12</v>
      </c>
    </row>
    <row r="8818" spans="1:4" x14ac:dyDescent="0.25">
      <c r="A8818" t="s">
        <v>17882</v>
      </c>
      <c r="B8818" t="s">
        <v>17883</v>
      </c>
      <c r="C8818" s="106">
        <v>71.92</v>
      </c>
      <c r="D8818">
        <v>3</v>
      </c>
    </row>
    <row r="8819" spans="1:4" x14ac:dyDescent="0.25">
      <c r="A8819" t="s">
        <v>17884</v>
      </c>
      <c r="B8819" t="s">
        <v>17885</v>
      </c>
      <c r="C8819" s="106">
        <v>297.14999999999998</v>
      </c>
      <c r="D8819">
        <v>2</v>
      </c>
    </row>
    <row r="8820" spans="1:4" x14ac:dyDescent="0.25">
      <c r="A8820" t="s">
        <v>17886</v>
      </c>
      <c r="B8820" t="s">
        <v>17887</v>
      </c>
      <c r="C8820" s="106">
        <v>116.73</v>
      </c>
      <c r="D8820">
        <v>2</v>
      </c>
    </row>
    <row r="8821" spans="1:4" x14ac:dyDescent="0.25">
      <c r="A8821" t="s">
        <v>17888</v>
      </c>
      <c r="B8821" t="s">
        <v>17889</v>
      </c>
      <c r="C8821" s="106">
        <v>404.4</v>
      </c>
      <c r="D8821">
        <v>2</v>
      </c>
    </row>
    <row r="8822" spans="1:4" x14ac:dyDescent="0.25">
      <c r="A8822" t="s">
        <v>17890</v>
      </c>
      <c r="B8822" t="s">
        <v>17891</v>
      </c>
      <c r="C8822" s="106">
        <v>0</v>
      </c>
      <c r="D8822">
        <v>0</v>
      </c>
    </row>
    <row r="8823" spans="1:4" x14ac:dyDescent="0.25">
      <c r="A8823" t="s">
        <v>17892</v>
      </c>
      <c r="B8823" t="s">
        <v>17891</v>
      </c>
      <c r="C8823" s="106">
        <v>0</v>
      </c>
      <c r="D8823">
        <v>0</v>
      </c>
    </row>
    <row r="8824" spans="1:4" x14ac:dyDescent="0.25">
      <c r="A8824" t="s">
        <v>17893</v>
      </c>
      <c r="B8824" t="s">
        <v>17894</v>
      </c>
      <c r="C8824" s="106">
        <v>30</v>
      </c>
      <c r="D8824">
        <v>3</v>
      </c>
    </row>
    <row r="8825" spans="1:4" x14ac:dyDescent="0.25">
      <c r="A8825" t="s">
        <v>17895</v>
      </c>
      <c r="B8825" t="s">
        <v>17896</v>
      </c>
      <c r="C8825" s="106">
        <v>120</v>
      </c>
      <c r="D8825">
        <v>12</v>
      </c>
    </row>
    <row r="8826" spans="1:4" x14ac:dyDescent="0.25">
      <c r="A8826" t="s">
        <v>17897</v>
      </c>
      <c r="B8826" t="s">
        <v>17894</v>
      </c>
      <c r="C8826" s="106">
        <v>45</v>
      </c>
      <c r="D8826">
        <v>3</v>
      </c>
    </row>
    <row r="8827" spans="1:4" x14ac:dyDescent="0.25">
      <c r="A8827" t="s">
        <v>17898</v>
      </c>
      <c r="B8827" t="s">
        <v>17899</v>
      </c>
      <c r="C8827" s="106">
        <v>20</v>
      </c>
      <c r="D8827">
        <v>2</v>
      </c>
    </row>
    <row r="8828" spans="1:4" x14ac:dyDescent="0.25">
      <c r="A8828" t="s">
        <v>17900</v>
      </c>
      <c r="B8828" t="s">
        <v>17901</v>
      </c>
      <c r="C8828" s="106">
        <v>15</v>
      </c>
      <c r="D8828">
        <v>3</v>
      </c>
    </row>
    <row r="8829" spans="1:4" x14ac:dyDescent="0.25">
      <c r="A8829" t="s">
        <v>17902</v>
      </c>
      <c r="B8829" t="s">
        <v>17901</v>
      </c>
      <c r="C8829" s="106">
        <v>10</v>
      </c>
      <c r="D8829">
        <v>1</v>
      </c>
    </row>
    <row r="8830" spans="1:4" x14ac:dyDescent="0.25">
      <c r="A8830" t="s">
        <v>17903</v>
      </c>
      <c r="B8830" t="s">
        <v>17904</v>
      </c>
      <c r="C8830" s="106">
        <v>20</v>
      </c>
      <c r="D8830">
        <v>2</v>
      </c>
    </row>
    <row r="8831" spans="1:4" x14ac:dyDescent="0.25">
      <c r="A8831" t="s">
        <v>17905</v>
      </c>
      <c r="B8831" t="s">
        <v>17904</v>
      </c>
      <c r="C8831" s="106">
        <v>20</v>
      </c>
      <c r="D8831">
        <v>2</v>
      </c>
    </row>
    <row r="8832" spans="1:4" x14ac:dyDescent="0.25">
      <c r="A8832" t="s">
        <v>17906</v>
      </c>
      <c r="B8832" t="s">
        <v>17907</v>
      </c>
      <c r="C8832" s="106">
        <v>154.81</v>
      </c>
      <c r="D8832">
        <v>2</v>
      </c>
    </row>
    <row r="8833" spans="1:4" x14ac:dyDescent="0.25">
      <c r="A8833" t="s">
        <v>17908</v>
      </c>
      <c r="B8833" t="s">
        <v>17909</v>
      </c>
      <c r="C8833" s="106">
        <v>413.26</v>
      </c>
      <c r="D8833">
        <v>1</v>
      </c>
    </row>
    <row r="8834" spans="1:4" x14ac:dyDescent="0.25">
      <c r="A8834" t="s">
        <v>17910</v>
      </c>
      <c r="B8834" t="s">
        <v>17911</v>
      </c>
      <c r="C8834" s="106">
        <v>0</v>
      </c>
      <c r="D8834">
        <v>0</v>
      </c>
    </row>
    <row r="8835" spans="1:4" x14ac:dyDescent="0.25">
      <c r="A8835" t="s">
        <v>17912</v>
      </c>
      <c r="B8835" t="s">
        <v>17913</v>
      </c>
      <c r="C8835" s="106">
        <v>0</v>
      </c>
      <c r="D8835">
        <v>0</v>
      </c>
    </row>
    <row r="8836" spans="1:4" x14ac:dyDescent="0.25">
      <c r="A8836" t="s">
        <v>17914</v>
      </c>
      <c r="B8836" t="s">
        <v>17915</v>
      </c>
      <c r="C8836" s="106">
        <v>24.14</v>
      </c>
      <c r="D8836">
        <v>4</v>
      </c>
    </row>
    <row r="8837" spans="1:4" x14ac:dyDescent="0.25">
      <c r="A8837" t="s">
        <v>17916</v>
      </c>
      <c r="B8837" t="s">
        <v>17917</v>
      </c>
      <c r="C8837" s="106">
        <v>530.66</v>
      </c>
      <c r="D8837">
        <v>3</v>
      </c>
    </row>
    <row r="8838" spans="1:4" x14ac:dyDescent="0.25">
      <c r="A8838" t="s">
        <v>17918</v>
      </c>
      <c r="B8838" t="s">
        <v>17919</v>
      </c>
      <c r="C8838" s="106">
        <v>161.55000000000001</v>
      </c>
      <c r="D8838">
        <v>2</v>
      </c>
    </row>
    <row r="8839" spans="1:4" x14ac:dyDescent="0.25">
      <c r="A8839" t="s">
        <v>17920</v>
      </c>
      <c r="B8839" t="s">
        <v>17921</v>
      </c>
      <c r="C8839" s="106">
        <v>529.46</v>
      </c>
      <c r="D8839">
        <v>2</v>
      </c>
    </row>
    <row r="8840" spans="1:4" x14ac:dyDescent="0.25">
      <c r="A8840" t="s">
        <v>17922</v>
      </c>
      <c r="B8840" t="s">
        <v>17923</v>
      </c>
      <c r="C8840" s="106">
        <v>500.28</v>
      </c>
      <c r="D8840">
        <v>2</v>
      </c>
    </row>
    <row r="8841" spans="1:4" x14ac:dyDescent="0.25">
      <c r="A8841" t="s">
        <v>17924</v>
      </c>
      <c r="B8841" t="s">
        <v>17925</v>
      </c>
      <c r="C8841" s="106">
        <v>1313.82</v>
      </c>
      <c r="D8841">
        <v>2</v>
      </c>
    </row>
    <row r="8842" spans="1:4" x14ac:dyDescent="0.25">
      <c r="A8842" t="s">
        <v>17926</v>
      </c>
      <c r="B8842" t="s">
        <v>17927</v>
      </c>
      <c r="C8842" s="106">
        <v>2170</v>
      </c>
      <c r="D8842">
        <v>2</v>
      </c>
    </row>
    <row r="8843" spans="1:4" x14ac:dyDescent="0.25">
      <c r="A8843" t="s">
        <v>17928</v>
      </c>
      <c r="B8843" t="s">
        <v>17929</v>
      </c>
      <c r="C8843" s="106">
        <v>301.14</v>
      </c>
      <c r="D8843">
        <v>3</v>
      </c>
    </row>
    <row r="8844" spans="1:4" x14ac:dyDescent="0.25">
      <c r="A8844" t="s">
        <v>17930</v>
      </c>
      <c r="B8844" t="s">
        <v>17931</v>
      </c>
      <c r="C8844" s="106">
        <v>600</v>
      </c>
      <c r="D8844">
        <v>3</v>
      </c>
    </row>
    <row r="8845" spans="1:4" x14ac:dyDescent="0.25">
      <c r="A8845" t="s">
        <v>17932</v>
      </c>
      <c r="B8845" t="s">
        <v>17933</v>
      </c>
      <c r="C8845" s="106">
        <v>800</v>
      </c>
      <c r="D8845">
        <v>4</v>
      </c>
    </row>
    <row r="8846" spans="1:4" x14ac:dyDescent="0.25">
      <c r="A8846" t="s">
        <v>17934</v>
      </c>
      <c r="B8846" t="s">
        <v>17935</v>
      </c>
      <c r="C8846" s="106">
        <v>400</v>
      </c>
      <c r="D8846">
        <v>4</v>
      </c>
    </row>
    <row r="8847" spans="1:4" x14ac:dyDescent="0.25">
      <c r="A8847" t="s">
        <v>17936</v>
      </c>
      <c r="B8847" t="s">
        <v>17935</v>
      </c>
      <c r="C8847" s="106">
        <v>400</v>
      </c>
      <c r="D8847">
        <v>4</v>
      </c>
    </row>
    <row r="8848" spans="1:4" x14ac:dyDescent="0.25">
      <c r="A8848" t="s">
        <v>17937</v>
      </c>
      <c r="B8848" t="s">
        <v>17938</v>
      </c>
      <c r="C8848" s="106">
        <v>232</v>
      </c>
      <c r="D8848">
        <v>8</v>
      </c>
    </row>
    <row r="8849" spans="1:4" x14ac:dyDescent="0.25">
      <c r="A8849" t="s">
        <v>17939</v>
      </c>
      <c r="B8849" t="s">
        <v>17940</v>
      </c>
      <c r="C8849" s="106">
        <v>500</v>
      </c>
      <c r="D8849">
        <v>10</v>
      </c>
    </row>
    <row r="8850" spans="1:4" x14ac:dyDescent="0.25">
      <c r="A8850" t="s">
        <v>17941</v>
      </c>
      <c r="B8850" t="s">
        <v>17942</v>
      </c>
      <c r="C8850" s="106">
        <v>556.64</v>
      </c>
      <c r="D8850">
        <v>1</v>
      </c>
    </row>
    <row r="8851" spans="1:4" x14ac:dyDescent="0.25">
      <c r="A8851" t="s">
        <v>17943</v>
      </c>
      <c r="B8851" t="s">
        <v>14443</v>
      </c>
      <c r="C8851" s="106">
        <v>482.08</v>
      </c>
      <c r="D8851">
        <v>3</v>
      </c>
    </row>
    <row r="8852" spans="1:4" x14ac:dyDescent="0.25">
      <c r="A8852" t="s">
        <v>17944</v>
      </c>
      <c r="B8852" t="s">
        <v>17945</v>
      </c>
      <c r="C8852" s="106">
        <v>564.9</v>
      </c>
      <c r="D8852">
        <v>1</v>
      </c>
    </row>
    <row r="8853" spans="1:4" x14ac:dyDescent="0.25">
      <c r="A8853" t="s">
        <v>17946</v>
      </c>
      <c r="B8853" t="s">
        <v>17947</v>
      </c>
      <c r="C8853" s="106">
        <v>20.85</v>
      </c>
      <c r="D8853">
        <v>1</v>
      </c>
    </row>
    <row r="8854" spans="1:4" x14ac:dyDescent="0.25">
      <c r="A8854" t="s">
        <v>17948</v>
      </c>
      <c r="B8854" t="s">
        <v>17949</v>
      </c>
      <c r="C8854" s="106">
        <v>5517.67</v>
      </c>
      <c r="D8854">
        <v>1</v>
      </c>
    </row>
    <row r="8855" spans="1:4" x14ac:dyDescent="0.25">
      <c r="A8855" t="s">
        <v>17950</v>
      </c>
      <c r="B8855" t="s">
        <v>17951</v>
      </c>
      <c r="C8855" s="106">
        <v>0</v>
      </c>
      <c r="D8855">
        <v>0</v>
      </c>
    </row>
    <row r="8856" spans="1:4" x14ac:dyDescent="0.25">
      <c r="A8856" t="s">
        <v>17952</v>
      </c>
      <c r="B8856" t="s">
        <v>17953</v>
      </c>
      <c r="C8856" s="106">
        <v>1953.3</v>
      </c>
      <c r="D8856">
        <v>3</v>
      </c>
    </row>
    <row r="8857" spans="1:4" x14ac:dyDescent="0.25">
      <c r="A8857" t="s">
        <v>17954</v>
      </c>
      <c r="B8857" t="s">
        <v>17955</v>
      </c>
      <c r="C8857" s="106">
        <v>200.11</v>
      </c>
      <c r="D8857">
        <v>6</v>
      </c>
    </row>
    <row r="8858" spans="1:4" x14ac:dyDescent="0.25">
      <c r="A8858" t="s">
        <v>17956</v>
      </c>
      <c r="B8858" t="s">
        <v>17957</v>
      </c>
      <c r="C8858" s="106">
        <v>1408.85</v>
      </c>
      <c r="D8858">
        <v>15</v>
      </c>
    </row>
    <row r="8859" spans="1:4" x14ac:dyDescent="0.25">
      <c r="A8859" t="s">
        <v>17958</v>
      </c>
      <c r="B8859" t="s">
        <v>17959</v>
      </c>
      <c r="C8859" s="106">
        <v>8454</v>
      </c>
      <c r="D8859">
        <v>4</v>
      </c>
    </row>
    <row r="8860" spans="1:4" x14ac:dyDescent="0.25">
      <c r="A8860" t="s">
        <v>17960</v>
      </c>
      <c r="B8860" t="s">
        <v>17961</v>
      </c>
      <c r="C8860" s="106">
        <v>93.8</v>
      </c>
      <c r="D8860">
        <v>1</v>
      </c>
    </row>
    <row r="8861" spans="1:4" x14ac:dyDescent="0.25">
      <c r="A8861" t="s">
        <v>17962</v>
      </c>
      <c r="B8861" t="s">
        <v>17963</v>
      </c>
      <c r="C8861" s="106">
        <v>3007.94</v>
      </c>
      <c r="D8861">
        <v>26</v>
      </c>
    </row>
    <row r="8862" spans="1:4" x14ac:dyDescent="0.25">
      <c r="A8862" t="s">
        <v>17964</v>
      </c>
      <c r="B8862" t="s">
        <v>17965</v>
      </c>
      <c r="C8862" s="106">
        <v>59.41</v>
      </c>
      <c r="D8862">
        <v>1</v>
      </c>
    </row>
    <row r="8863" spans="1:4" x14ac:dyDescent="0.25">
      <c r="A8863" t="s">
        <v>17966</v>
      </c>
      <c r="B8863" t="s">
        <v>17967</v>
      </c>
      <c r="C8863" s="106">
        <v>260.56</v>
      </c>
      <c r="D8863">
        <v>2</v>
      </c>
    </row>
    <row r="8864" spans="1:4" x14ac:dyDescent="0.25">
      <c r="A8864" t="s">
        <v>17968</v>
      </c>
      <c r="B8864" t="s">
        <v>17969</v>
      </c>
      <c r="C8864" s="106">
        <v>131.32</v>
      </c>
      <c r="D8864">
        <v>2</v>
      </c>
    </row>
    <row r="8865" spans="1:4" x14ac:dyDescent="0.25">
      <c r="A8865" t="s">
        <v>17970</v>
      </c>
      <c r="B8865" t="s">
        <v>17971</v>
      </c>
      <c r="C8865" s="106">
        <v>231.38</v>
      </c>
      <c r="D8865">
        <v>12</v>
      </c>
    </row>
    <row r="8866" spans="1:4" x14ac:dyDescent="0.25">
      <c r="A8866" t="s">
        <v>17972</v>
      </c>
      <c r="B8866" t="s">
        <v>17973</v>
      </c>
      <c r="C8866" s="106">
        <v>150.08000000000001</v>
      </c>
      <c r="D8866">
        <v>3</v>
      </c>
    </row>
    <row r="8867" spans="1:4" x14ac:dyDescent="0.25">
      <c r="A8867" t="s">
        <v>17974</v>
      </c>
      <c r="B8867" t="s">
        <v>17975</v>
      </c>
      <c r="C8867" s="106">
        <v>173.01</v>
      </c>
      <c r="D8867">
        <v>2</v>
      </c>
    </row>
    <row r="8868" spans="1:4" x14ac:dyDescent="0.25">
      <c r="A8868" t="s">
        <v>17976</v>
      </c>
      <c r="B8868" t="s">
        <v>17977</v>
      </c>
      <c r="C8868" s="106">
        <v>4752.66</v>
      </c>
      <c r="D8868">
        <v>30</v>
      </c>
    </row>
    <row r="8869" spans="1:4" x14ac:dyDescent="0.25">
      <c r="A8869" t="s">
        <v>17978</v>
      </c>
      <c r="B8869" t="s">
        <v>17979</v>
      </c>
      <c r="C8869" s="106">
        <v>3208.03</v>
      </c>
      <c r="D8869">
        <v>54</v>
      </c>
    </row>
    <row r="8870" spans="1:4" x14ac:dyDescent="0.25">
      <c r="A8870" t="s">
        <v>17980</v>
      </c>
      <c r="B8870" t="s">
        <v>17981</v>
      </c>
      <c r="C8870" s="106">
        <v>4727.6499999999996</v>
      </c>
      <c r="D8870">
        <v>42</v>
      </c>
    </row>
    <row r="8871" spans="1:4" x14ac:dyDescent="0.25">
      <c r="A8871" t="s">
        <v>17982</v>
      </c>
      <c r="B8871" t="s">
        <v>17983</v>
      </c>
      <c r="C8871" s="106">
        <v>209.28</v>
      </c>
      <c r="D8871">
        <v>32</v>
      </c>
    </row>
    <row r="8872" spans="1:4" x14ac:dyDescent="0.25">
      <c r="A8872" t="s">
        <v>17984</v>
      </c>
      <c r="B8872" t="s">
        <v>17985</v>
      </c>
      <c r="C8872" s="106">
        <v>220.96</v>
      </c>
      <c r="D8872">
        <v>4</v>
      </c>
    </row>
    <row r="8873" spans="1:4" x14ac:dyDescent="0.25">
      <c r="A8873" t="s">
        <v>17986</v>
      </c>
      <c r="B8873" t="s">
        <v>17987</v>
      </c>
      <c r="C8873" s="106">
        <v>123.97</v>
      </c>
      <c r="D8873">
        <v>9</v>
      </c>
    </row>
    <row r="8874" spans="1:4" x14ac:dyDescent="0.25">
      <c r="A8874" t="s">
        <v>17988</v>
      </c>
      <c r="B8874" t="s">
        <v>17989</v>
      </c>
      <c r="C8874" s="106">
        <v>95.89</v>
      </c>
      <c r="D8874">
        <v>2</v>
      </c>
    </row>
    <row r="8875" spans="1:4" x14ac:dyDescent="0.25">
      <c r="A8875" t="s">
        <v>17990</v>
      </c>
      <c r="B8875" t="s">
        <v>17991</v>
      </c>
      <c r="C8875" s="106">
        <v>385.64</v>
      </c>
      <c r="D8875">
        <v>5</v>
      </c>
    </row>
    <row r="8876" spans="1:4" x14ac:dyDescent="0.25">
      <c r="A8876" t="s">
        <v>17992</v>
      </c>
      <c r="B8876" t="s">
        <v>17987</v>
      </c>
      <c r="C8876" s="106">
        <v>13.55</v>
      </c>
      <c r="D8876">
        <v>1</v>
      </c>
    </row>
    <row r="8877" spans="1:4" x14ac:dyDescent="0.25">
      <c r="A8877" t="s">
        <v>17993</v>
      </c>
      <c r="B8877" t="s">
        <v>17994</v>
      </c>
      <c r="C8877" s="106">
        <v>362.7</v>
      </c>
      <c r="D8877">
        <v>2</v>
      </c>
    </row>
    <row r="8878" spans="1:4" x14ac:dyDescent="0.25">
      <c r="A8878" t="s">
        <v>17995</v>
      </c>
      <c r="B8878" t="s">
        <v>17996</v>
      </c>
      <c r="C8878" s="106">
        <v>54.2</v>
      </c>
      <c r="D8878">
        <v>2</v>
      </c>
    </row>
    <row r="8879" spans="1:4" x14ac:dyDescent="0.25">
      <c r="A8879" t="s">
        <v>17997</v>
      </c>
      <c r="B8879" t="s">
        <v>17998</v>
      </c>
      <c r="C8879" s="106">
        <v>54.19</v>
      </c>
      <c r="D8879">
        <v>2</v>
      </c>
    </row>
    <row r="8880" spans="1:4" x14ac:dyDescent="0.25">
      <c r="A8880" t="s">
        <v>17999</v>
      </c>
      <c r="B8880" t="s">
        <v>18000</v>
      </c>
      <c r="C8880" s="106">
        <v>934.12</v>
      </c>
      <c r="D8880">
        <v>3</v>
      </c>
    </row>
    <row r="8881" spans="1:4" x14ac:dyDescent="0.25">
      <c r="A8881" t="s">
        <v>18001</v>
      </c>
      <c r="B8881" t="s">
        <v>18002</v>
      </c>
      <c r="C8881" s="106">
        <v>319.70999999999998</v>
      </c>
      <c r="D8881">
        <v>2</v>
      </c>
    </row>
    <row r="8882" spans="1:4" x14ac:dyDescent="0.25">
      <c r="A8882" t="s">
        <v>18003</v>
      </c>
      <c r="B8882" t="s">
        <v>18004</v>
      </c>
      <c r="C8882" s="106">
        <v>823.92</v>
      </c>
      <c r="D8882">
        <v>1</v>
      </c>
    </row>
    <row r="8883" spans="1:4" x14ac:dyDescent="0.25">
      <c r="A8883" t="s">
        <v>18005</v>
      </c>
      <c r="B8883" t="s">
        <v>18006</v>
      </c>
      <c r="C8883" s="106">
        <v>101.37</v>
      </c>
      <c r="D8883">
        <v>2</v>
      </c>
    </row>
    <row r="8884" spans="1:4" x14ac:dyDescent="0.25">
      <c r="A8884" t="s">
        <v>18007</v>
      </c>
      <c r="B8884" t="s">
        <v>18008</v>
      </c>
      <c r="C8884" s="106">
        <v>111.66</v>
      </c>
      <c r="D8884">
        <v>2</v>
      </c>
    </row>
    <row r="8885" spans="1:4" x14ac:dyDescent="0.25">
      <c r="A8885" t="s">
        <v>18009</v>
      </c>
      <c r="B8885" t="s">
        <v>18010</v>
      </c>
      <c r="C8885" s="106">
        <v>312.36</v>
      </c>
      <c r="D8885">
        <v>2</v>
      </c>
    </row>
    <row r="8886" spans="1:4" x14ac:dyDescent="0.25">
      <c r="A8886" t="s">
        <v>18011</v>
      </c>
      <c r="B8886" t="s">
        <v>18012</v>
      </c>
      <c r="C8886" s="106">
        <v>148.66999999999999</v>
      </c>
      <c r="D8886">
        <v>2</v>
      </c>
    </row>
    <row r="8887" spans="1:4" x14ac:dyDescent="0.25">
      <c r="A8887" t="s">
        <v>18013</v>
      </c>
      <c r="B8887" t="s">
        <v>18014</v>
      </c>
      <c r="C8887" s="106">
        <v>165.26</v>
      </c>
      <c r="D8887">
        <v>2</v>
      </c>
    </row>
    <row r="8888" spans="1:4" x14ac:dyDescent="0.25">
      <c r="A8888" t="s">
        <v>18015</v>
      </c>
      <c r="B8888" t="s">
        <v>17987</v>
      </c>
      <c r="C8888" s="106">
        <v>32.83</v>
      </c>
      <c r="D8888">
        <v>1</v>
      </c>
    </row>
    <row r="8889" spans="1:4" x14ac:dyDescent="0.25">
      <c r="A8889" t="s">
        <v>18016</v>
      </c>
      <c r="B8889" t="s">
        <v>18017</v>
      </c>
      <c r="C8889" s="106">
        <v>76.739999999999995</v>
      </c>
      <c r="D8889">
        <v>6</v>
      </c>
    </row>
    <row r="8890" spans="1:4" x14ac:dyDescent="0.25">
      <c r="A8890" t="s">
        <v>18018</v>
      </c>
      <c r="B8890" t="s">
        <v>18019</v>
      </c>
      <c r="C8890" s="106">
        <v>10</v>
      </c>
      <c r="D8890">
        <v>1</v>
      </c>
    </row>
    <row r="8891" spans="1:4" x14ac:dyDescent="0.25">
      <c r="A8891" t="s">
        <v>18020</v>
      </c>
      <c r="B8891" t="s">
        <v>13078</v>
      </c>
      <c r="C8891" s="106">
        <v>170.1</v>
      </c>
      <c r="D8891">
        <v>9</v>
      </c>
    </row>
    <row r="8892" spans="1:4" x14ac:dyDescent="0.25">
      <c r="A8892" t="s">
        <v>18021</v>
      </c>
      <c r="B8892" t="s">
        <v>18022</v>
      </c>
      <c r="C8892" s="106">
        <v>0</v>
      </c>
      <c r="D8892">
        <v>0</v>
      </c>
    </row>
    <row r="8893" spans="1:4" x14ac:dyDescent="0.25">
      <c r="A8893" t="s">
        <v>18023</v>
      </c>
      <c r="B8893" t="s">
        <v>18024</v>
      </c>
      <c r="C8893" s="106">
        <v>220.56</v>
      </c>
      <c r="D8893">
        <v>3</v>
      </c>
    </row>
    <row r="8894" spans="1:4" x14ac:dyDescent="0.25">
      <c r="A8894" t="s">
        <v>18025</v>
      </c>
      <c r="B8894" t="s">
        <v>18026</v>
      </c>
      <c r="C8894" s="106">
        <v>1642.56</v>
      </c>
      <c r="D8894">
        <v>3</v>
      </c>
    </row>
    <row r="8895" spans="1:4" x14ac:dyDescent="0.25">
      <c r="A8895" t="s">
        <v>18027</v>
      </c>
      <c r="B8895" t="s">
        <v>18028</v>
      </c>
      <c r="C8895" s="106">
        <v>316</v>
      </c>
      <c r="D8895">
        <v>4</v>
      </c>
    </row>
    <row r="8896" spans="1:4" x14ac:dyDescent="0.25">
      <c r="A8896" t="s">
        <v>18029</v>
      </c>
      <c r="B8896" t="s">
        <v>18030</v>
      </c>
      <c r="C8896" s="106">
        <v>396.22</v>
      </c>
      <c r="D8896">
        <v>18</v>
      </c>
    </row>
    <row r="8897" spans="1:4" x14ac:dyDescent="0.25">
      <c r="A8897" t="s">
        <v>18031</v>
      </c>
      <c r="B8897" t="s">
        <v>18032</v>
      </c>
      <c r="C8897" s="106">
        <v>195</v>
      </c>
      <c r="D8897">
        <v>5</v>
      </c>
    </row>
    <row r="8898" spans="1:4" x14ac:dyDescent="0.25">
      <c r="A8898" t="s">
        <v>18033</v>
      </c>
      <c r="B8898" t="s">
        <v>18034</v>
      </c>
      <c r="C8898" s="106">
        <v>215</v>
      </c>
      <c r="D8898">
        <v>5</v>
      </c>
    </row>
    <row r="8899" spans="1:4" x14ac:dyDescent="0.25">
      <c r="A8899" t="s">
        <v>18035</v>
      </c>
      <c r="B8899" t="s">
        <v>18036</v>
      </c>
      <c r="C8899" s="106">
        <v>150</v>
      </c>
      <c r="D8899">
        <v>5</v>
      </c>
    </row>
    <row r="8900" spans="1:4" x14ac:dyDescent="0.25">
      <c r="A8900" t="s">
        <v>18037</v>
      </c>
      <c r="B8900" t="s">
        <v>18038</v>
      </c>
      <c r="C8900" s="106">
        <v>0</v>
      </c>
      <c r="D8900">
        <v>0</v>
      </c>
    </row>
    <row r="8901" spans="1:4" x14ac:dyDescent="0.25">
      <c r="A8901" t="s">
        <v>18039</v>
      </c>
      <c r="B8901" t="s">
        <v>18040</v>
      </c>
      <c r="C8901" s="106">
        <v>174</v>
      </c>
      <c r="D8901">
        <v>3</v>
      </c>
    </row>
    <row r="8902" spans="1:4" x14ac:dyDescent="0.25">
      <c r="A8902" t="s">
        <v>18041</v>
      </c>
      <c r="B8902" t="s">
        <v>18042</v>
      </c>
      <c r="C8902" s="106">
        <v>4710</v>
      </c>
      <c r="D8902">
        <v>6</v>
      </c>
    </row>
    <row r="8903" spans="1:4" x14ac:dyDescent="0.25">
      <c r="A8903" t="s">
        <v>18043</v>
      </c>
      <c r="B8903" t="s">
        <v>18044</v>
      </c>
      <c r="C8903" s="106">
        <v>6327.4</v>
      </c>
      <c r="D8903">
        <v>6</v>
      </c>
    </row>
    <row r="8904" spans="1:4" x14ac:dyDescent="0.25">
      <c r="A8904" t="s">
        <v>18045</v>
      </c>
      <c r="B8904" t="s">
        <v>18046</v>
      </c>
      <c r="C8904" s="106">
        <v>390</v>
      </c>
      <c r="D8904">
        <v>5</v>
      </c>
    </row>
    <row r="8905" spans="1:4" x14ac:dyDescent="0.25">
      <c r="A8905" t="s">
        <v>18047</v>
      </c>
      <c r="B8905" t="s">
        <v>18048</v>
      </c>
      <c r="C8905" s="106">
        <v>440</v>
      </c>
      <c r="D8905">
        <v>5</v>
      </c>
    </row>
    <row r="8906" spans="1:4" x14ac:dyDescent="0.25">
      <c r="A8906" t="s">
        <v>18049</v>
      </c>
      <c r="B8906" t="s">
        <v>18050</v>
      </c>
      <c r="C8906" s="106">
        <v>520</v>
      </c>
      <c r="D8906">
        <v>10</v>
      </c>
    </row>
    <row r="8907" spans="1:4" x14ac:dyDescent="0.25">
      <c r="A8907" t="s">
        <v>18051</v>
      </c>
      <c r="B8907" t="s">
        <v>18052</v>
      </c>
      <c r="C8907" s="106">
        <v>4005</v>
      </c>
      <c r="D8907">
        <v>6</v>
      </c>
    </row>
    <row r="8908" spans="1:4" x14ac:dyDescent="0.25">
      <c r="A8908" t="s">
        <v>18053</v>
      </c>
      <c r="B8908" t="s">
        <v>18054</v>
      </c>
      <c r="C8908" s="106">
        <v>0</v>
      </c>
      <c r="D8908">
        <v>0</v>
      </c>
    </row>
    <row r="8909" spans="1:4" x14ac:dyDescent="0.25">
      <c r="A8909" t="s">
        <v>18055</v>
      </c>
      <c r="B8909" t="s">
        <v>18056</v>
      </c>
      <c r="C8909" s="106">
        <v>11.94</v>
      </c>
      <c r="D8909">
        <v>3</v>
      </c>
    </row>
    <row r="8910" spans="1:4" x14ac:dyDescent="0.25">
      <c r="A8910" t="s">
        <v>18057</v>
      </c>
      <c r="B8910" t="s">
        <v>18058</v>
      </c>
      <c r="C8910" s="106">
        <v>5040</v>
      </c>
      <c r="D8910">
        <v>1</v>
      </c>
    </row>
    <row r="8911" spans="1:4" x14ac:dyDescent="0.25">
      <c r="A8911" t="s">
        <v>18059</v>
      </c>
      <c r="B8911" t="s">
        <v>18060</v>
      </c>
      <c r="C8911" s="106">
        <v>38.590000000000003</v>
      </c>
      <c r="D8911">
        <v>1</v>
      </c>
    </row>
    <row r="8912" spans="1:4" x14ac:dyDescent="0.25">
      <c r="A8912" t="s">
        <v>18061</v>
      </c>
      <c r="B8912" t="s">
        <v>18062</v>
      </c>
      <c r="C8912" s="106">
        <v>143.09</v>
      </c>
      <c r="D8912">
        <v>2</v>
      </c>
    </row>
    <row r="8913" spans="1:4" x14ac:dyDescent="0.25">
      <c r="A8913" t="s">
        <v>18063</v>
      </c>
      <c r="B8913" t="s">
        <v>18064</v>
      </c>
      <c r="C8913" s="106">
        <v>73.989999999999995</v>
      </c>
      <c r="D8913">
        <v>2</v>
      </c>
    </row>
    <row r="8914" spans="1:4" x14ac:dyDescent="0.25">
      <c r="A8914" t="s">
        <v>18065</v>
      </c>
      <c r="B8914" t="s">
        <v>18066</v>
      </c>
      <c r="C8914" s="106">
        <v>92.64</v>
      </c>
      <c r="D8914">
        <v>1</v>
      </c>
    </row>
    <row r="8915" spans="1:4" x14ac:dyDescent="0.25">
      <c r="A8915" t="s">
        <v>18067</v>
      </c>
      <c r="B8915" t="s">
        <v>18068</v>
      </c>
      <c r="C8915" s="106">
        <v>780</v>
      </c>
      <c r="D8915">
        <v>6</v>
      </c>
    </row>
    <row r="8916" spans="1:4" x14ac:dyDescent="0.25">
      <c r="A8916" t="s">
        <v>18069</v>
      </c>
      <c r="B8916" t="s">
        <v>18070</v>
      </c>
      <c r="C8916" s="106">
        <v>0</v>
      </c>
      <c r="D8916">
        <v>0</v>
      </c>
    </row>
    <row r="8917" spans="1:4" x14ac:dyDescent="0.25">
      <c r="A8917" t="s">
        <v>18071</v>
      </c>
      <c r="B8917" t="s">
        <v>18072</v>
      </c>
      <c r="C8917" s="106">
        <v>3454.6</v>
      </c>
      <c r="D8917">
        <v>2</v>
      </c>
    </row>
    <row r="8918" spans="1:4" x14ac:dyDescent="0.25">
      <c r="A8918" t="s">
        <v>18073</v>
      </c>
      <c r="B8918" t="s">
        <v>18074</v>
      </c>
      <c r="C8918" s="106">
        <v>334.76</v>
      </c>
      <c r="D8918">
        <v>20</v>
      </c>
    </row>
    <row r="8919" spans="1:4" x14ac:dyDescent="0.25">
      <c r="A8919" t="s">
        <v>18075</v>
      </c>
      <c r="B8919" t="s">
        <v>18076</v>
      </c>
      <c r="C8919" s="106">
        <v>275.22000000000003</v>
      </c>
      <c r="D8919">
        <v>1</v>
      </c>
    </row>
    <row r="8920" spans="1:4" x14ac:dyDescent="0.25">
      <c r="A8920" t="s">
        <v>18077</v>
      </c>
      <c r="B8920" t="s">
        <v>18078</v>
      </c>
      <c r="C8920" s="106">
        <v>2324.3000000000002</v>
      </c>
      <c r="D8920">
        <v>10</v>
      </c>
    </row>
    <row r="8921" spans="1:4" x14ac:dyDescent="0.25">
      <c r="A8921" t="s">
        <v>18079</v>
      </c>
      <c r="B8921" t="s">
        <v>18080</v>
      </c>
      <c r="C8921" s="106">
        <v>0</v>
      </c>
      <c r="D8921">
        <v>0</v>
      </c>
    </row>
    <row r="8922" spans="1:4" x14ac:dyDescent="0.25">
      <c r="A8922" t="s">
        <v>18081</v>
      </c>
      <c r="B8922" t="s">
        <v>18082</v>
      </c>
      <c r="C8922" s="106">
        <v>1156.83</v>
      </c>
      <c r="D8922">
        <v>2</v>
      </c>
    </row>
    <row r="8923" spans="1:4" x14ac:dyDescent="0.25">
      <c r="A8923" t="s">
        <v>18083</v>
      </c>
      <c r="B8923" t="s">
        <v>18084</v>
      </c>
      <c r="C8923" s="106">
        <v>71.61</v>
      </c>
      <c r="D8923">
        <v>1</v>
      </c>
    </row>
    <row r="8924" spans="1:4" x14ac:dyDescent="0.25">
      <c r="A8924" t="s">
        <v>18085</v>
      </c>
      <c r="B8924" t="s">
        <v>18086</v>
      </c>
      <c r="C8924" s="106">
        <v>10130.34</v>
      </c>
      <c r="D8924">
        <v>10</v>
      </c>
    </row>
    <row r="8925" spans="1:4" x14ac:dyDescent="0.25">
      <c r="A8925" t="s">
        <v>18087</v>
      </c>
      <c r="B8925" t="s">
        <v>18088</v>
      </c>
      <c r="C8925" s="106">
        <v>1745.93</v>
      </c>
      <c r="D8925">
        <v>2</v>
      </c>
    </row>
    <row r="8926" spans="1:4" x14ac:dyDescent="0.25">
      <c r="A8926" t="s">
        <v>18089</v>
      </c>
      <c r="B8926" t="s">
        <v>18090</v>
      </c>
      <c r="C8926" s="106">
        <v>0</v>
      </c>
      <c r="D8926">
        <v>1</v>
      </c>
    </row>
    <row r="8927" spans="1:4" x14ac:dyDescent="0.25">
      <c r="A8927" t="s">
        <v>18091</v>
      </c>
      <c r="B8927" t="s">
        <v>18092</v>
      </c>
      <c r="C8927" s="106">
        <v>0</v>
      </c>
      <c r="D8927">
        <v>0</v>
      </c>
    </row>
    <row r="8928" spans="1:4" x14ac:dyDescent="0.25">
      <c r="A8928" t="s">
        <v>18093</v>
      </c>
      <c r="B8928" t="s">
        <v>18094</v>
      </c>
      <c r="C8928" s="106">
        <v>0</v>
      </c>
      <c r="D8928">
        <v>0</v>
      </c>
    </row>
    <row r="8929" spans="1:4" x14ac:dyDescent="0.25">
      <c r="A8929" t="s">
        <v>18095</v>
      </c>
      <c r="B8929" t="s">
        <v>18096</v>
      </c>
      <c r="C8929" s="106">
        <v>0</v>
      </c>
      <c r="D8929">
        <v>0</v>
      </c>
    </row>
    <row r="8930" spans="1:4" x14ac:dyDescent="0.25">
      <c r="A8930" t="s">
        <v>18097</v>
      </c>
      <c r="B8930" t="s">
        <v>18096</v>
      </c>
      <c r="C8930" s="106">
        <v>0</v>
      </c>
      <c r="D8930">
        <v>0</v>
      </c>
    </row>
    <row r="8931" spans="1:4" x14ac:dyDescent="0.25">
      <c r="A8931" t="s">
        <v>18098</v>
      </c>
      <c r="B8931" t="s">
        <v>18099</v>
      </c>
      <c r="C8931" s="106">
        <v>0</v>
      </c>
      <c r="D8931">
        <v>0</v>
      </c>
    </row>
    <row r="8932" spans="1:4" x14ac:dyDescent="0.25">
      <c r="A8932" t="s">
        <v>18100</v>
      </c>
      <c r="B8932" t="s">
        <v>18101</v>
      </c>
      <c r="C8932" s="106">
        <v>0</v>
      </c>
      <c r="D8932">
        <v>0</v>
      </c>
    </row>
    <row r="8933" spans="1:4" x14ac:dyDescent="0.25">
      <c r="A8933" t="s">
        <v>18102</v>
      </c>
      <c r="B8933" t="s">
        <v>18103</v>
      </c>
      <c r="C8933" s="106">
        <v>921.54</v>
      </c>
      <c r="D8933">
        <v>3</v>
      </c>
    </row>
    <row r="8934" spans="1:4" x14ac:dyDescent="0.25">
      <c r="A8934" t="s">
        <v>18104</v>
      </c>
      <c r="B8934" t="s">
        <v>18105</v>
      </c>
      <c r="C8934" s="106">
        <v>44.93</v>
      </c>
      <c r="D8934">
        <v>1</v>
      </c>
    </row>
    <row r="8935" spans="1:4" x14ac:dyDescent="0.25">
      <c r="A8935" t="s">
        <v>18106</v>
      </c>
      <c r="B8935" t="s">
        <v>1296</v>
      </c>
      <c r="C8935" s="106">
        <v>341.82</v>
      </c>
      <c r="D8935">
        <v>4</v>
      </c>
    </row>
    <row r="8936" spans="1:4" x14ac:dyDescent="0.25">
      <c r="A8936" t="s">
        <v>18107</v>
      </c>
      <c r="B8936" t="s">
        <v>1292</v>
      </c>
      <c r="C8936" s="106">
        <v>2991.56</v>
      </c>
      <c r="D8936">
        <v>4</v>
      </c>
    </row>
    <row r="8937" spans="1:4" x14ac:dyDescent="0.25">
      <c r="A8937" t="s">
        <v>18108</v>
      </c>
      <c r="B8937" t="s">
        <v>18109</v>
      </c>
      <c r="C8937" s="106">
        <v>157.52000000000001</v>
      </c>
      <c r="D8937">
        <v>1</v>
      </c>
    </row>
    <row r="8938" spans="1:4" x14ac:dyDescent="0.25">
      <c r="A8938" t="s">
        <v>18110</v>
      </c>
      <c r="B8938" t="s">
        <v>18111</v>
      </c>
      <c r="C8938" s="106">
        <v>3.69</v>
      </c>
      <c r="D8938">
        <v>1</v>
      </c>
    </row>
    <row r="8939" spans="1:4" x14ac:dyDescent="0.25">
      <c r="A8939" t="s">
        <v>18112</v>
      </c>
      <c r="B8939" t="s">
        <v>18113</v>
      </c>
      <c r="C8939" s="106">
        <v>325.95</v>
      </c>
      <c r="D8939">
        <v>1</v>
      </c>
    </row>
    <row r="8940" spans="1:4" x14ac:dyDescent="0.25">
      <c r="A8940" t="s">
        <v>18114</v>
      </c>
      <c r="B8940" t="s">
        <v>1298</v>
      </c>
      <c r="C8940" s="106">
        <v>1217.1600000000001</v>
      </c>
      <c r="D8940">
        <v>1</v>
      </c>
    </row>
    <row r="8941" spans="1:4" x14ac:dyDescent="0.25">
      <c r="A8941" t="s">
        <v>18115</v>
      </c>
      <c r="B8941" t="s">
        <v>18116</v>
      </c>
      <c r="C8941" s="106">
        <v>8.36</v>
      </c>
      <c r="D8941">
        <v>1</v>
      </c>
    </row>
    <row r="8942" spans="1:4" x14ac:dyDescent="0.25">
      <c r="A8942" t="s">
        <v>18117</v>
      </c>
      <c r="B8942" t="s">
        <v>18118</v>
      </c>
      <c r="C8942" s="106">
        <v>42.47</v>
      </c>
      <c r="D8942">
        <v>1</v>
      </c>
    </row>
    <row r="8943" spans="1:4" x14ac:dyDescent="0.25">
      <c r="A8943" t="s">
        <v>18119</v>
      </c>
      <c r="B8943" t="s">
        <v>18120</v>
      </c>
      <c r="C8943" s="106">
        <v>0</v>
      </c>
      <c r="D8943">
        <v>0</v>
      </c>
    </row>
    <row r="8944" spans="1:4" x14ac:dyDescent="0.25">
      <c r="A8944" t="s">
        <v>18121</v>
      </c>
      <c r="B8944" t="s">
        <v>18122</v>
      </c>
      <c r="C8944" s="106">
        <v>271.07</v>
      </c>
      <c r="D8944">
        <v>1</v>
      </c>
    </row>
    <row r="8945" spans="1:4" x14ac:dyDescent="0.25">
      <c r="A8945" t="s">
        <v>18123</v>
      </c>
      <c r="B8945" t="s">
        <v>18122</v>
      </c>
      <c r="C8945" s="106">
        <v>379</v>
      </c>
      <c r="D8945">
        <v>1</v>
      </c>
    </row>
    <row r="8946" spans="1:4" x14ac:dyDescent="0.25">
      <c r="A8946" t="s">
        <v>18124</v>
      </c>
      <c r="B8946" t="s">
        <v>18125</v>
      </c>
      <c r="C8946" s="106">
        <v>1700</v>
      </c>
      <c r="D8946">
        <v>2</v>
      </c>
    </row>
    <row r="8947" spans="1:4" x14ac:dyDescent="0.25">
      <c r="A8947" t="s">
        <v>18126</v>
      </c>
      <c r="B8947" t="s">
        <v>18127</v>
      </c>
      <c r="C8947" s="106">
        <v>770.2</v>
      </c>
      <c r="D8947">
        <v>4</v>
      </c>
    </row>
    <row r="8948" spans="1:4" x14ac:dyDescent="0.25">
      <c r="A8948" t="s">
        <v>18128</v>
      </c>
      <c r="B8948" t="s">
        <v>18129</v>
      </c>
      <c r="C8948" s="106">
        <v>350</v>
      </c>
      <c r="D8948">
        <v>2</v>
      </c>
    </row>
    <row r="8949" spans="1:4" x14ac:dyDescent="0.25">
      <c r="A8949" t="s">
        <v>18130</v>
      </c>
      <c r="B8949" t="s">
        <v>18131</v>
      </c>
      <c r="C8949" s="106">
        <v>65</v>
      </c>
      <c r="D8949">
        <v>1</v>
      </c>
    </row>
    <row r="8950" spans="1:4" x14ac:dyDescent="0.25">
      <c r="A8950" t="s">
        <v>18132</v>
      </c>
      <c r="B8950" t="s">
        <v>18133</v>
      </c>
      <c r="C8950" s="106">
        <v>660</v>
      </c>
      <c r="D8950">
        <v>2</v>
      </c>
    </row>
    <row r="8951" spans="1:4" x14ac:dyDescent="0.25">
      <c r="A8951" t="s">
        <v>18134</v>
      </c>
      <c r="B8951" t="s">
        <v>18135</v>
      </c>
      <c r="C8951" s="106">
        <v>450</v>
      </c>
      <c r="D8951">
        <v>3</v>
      </c>
    </row>
    <row r="8952" spans="1:4" x14ac:dyDescent="0.25">
      <c r="A8952" t="s">
        <v>18136</v>
      </c>
      <c r="B8952" t="s">
        <v>18137</v>
      </c>
      <c r="C8952" s="106">
        <v>234.58</v>
      </c>
      <c r="D8952">
        <v>1</v>
      </c>
    </row>
    <row r="8953" spans="1:4" x14ac:dyDescent="0.25">
      <c r="A8953" t="s">
        <v>18138</v>
      </c>
      <c r="B8953" t="s">
        <v>18139</v>
      </c>
      <c r="C8953" s="106">
        <v>1615.7</v>
      </c>
      <c r="D8953">
        <v>1</v>
      </c>
    </row>
    <row r="8954" spans="1:4" x14ac:dyDescent="0.25">
      <c r="A8954" t="s">
        <v>18140</v>
      </c>
      <c r="B8954" t="s">
        <v>18141</v>
      </c>
      <c r="C8954" s="106">
        <v>5715</v>
      </c>
      <c r="D8954">
        <v>6</v>
      </c>
    </row>
    <row r="8955" spans="1:4" x14ac:dyDescent="0.25">
      <c r="A8955" t="s">
        <v>18142</v>
      </c>
      <c r="B8955" t="s">
        <v>18143</v>
      </c>
      <c r="C8955" s="106">
        <v>62.53</v>
      </c>
      <c r="D8955">
        <v>5</v>
      </c>
    </row>
    <row r="8956" spans="1:4" x14ac:dyDescent="0.25">
      <c r="A8956" t="s">
        <v>18144</v>
      </c>
      <c r="B8956" t="s">
        <v>18145</v>
      </c>
      <c r="C8956" s="106">
        <v>234.74</v>
      </c>
      <c r="D8956">
        <v>2</v>
      </c>
    </row>
    <row r="8957" spans="1:4" x14ac:dyDescent="0.25">
      <c r="A8957" t="s">
        <v>18146</v>
      </c>
      <c r="B8957" t="s">
        <v>18147</v>
      </c>
      <c r="C8957" s="106">
        <v>16.920000000000002</v>
      </c>
      <c r="D8957">
        <v>94</v>
      </c>
    </row>
    <row r="8958" spans="1:4" x14ac:dyDescent="0.25">
      <c r="A8958" t="s">
        <v>18148</v>
      </c>
      <c r="B8958" t="s">
        <v>18149</v>
      </c>
      <c r="C8958" s="106">
        <v>17.64</v>
      </c>
      <c r="D8958">
        <v>98</v>
      </c>
    </row>
    <row r="8959" spans="1:4" x14ac:dyDescent="0.25">
      <c r="A8959" t="s">
        <v>18150</v>
      </c>
      <c r="B8959" t="s">
        <v>18151</v>
      </c>
      <c r="C8959" s="106">
        <v>24.96</v>
      </c>
      <c r="D8959">
        <v>96</v>
      </c>
    </row>
    <row r="8960" spans="1:4" x14ac:dyDescent="0.25">
      <c r="A8960" t="s">
        <v>18152</v>
      </c>
      <c r="B8960" t="s">
        <v>18153</v>
      </c>
      <c r="C8960" s="106">
        <v>177.33</v>
      </c>
      <c r="D8960">
        <v>41</v>
      </c>
    </row>
    <row r="8961" spans="1:4" x14ac:dyDescent="0.25">
      <c r="A8961" t="s">
        <v>18154</v>
      </c>
      <c r="B8961" t="s">
        <v>18155</v>
      </c>
      <c r="C8961" s="106">
        <v>6</v>
      </c>
      <c r="D8961">
        <v>25</v>
      </c>
    </row>
    <row r="8962" spans="1:4" x14ac:dyDescent="0.25">
      <c r="A8962" t="s">
        <v>18156</v>
      </c>
      <c r="B8962" t="s">
        <v>18157</v>
      </c>
      <c r="C8962" s="106">
        <v>598.99</v>
      </c>
      <c r="D8962">
        <v>199</v>
      </c>
    </row>
    <row r="8963" spans="1:4" x14ac:dyDescent="0.25">
      <c r="A8963" t="s">
        <v>18158</v>
      </c>
      <c r="B8963" t="s">
        <v>18159</v>
      </c>
      <c r="C8963" s="106">
        <v>485.57</v>
      </c>
      <c r="D8963">
        <v>295</v>
      </c>
    </row>
    <row r="8964" spans="1:4" x14ac:dyDescent="0.25">
      <c r="A8964" t="s">
        <v>18160</v>
      </c>
      <c r="B8964" t="s">
        <v>18161</v>
      </c>
      <c r="C8964" s="106">
        <v>660.3</v>
      </c>
      <c r="D8964">
        <v>300</v>
      </c>
    </row>
    <row r="8965" spans="1:4" x14ac:dyDescent="0.25">
      <c r="A8965" t="s">
        <v>18162</v>
      </c>
      <c r="B8965" t="s">
        <v>18163</v>
      </c>
      <c r="C8965" s="106">
        <v>40.32</v>
      </c>
      <c r="D8965">
        <v>480</v>
      </c>
    </row>
    <row r="8966" spans="1:4" x14ac:dyDescent="0.25">
      <c r="A8966" t="s">
        <v>18164</v>
      </c>
      <c r="B8966" t="s">
        <v>18165</v>
      </c>
      <c r="C8966" s="106">
        <v>200.2</v>
      </c>
      <c r="D8966">
        <v>650</v>
      </c>
    </row>
    <row r="8967" spans="1:4" x14ac:dyDescent="0.25">
      <c r="A8967" t="s">
        <v>18166</v>
      </c>
      <c r="B8967" t="s">
        <v>18167</v>
      </c>
      <c r="C8967" s="106">
        <v>97.49</v>
      </c>
      <c r="D8967">
        <v>158</v>
      </c>
    </row>
    <row r="8968" spans="1:4" x14ac:dyDescent="0.25">
      <c r="A8968" t="s">
        <v>18168</v>
      </c>
      <c r="B8968" t="s">
        <v>18169</v>
      </c>
      <c r="C8968" s="106">
        <v>1368.51</v>
      </c>
      <c r="D8968">
        <v>78</v>
      </c>
    </row>
    <row r="8969" spans="1:4" x14ac:dyDescent="0.25">
      <c r="A8969" t="s">
        <v>18170</v>
      </c>
      <c r="B8969" t="s">
        <v>18171</v>
      </c>
      <c r="C8969" s="106">
        <v>62.26</v>
      </c>
      <c r="D8969">
        <v>13</v>
      </c>
    </row>
    <row r="8970" spans="1:4" x14ac:dyDescent="0.25">
      <c r="A8970" t="s">
        <v>18172</v>
      </c>
      <c r="B8970" t="s">
        <v>18173</v>
      </c>
      <c r="C8970" s="106">
        <v>456.75</v>
      </c>
      <c r="D8970">
        <v>278</v>
      </c>
    </row>
    <row r="8971" spans="1:4" x14ac:dyDescent="0.25">
      <c r="A8971" t="s">
        <v>18174</v>
      </c>
      <c r="B8971" t="s">
        <v>18175</v>
      </c>
      <c r="C8971" s="106">
        <v>3.44</v>
      </c>
      <c r="D8971">
        <v>5</v>
      </c>
    </row>
    <row r="8972" spans="1:4" x14ac:dyDescent="0.25">
      <c r="A8972" t="s">
        <v>18176</v>
      </c>
      <c r="B8972" t="s">
        <v>18177</v>
      </c>
      <c r="C8972" s="106">
        <v>297.60000000000002</v>
      </c>
      <c r="D8972">
        <v>320</v>
      </c>
    </row>
    <row r="8973" spans="1:4" x14ac:dyDescent="0.25">
      <c r="A8973" t="s">
        <v>18178</v>
      </c>
      <c r="B8973" t="s">
        <v>18179</v>
      </c>
      <c r="C8973" s="106">
        <v>2583.17</v>
      </c>
      <c r="D8973">
        <v>169</v>
      </c>
    </row>
    <row r="8974" spans="1:4" x14ac:dyDescent="0.25">
      <c r="A8974" t="s">
        <v>18180</v>
      </c>
      <c r="B8974" t="s">
        <v>18181</v>
      </c>
      <c r="C8974" s="106">
        <v>0</v>
      </c>
      <c r="D8974">
        <v>0</v>
      </c>
    </row>
    <row r="8975" spans="1:4" x14ac:dyDescent="0.25">
      <c r="A8975" t="s">
        <v>18182</v>
      </c>
      <c r="B8975" t="s">
        <v>18183</v>
      </c>
      <c r="C8975" s="106">
        <v>402.56</v>
      </c>
      <c r="D8975">
        <v>40</v>
      </c>
    </row>
    <row r="8976" spans="1:4" x14ac:dyDescent="0.25">
      <c r="A8976" t="s">
        <v>18184</v>
      </c>
      <c r="B8976" t="s">
        <v>18185</v>
      </c>
      <c r="C8976" s="106">
        <v>1952.08</v>
      </c>
      <c r="D8976">
        <v>4</v>
      </c>
    </row>
    <row r="8977" spans="1:4" x14ac:dyDescent="0.25">
      <c r="A8977" t="s">
        <v>18186</v>
      </c>
      <c r="B8977" t="s">
        <v>18187</v>
      </c>
      <c r="C8977" s="106">
        <v>1804.83</v>
      </c>
      <c r="D8977">
        <v>4</v>
      </c>
    </row>
    <row r="8978" spans="1:4" x14ac:dyDescent="0.25">
      <c r="A8978" t="s">
        <v>18188</v>
      </c>
      <c r="B8978" t="s">
        <v>18189</v>
      </c>
      <c r="C8978" s="106">
        <v>1839.38</v>
      </c>
      <c r="D8978">
        <v>4</v>
      </c>
    </row>
    <row r="8979" spans="1:4" x14ac:dyDescent="0.25">
      <c r="A8979" t="s">
        <v>18190</v>
      </c>
      <c r="B8979" t="s">
        <v>18191</v>
      </c>
      <c r="C8979" s="106">
        <v>2503.19</v>
      </c>
      <c r="D8979">
        <v>6</v>
      </c>
    </row>
    <row r="8980" spans="1:4" x14ac:dyDescent="0.25">
      <c r="A8980" t="s">
        <v>18192</v>
      </c>
      <c r="B8980" t="s">
        <v>18191</v>
      </c>
      <c r="C8980" s="106">
        <v>2093.4299999999998</v>
      </c>
      <c r="D8980">
        <v>10</v>
      </c>
    </row>
    <row r="8981" spans="1:4" x14ac:dyDescent="0.25">
      <c r="A8981" t="s">
        <v>18193</v>
      </c>
      <c r="B8981" t="s">
        <v>18194</v>
      </c>
      <c r="C8981" s="106">
        <v>1765.8</v>
      </c>
      <c r="D8981">
        <v>4</v>
      </c>
    </row>
    <row r="8982" spans="1:4" x14ac:dyDescent="0.25">
      <c r="A8982" t="s">
        <v>18195</v>
      </c>
      <c r="B8982" t="s">
        <v>18196</v>
      </c>
      <c r="C8982" s="106">
        <v>363.6</v>
      </c>
      <c r="D8982">
        <v>2</v>
      </c>
    </row>
    <row r="8983" spans="1:4" x14ac:dyDescent="0.25">
      <c r="A8983" t="s">
        <v>18197</v>
      </c>
      <c r="B8983" t="s">
        <v>18198</v>
      </c>
      <c r="C8983" s="106">
        <v>1299.2</v>
      </c>
      <c r="D8983">
        <v>2</v>
      </c>
    </row>
    <row r="8984" spans="1:4" x14ac:dyDescent="0.25">
      <c r="A8984" t="s">
        <v>18199</v>
      </c>
      <c r="B8984" t="s">
        <v>18200</v>
      </c>
      <c r="C8984" s="106">
        <v>668.26</v>
      </c>
      <c r="D8984">
        <v>4</v>
      </c>
    </row>
    <row r="8985" spans="1:4" x14ac:dyDescent="0.25">
      <c r="A8985" t="s">
        <v>18201</v>
      </c>
      <c r="B8985" t="s">
        <v>18202</v>
      </c>
      <c r="C8985" s="106">
        <v>1574.6</v>
      </c>
      <c r="D8985">
        <v>4</v>
      </c>
    </row>
    <row r="8986" spans="1:4" x14ac:dyDescent="0.25">
      <c r="A8986" t="s">
        <v>18203</v>
      </c>
      <c r="B8986" t="s">
        <v>18204</v>
      </c>
      <c r="C8986" s="106">
        <v>3796</v>
      </c>
      <c r="D8986">
        <v>13</v>
      </c>
    </row>
    <row r="8987" spans="1:4" x14ac:dyDescent="0.25">
      <c r="A8987" t="s">
        <v>18205</v>
      </c>
      <c r="B8987" t="s">
        <v>18206</v>
      </c>
      <c r="C8987" s="106">
        <v>1810.72</v>
      </c>
      <c r="D8987">
        <v>40</v>
      </c>
    </row>
    <row r="8988" spans="1:4" x14ac:dyDescent="0.25">
      <c r="A8988" t="s">
        <v>18207</v>
      </c>
      <c r="B8988" t="s">
        <v>18208</v>
      </c>
      <c r="C8988" s="106">
        <v>100</v>
      </c>
      <c r="D8988">
        <v>1</v>
      </c>
    </row>
    <row r="8989" spans="1:4" x14ac:dyDescent="0.25">
      <c r="A8989" t="s">
        <v>18209</v>
      </c>
      <c r="B8989" t="s">
        <v>18210</v>
      </c>
      <c r="C8989" s="106">
        <v>0</v>
      </c>
      <c r="D8989">
        <v>0</v>
      </c>
    </row>
    <row r="8990" spans="1:4" x14ac:dyDescent="0.25">
      <c r="A8990" t="s">
        <v>18211</v>
      </c>
      <c r="B8990" t="s">
        <v>18212</v>
      </c>
      <c r="C8990" s="106">
        <v>0</v>
      </c>
      <c r="D8990">
        <v>0</v>
      </c>
    </row>
    <row r="8991" spans="1:4" x14ac:dyDescent="0.25">
      <c r="A8991" t="s">
        <v>18213</v>
      </c>
      <c r="B8991" t="s">
        <v>18214</v>
      </c>
      <c r="C8991" s="106">
        <v>10500</v>
      </c>
      <c r="D8991">
        <v>3</v>
      </c>
    </row>
    <row r="8992" spans="1:4" x14ac:dyDescent="0.25">
      <c r="A8992" t="s">
        <v>18215</v>
      </c>
      <c r="B8992" t="s">
        <v>18216</v>
      </c>
      <c r="C8992" s="106">
        <v>770</v>
      </c>
      <c r="D8992">
        <v>2</v>
      </c>
    </row>
    <row r="8993" spans="1:4" x14ac:dyDescent="0.25">
      <c r="A8993" t="s">
        <v>18217</v>
      </c>
      <c r="B8993" t="s">
        <v>18200</v>
      </c>
      <c r="C8993" s="106">
        <v>2050.27</v>
      </c>
      <c r="D8993">
        <v>39</v>
      </c>
    </row>
    <row r="8994" spans="1:4" x14ac:dyDescent="0.25">
      <c r="A8994" t="s">
        <v>18218</v>
      </c>
      <c r="B8994" t="s">
        <v>18219</v>
      </c>
      <c r="C8994" s="106">
        <v>1000</v>
      </c>
      <c r="D8994">
        <v>4</v>
      </c>
    </row>
    <row r="8995" spans="1:4" x14ac:dyDescent="0.25">
      <c r="A8995" t="s">
        <v>18220</v>
      </c>
      <c r="B8995" t="s">
        <v>18221</v>
      </c>
      <c r="C8995" s="106">
        <v>3195.24</v>
      </c>
      <c r="D8995">
        <v>4</v>
      </c>
    </row>
    <row r="8996" spans="1:4" x14ac:dyDescent="0.25">
      <c r="A8996" t="s">
        <v>18222</v>
      </c>
      <c r="B8996" t="s">
        <v>18223</v>
      </c>
      <c r="C8996" s="106">
        <v>357.58</v>
      </c>
      <c r="D8996">
        <v>1</v>
      </c>
    </row>
    <row r="8997" spans="1:4" x14ac:dyDescent="0.25">
      <c r="A8997" t="s">
        <v>18224</v>
      </c>
      <c r="B8997" t="s">
        <v>18225</v>
      </c>
      <c r="C8997" s="106">
        <v>58.05</v>
      </c>
      <c r="D8997">
        <v>2</v>
      </c>
    </row>
    <row r="8998" spans="1:4" x14ac:dyDescent="0.25">
      <c r="A8998" t="s">
        <v>18226</v>
      </c>
      <c r="B8998" t="s">
        <v>18225</v>
      </c>
      <c r="C8998" s="106">
        <v>98.02</v>
      </c>
      <c r="D8998">
        <v>1</v>
      </c>
    </row>
    <row r="8999" spans="1:4" x14ac:dyDescent="0.25">
      <c r="A8999" t="s">
        <v>18227</v>
      </c>
      <c r="B8999" t="s">
        <v>18228</v>
      </c>
      <c r="C8999" s="106">
        <v>292.14999999999998</v>
      </c>
      <c r="D8999">
        <v>1</v>
      </c>
    </row>
    <row r="9000" spans="1:4" x14ac:dyDescent="0.25">
      <c r="A9000" t="s">
        <v>18229</v>
      </c>
      <c r="B9000" t="s">
        <v>18230</v>
      </c>
      <c r="C9000" s="106">
        <v>86.49</v>
      </c>
      <c r="D9000">
        <v>1</v>
      </c>
    </row>
    <row r="9001" spans="1:4" x14ac:dyDescent="0.25">
      <c r="A9001" t="s">
        <v>18231</v>
      </c>
      <c r="B9001" t="s">
        <v>18232</v>
      </c>
      <c r="C9001" s="106">
        <v>641.57000000000005</v>
      </c>
      <c r="D9001">
        <v>3</v>
      </c>
    </row>
    <row r="9002" spans="1:4" x14ac:dyDescent="0.25">
      <c r="A9002" t="s">
        <v>18233</v>
      </c>
      <c r="B9002" t="s">
        <v>18234</v>
      </c>
      <c r="C9002" s="106">
        <v>466.81</v>
      </c>
      <c r="D9002">
        <v>2</v>
      </c>
    </row>
    <row r="9003" spans="1:4" x14ac:dyDescent="0.25">
      <c r="A9003" t="s">
        <v>18235</v>
      </c>
      <c r="B9003" t="s">
        <v>18236</v>
      </c>
      <c r="C9003" s="106">
        <v>208.42</v>
      </c>
      <c r="D9003">
        <v>2</v>
      </c>
    </row>
    <row r="9004" spans="1:4" x14ac:dyDescent="0.25">
      <c r="A9004" t="s">
        <v>18237</v>
      </c>
      <c r="B9004" t="s">
        <v>18238</v>
      </c>
      <c r="C9004" s="106">
        <v>744.93</v>
      </c>
      <c r="D9004">
        <v>5</v>
      </c>
    </row>
    <row r="9005" spans="1:4" x14ac:dyDescent="0.25">
      <c r="A9005" t="s">
        <v>18239</v>
      </c>
      <c r="B9005" t="s">
        <v>18240</v>
      </c>
      <c r="C9005" s="106">
        <v>-4134.8900000000003</v>
      </c>
      <c r="D9005">
        <v>0</v>
      </c>
    </row>
    <row r="9006" spans="1:4" x14ac:dyDescent="0.25">
      <c r="A9006" t="s">
        <v>18241</v>
      </c>
      <c r="B9006" t="s">
        <v>18242</v>
      </c>
      <c r="C9006" s="106">
        <v>85.75</v>
      </c>
      <c r="D9006">
        <v>1</v>
      </c>
    </row>
    <row r="9007" spans="1:4" x14ac:dyDescent="0.25">
      <c r="A9007" t="s">
        <v>18243</v>
      </c>
      <c r="B9007" t="s">
        <v>18244</v>
      </c>
      <c r="C9007" s="106">
        <v>0</v>
      </c>
      <c r="D9007">
        <v>0</v>
      </c>
    </row>
    <row r="9008" spans="1:4" x14ac:dyDescent="0.25">
      <c r="A9008" t="s">
        <v>18245</v>
      </c>
      <c r="B9008" t="s">
        <v>18246</v>
      </c>
      <c r="C9008" s="106">
        <v>335.11</v>
      </c>
      <c r="D9008">
        <v>3</v>
      </c>
    </row>
    <row r="9009" spans="1:4" x14ac:dyDescent="0.25">
      <c r="A9009" t="s">
        <v>18247</v>
      </c>
      <c r="B9009" t="s">
        <v>18248</v>
      </c>
      <c r="C9009" s="106">
        <v>137.18</v>
      </c>
      <c r="D9009">
        <v>2</v>
      </c>
    </row>
    <row r="9010" spans="1:4" x14ac:dyDescent="0.25">
      <c r="A9010" t="s">
        <v>18249</v>
      </c>
      <c r="B9010" t="s">
        <v>18250</v>
      </c>
      <c r="C9010" s="106">
        <v>118.9</v>
      </c>
      <c r="D9010">
        <v>2</v>
      </c>
    </row>
    <row r="9011" spans="1:4" x14ac:dyDescent="0.25">
      <c r="A9011" t="s">
        <v>18251</v>
      </c>
      <c r="B9011" t="s">
        <v>18252</v>
      </c>
      <c r="C9011" s="106">
        <v>22.04</v>
      </c>
      <c r="D9011">
        <v>2</v>
      </c>
    </row>
    <row r="9012" spans="1:4" x14ac:dyDescent="0.25">
      <c r="A9012" t="s">
        <v>18253</v>
      </c>
      <c r="B9012" t="s">
        <v>18254</v>
      </c>
      <c r="C9012" s="106">
        <v>251.99</v>
      </c>
      <c r="D9012">
        <v>3</v>
      </c>
    </row>
    <row r="9013" spans="1:4" x14ac:dyDescent="0.25">
      <c r="A9013" t="s">
        <v>18255</v>
      </c>
      <c r="B9013" t="s">
        <v>18256</v>
      </c>
      <c r="C9013" s="106">
        <v>536.20000000000005</v>
      </c>
      <c r="D9013">
        <v>4</v>
      </c>
    </row>
    <row r="9014" spans="1:4" x14ac:dyDescent="0.25">
      <c r="A9014" t="s">
        <v>18257</v>
      </c>
      <c r="B9014" t="s">
        <v>18258</v>
      </c>
      <c r="C9014" s="106">
        <v>4.34</v>
      </c>
      <c r="D9014">
        <v>10</v>
      </c>
    </row>
    <row r="9015" spans="1:4" x14ac:dyDescent="0.25">
      <c r="A9015" t="s">
        <v>18259</v>
      </c>
      <c r="B9015" t="s">
        <v>17537</v>
      </c>
      <c r="C9015" s="106">
        <v>755.2</v>
      </c>
      <c r="D9015">
        <v>4</v>
      </c>
    </row>
    <row r="9016" spans="1:4" x14ac:dyDescent="0.25">
      <c r="A9016" t="s">
        <v>18260</v>
      </c>
      <c r="B9016" t="s">
        <v>18261</v>
      </c>
      <c r="C9016" s="106">
        <v>659.02</v>
      </c>
      <c r="D9016">
        <v>226</v>
      </c>
    </row>
    <row r="9017" spans="1:4" x14ac:dyDescent="0.25">
      <c r="A9017" t="s">
        <v>18262</v>
      </c>
      <c r="B9017" t="s">
        <v>18263</v>
      </c>
      <c r="C9017" s="106">
        <v>4757.76</v>
      </c>
      <c r="D9017">
        <v>80</v>
      </c>
    </row>
    <row r="9018" spans="1:4" x14ac:dyDescent="0.25">
      <c r="A9018" t="s">
        <v>18264</v>
      </c>
      <c r="B9018" t="s">
        <v>18265</v>
      </c>
      <c r="C9018" s="106">
        <v>6312</v>
      </c>
      <c r="D9018">
        <v>80</v>
      </c>
    </row>
    <row r="9019" spans="1:4" x14ac:dyDescent="0.25">
      <c r="A9019" t="s">
        <v>18266</v>
      </c>
      <c r="B9019" t="s">
        <v>18267</v>
      </c>
      <c r="C9019" s="106">
        <v>375.23</v>
      </c>
      <c r="D9019">
        <v>11</v>
      </c>
    </row>
    <row r="9020" spans="1:4" x14ac:dyDescent="0.25">
      <c r="A9020" t="s">
        <v>18268</v>
      </c>
      <c r="B9020" t="s">
        <v>18269</v>
      </c>
      <c r="C9020" s="106">
        <v>280.2</v>
      </c>
      <c r="D9020">
        <v>15</v>
      </c>
    </row>
    <row r="9021" spans="1:4" x14ac:dyDescent="0.25">
      <c r="A9021" t="s">
        <v>18270</v>
      </c>
      <c r="B9021" t="s">
        <v>18271</v>
      </c>
      <c r="C9021" s="106">
        <v>218.77</v>
      </c>
      <c r="D9021">
        <v>8</v>
      </c>
    </row>
    <row r="9022" spans="1:4" x14ac:dyDescent="0.25">
      <c r="A9022" t="s">
        <v>18272</v>
      </c>
      <c r="B9022" t="s">
        <v>18273</v>
      </c>
      <c r="C9022" s="106">
        <v>0</v>
      </c>
      <c r="D9022">
        <v>0</v>
      </c>
    </row>
    <row r="9023" spans="1:4" x14ac:dyDescent="0.25">
      <c r="A9023" t="s">
        <v>18274</v>
      </c>
      <c r="B9023" t="s">
        <v>18275</v>
      </c>
      <c r="C9023" s="106">
        <v>125.95</v>
      </c>
      <c r="D9023">
        <v>3</v>
      </c>
    </row>
    <row r="9024" spans="1:4" x14ac:dyDescent="0.25">
      <c r="A9024" t="s">
        <v>18276</v>
      </c>
      <c r="B9024" t="s">
        <v>10099</v>
      </c>
      <c r="C9024" s="106">
        <v>134.38999999999999</v>
      </c>
      <c r="D9024">
        <v>2</v>
      </c>
    </row>
    <row r="9025" spans="1:4" x14ac:dyDescent="0.25">
      <c r="A9025" t="s">
        <v>18277</v>
      </c>
      <c r="B9025" t="s">
        <v>18278</v>
      </c>
      <c r="C9025" s="106">
        <v>296.77999999999997</v>
      </c>
      <c r="D9025">
        <v>4</v>
      </c>
    </row>
    <row r="9026" spans="1:4" x14ac:dyDescent="0.25">
      <c r="A9026" t="s">
        <v>18279</v>
      </c>
      <c r="B9026" t="s">
        <v>18280</v>
      </c>
      <c r="C9026" s="106">
        <v>155.58000000000001</v>
      </c>
      <c r="D9026">
        <v>4</v>
      </c>
    </row>
    <row r="9027" spans="1:4" x14ac:dyDescent="0.25">
      <c r="A9027" t="s">
        <v>18281</v>
      </c>
      <c r="B9027" t="s">
        <v>18282</v>
      </c>
      <c r="C9027" s="106">
        <v>4546.62</v>
      </c>
      <c r="D9027">
        <v>11</v>
      </c>
    </row>
    <row r="9028" spans="1:4" x14ac:dyDescent="0.25">
      <c r="A9028" t="s">
        <v>18283</v>
      </c>
      <c r="B9028" t="s">
        <v>18284</v>
      </c>
      <c r="C9028" s="106">
        <v>31.1</v>
      </c>
      <c r="D9028">
        <v>4</v>
      </c>
    </row>
    <row r="9029" spans="1:4" x14ac:dyDescent="0.25">
      <c r="A9029" t="s">
        <v>18285</v>
      </c>
      <c r="B9029" t="s">
        <v>18286</v>
      </c>
      <c r="C9029" s="106">
        <v>23.79</v>
      </c>
      <c r="D9029">
        <v>4</v>
      </c>
    </row>
    <row r="9030" spans="1:4" x14ac:dyDescent="0.25">
      <c r="A9030" t="s">
        <v>18287</v>
      </c>
      <c r="B9030" t="s">
        <v>18288</v>
      </c>
      <c r="C9030" s="106">
        <v>572.66999999999996</v>
      </c>
      <c r="D9030">
        <v>4</v>
      </c>
    </row>
    <row r="9031" spans="1:4" x14ac:dyDescent="0.25">
      <c r="A9031" t="s">
        <v>18289</v>
      </c>
      <c r="B9031" t="s">
        <v>18290</v>
      </c>
      <c r="C9031" s="106">
        <v>966.33</v>
      </c>
      <c r="D9031">
        <v>5</v>
      </c>
    </row>
    <row r="9032" spans="1:4" x14ac:dyDescent="0.25">
      <c r="A9032" t="s">
        <v>18291</v>
      </c>
      <c r="B9032" t="s">
        <v>18292</v>
      </c>
      <c r="C9032" s="106">
        <v>4488</v>
      </c>
      <c r="D9032">
        <v>1</v>
      </c>
    </row>
    <row r="9033" spans="1:4" x14ac:dyDescent="0.25">
      <c r="A9033" t="s">
        <v>18293</v>
      </c>
      <c r="B9033" t="s">
        <v>18294</v>
      </c>
      <c r="C9033" s="106">
        <v>5286.78</v>
      </c>
      <c r="D9033">
        <v>3</v>
      </c>
    </row>
    <row r="9034" spans="1:4" x14ac:dyDescent="0.25">
      <c r="A9034" t="s">
        <v>18295</v>
      </c>
      <c r="B9034" t="s">
        <v>18296</v>
      </c>
      <c r="C9034" s="106">
        <v>2143.4299999999998</v>
      </c>
      <c r="D9034">
        <v>2</v>
      </c>
    </row>
    <row r="9035" spans="1:4" x14ac:dyDescent="0.25">
      <c r="A9035" t="s">
        <v>18297</v>
      </c>
      <c r="B9035" t="s">
        <v>18298</v>
      </c>
      <c r="C9035" s="106">
        <v>3537.56</v>
      </c>
      <c r="D9035">
        <v>4</v>
      </c>
    </row>
    <row r="9036" spans="1:4" x14ac:dyDescent="0.25">
      <c r="A9036" t="s">
        <v>18299</v>
      </c>
      <c r="B9036" t="s">
        <v>18300</v>
      </c>
      <c r="C9036" s="106">
        <v>1113.75</v>
      </c>
      <c r="D9036">
        <v>3</v>
      </c>
    </row>
    <row r="9037" spans="1:4" x14ac:dyDescent="0.25">
      <c r="A9037" t="s">
        <v>18301</v>
      </c>
      <c r="B9037" t="s">
        <v>18302</v>
      </c>
      <c r="C9037" s="106">
        <v>12.41</v>
      </c>
      <c r="D9037">
        <v>2</v>
      </c>
    </row>
    <row r="9038" spans="1:4" x14ac:dyDescent="0.25">
      <c r="A9038" t="s">
        <v>18303</v>
      </c>
      <c r="B9038" t="s">
        <v>18304</v>
      </c>
      <c r="C9038" s="106">
        <v>720.48</v>
      </c>
      <c r="D9038">
        <v>19</v>
      </c>
    </row>
    <row r="9039" spans="1:4" x14ac:dyDescent="0.25">
      <c r="A9039" t="s">
        <v>18305</v>
      </c>
      <c r="B9039" t="s">
        <v>18306</v>
      </c>
      <c r="C9039" s="106">
        <v>5459.55</v>
      </c>
      <c r="D9039">
        <v>4</v>
      </c>
    </row>
    <row r="9040" spans="1:4" x14ac:dyDescent="0.25">
      <c r="A9040" t="s">
        <v>18307</v>
      </c>
      <c r="B9040" t="s">
        <v>18308</v>
      </c>
      <c r="C9040" s="106">
        <v>736.13</v>
      </c>
      <c r="D9040">
        <v>5</v>
      </c>
    </row>
    <row r="9041" spans="1:4" x14ac:dyDescent="0.25">
      <c r="A9041" t="s">
        <v>18309</v>
      </c>
      <c r="B9041" t="s">
        <v>18310</v>
      </c>
      <c r="C9041" s="106">
        <v>277.2</v>
      </c>
      <c r="D9041">
        <v>7</v>
      </c>
    </row>
    <row r="9042" spans="1:4" x14ac:dyDescent="0.25">
      <c r="A9042" t="s">
        <v>18311</v>
      </c>
      <c r="B9042" t="s">
        <v>18312</v>
      </c>
      <c r="C9042" s="106">
        <v>97.43</v>
      </c>
      <c r="D9042">
        <v>7</v>
      </c>
    </row>
    <row r="9043" spans="1:4" x14ac:dyDescent="0.25">
      <c r="A9043" t="s">
        <v>18313</v>
      </c>
      <c r="B9043" t="s">
        <v>18314</v>
      </c>
      <c r="C9043" s="106">
        <v>84.37</v>
      </c>
      <c r="D9043">
        <v>4</v>
      </c>
    </row>
    <row r="9044" spans="1:4" x14ac:dyDescent="0.25">
      <c r="A9044" t="s">
        <v>18315</v>
      </c>
      <c r="B9044" t="s">
        <v>18316</v>
      </c>
      <c r="C9044" s="106">
        <v>60.58</v>
      </c>
      <c r="D9044">
        <v>46</v>
      </c>
    </row>
    <row r="9045" spans="1:4" x14ac:dyDescent="0.25">
      <c r="A9045" t="s">
        <v>18317</v>
      </c>
      <c r="B9045" t="s">
        <v>18318</v>
      </c>
      <c r="C9045" s="106">
        <v>35.07</v>
      </c>
      <c r="D9045">
        <v>19</v>
      </c>
    </row>
    <row r="9046" spans="1:4" x14ac:dyDescent="0.25">
      <c r="A9046" t="s">
        <v>18319</v>
      </c>
      <c r="B9046" t="s">
        <v>18320</v>
      </c>
      <c r="C9046" s="106">
        <v>403.94</v>
      </c>
      <c r="D9046">
        <v>29</v>
      </c>
    </row>
    <row r="9047" spans="1:4" x14ac:dyDescent="0.25">
      <c r="A9047" t="s">
        <v>18321</v>
      </c>
      <c r="B9047" t="s">
        <v>18322</v>
      </c>
      <c r="C9047" s="106">
        <v>615.16</v>
      </c>
      <c r="D9047">
        <v>26</v>
      </c>
    </row>
    <row r="9048" spans="1:4" x14ac:dyDescent="0.25">
      <c r="A9048" t="s">
        <v>18323</v>
      </c>
      <c r="B9048" t="s">
        <v>18324</v>
      </c>
      <c r="C9048" s="106">
        <v>18.77</v>
      </c>
      <c r="D9048">
        <v>18</v>
      </c>
    </row>
    <row r="9049" spans="1:4" x14ac:dyDescent="0.25">
      <c r="A9049" t="s">
        <v>18325</v>
      </c>
      <c r="B9049" t="s">
        <v>18326</v>
      </c>
      <c r="C9049" s="106">
        <v>20.67</v>
      </c>
      <c r="D9049">
        <v>83</v>
      </c>
    </row>
    <row r="9050" spans="1:4" x14ac:dyDescent="0.25">
      <c r="A9050" t="s">
        <v>18327</v>
      </c>
      <c r="B9050" t="s">
        <v>18328</v>
      </c>
      <c r="C9050" s="106">
        <v>3.82</v>
      </c>
      <c r="D9050">
        <v>12</v>
      </c>
    </row>
    <row r="9051" spans="1:4" x14ac:dyDescent="0.25">
      <c r="A9051" t="s">
        <v>18329</v>
      </c>
      <c r="B9051" t="s">
        <v>18330</v>
      </c>
      <c r="C9051" s="106">
        <v>5.69</v>
      </c>
      <c r="D9051">
        <v>39</v>
      </c>
    </row>
    <row r="9052" spans="1:4" x14ac:dyDescent="0.25">
      <c r="A9052" t="s">
        <v>18331</v>
      </c>
      <c r="B9052" t="s">
        <v>18332</v>
      </c>
      <c r="C9052" s="106">
        <v>9.3000000000000007</v>
      </c>
      <c r="D9052">
        <v>60</v>
      </c>
    </row>
    <row r="9053" spans="1:4" x14ac:dyDescent="0.25">
      <c r="A9053" t="s">
        <v>18333</v>
      </c>
      <c r="B9053" t="s">
        <v>18334</v>
      </c>
      <c r="C9053" s="106">
        <v>28.73</v>
      </c>
      <c r="D9053">
        <v>14</v>
      </c>
    </row>
    <row r="9054" spans="1:4" x14ac:dyDescent="0.25">
      <c r="A9054" t="s">
        <v>18335</v>
      </c>
      <c r="B9054" t="s">
        <v>18336</v>
      </c>
      <c r="C9054" s="106">
        <v>36.74</v>
      </c>
      <c r="D9054">
        <v>32</v>
      </c>
    </row>
    <row r="9055" spans="1:4" x14ac:dyDescent="0.25">
      <c r="A9055" t="s">
        <v>18337</v>
      </c>
      <c r="B9055" t="s">
        <v>18338</v>
      </c>
      <c r="C9055" s="106">
        <v>54.94</v>
      </c>
      <c r="D9055">
        <v>41</v>
      </c>
    </row>
    <row r="9056" spans="1:4" x14ac:dyDescent="0.25">
      <c r="A9056" t="s">
        <v>18339</v>
      </c>
      <c r="B9056" t="s">
        <v>18340</v>
      </c>
      <c r="C9056" s="106">
        <v>93.67</v>
      </c>
      <c r="D9056">
        <v>36</v>
      </c>
    </row>
    <row r="9057" spans="1:4" x14ac:dyDescent="0.25">
      <c r="A9057" t="s">
        <v>18341</v>
      </c>
      <c r="B9057" t="s">
        <v>18342</v>
      </c>
      <c r="C9057" s="106">
        <v>26.03</v>
      </c>
      <c r="D9057">
        <v>16</v>
      </c>
    </row>
    <row r="9058" spans="1:4" x14ac:dyDescent="0.25">
      <c r="A9058" t="s">
        <v>18343</v>
      </c>
      <c r="B9058" t="s">
        <v>18344</v>
      </c>
      <c r="C9058" s="106">
        <v>45.79</v>
      </c>
      <c r="D9058">
        <v>36</v>
      </c>
    </row>
    <row r="9059" spans="1:4" x14ac:dyDescent="0.25">
      <c r="A9059" t="s">
        <v>18345</v>
      </c>
      <c r="B9059" t="s">
        <v>18346</v>
      </c>
      <c r="C9059" s="106">
        <v>166.24</v>
      </c>
      <c r="D9059">
        <v>84</v>
      </c>
    </row>
    <row r="9060" spans="1:4" x14ac:dyDescent="0.25">
      <c r="A9060" t="s">
        <v>18347</v>
      </c>
      <c r="B9060" t="s">
        <v>18348</v>
      </c>
      <c r="C9060" s="106">
        <v>92.11</v>
      </c>
      <c r="D9060">
        <v>126</v>
      </c>
    </row>
    <row r="9061" spans="1:4" x14ac:dyDescent="0.25">
      <c r="A9061" t="s">
        <v>18349</v>
      </c>
      <c r="B9061" t="s">
        <v>18350</v>
      </c>
      <c r="C9061" s="106">
        <v>36.119999999999997</v>
      </c>
      <c r="D9061">
        <v>43</v>
      </c>
    </row>
    <row r="9062" spans="1:4" x14ac:dyDescent="0.25">
      <c r="A9062" t="s">
        <v>18351</v>
      </c>
      <c r="B9062" t="s">
        <v>18352</v>
      </c>
      <c r="C9062" s="106">
        <v>89.76</v>
      </c>
      <c r="D9062">
        <v>44</v>
      </c>
    </row>
    <row r="9063" spans="1:4" x14ac:dyDescent="0.25">
      <c r="A9063" t="s">
        <v>18353</v>
      </c>
      <c r="B9063" t="s">
        <v>18354</v>
      </c>
      <c r="C9063" s="106">
        <v>66.12</v>
      </c>
      <c r="D9063">
        <v>76</v>
      </c>
    </row>
    <row r="9064" spans="1:4" x14ac:dyDescent="0.25">
      <c r="A9064" t="s">
        <v>18355</v>
      </c>
      <c r="B9064" t="s">
        <v>18356</v>
      </c>
      <c r="C9064" s="106">
        <v>25.71</v>
      </c>
      <c r="D9064">
        <v>53</v>
      </c>
    </row>
    <row r="9065" spans="1:4" x14ac:dyDescent="0.25">
      <c r="A9065" t="s">
        <v>18357</v>
      </c>
      <c r="B9065" t="s">
        <v>18358</v>
      </c>
      <c r="C9065" s="106">
        <v>34.36</v>
      </c>
      <c r="D9065">
        <v>83</v>
      </c>
    </row>
    <row r="9066" spans="1:4" x14ac:dyDescent="0.25">
      <c r="A9066" t="s">
        <v>18359</v>
      </c>
      <c r="B9066" t="s">
        <v>18360</v>
      </c>
      <c r="C9066" s="106">
        <v>25.87</v>
      </c>
      <c r="D9066">
        <v>66</v>
      </c>
    </row>
    <row r="9067" spans="1:4" x14ac:dyDescent="0.25">
      <c r="A9067" t="s">
        <v>18361</v>
      </c>
      <c r="B9067" t="s">
        <v>18362</v>
      </c>
      <c r="C9067" s="106">
        <v>28.16</v>
      </c>
      <c r="D9067">
        <v>78</v>
      </c>
    </row>
    <row r="9068" spans="1:4" x14ac:dyDescent="0.25">
      <c r="A9068" t="s">
        <v>18363</v>
      </c>
      <c r="B9068" t="s">
        <v>18364</v>
      </c>
      <c r="C9068" s="106">
        <v>12.29</v>
      </c>
      <c r="D9068">
        <v>51</v>
      </c>
    </row>
    <row r="9069" spans="1:4" x14ac:dyDescent="0.25">
      <c r="A9069" t="s">
        <v>18365</v>
      </c>
      <c r="B9069" t="s">
        <v>18366</v>
      </c>
      <c r="C9069" s="106">
        <v>105.35</v>
      </c>
      <c r="D9069">
        <v>52</v>
      </c>
    </row>
    <row r="9070" spans="1:4" x14ac:dyDescent="0.25">
      <c r="A9070" t="s">
        <v>18367</v>
      </c>
      <c r="B9070" t="s">
        <v>18368</v>
      </c>
      <c r="C9070" s="106">
        <v>59.09</v>
      </c>
      <c r="D9070">
        <v>45</v>
      </c>
    </row>
    <row r="9071" spans="1:4" x14ac:dyDescent="0.25">
      <c r="A9071" t="s">
        <v>18369</v>
      </c>
      <c r="B9071" t="s">
        <v>18370</v>
      </c>
      <c r="C9071" s="106">
        <v>18.399999999999999</v>
      </c>
      <c r="D9071">
        <v>92</v>
      </c>
    </row>
    <row r="9072" spans="1:4" x14ac:dyDescent="0.25">
      <c r="A9072" t="s">
        <v>18371</v>
      </c>
      <c r="B9072" t="s">
        <v>18372</v>
      </c>
      <c r="C9072" s="106">
        <v>72.73</v>
      </c>
      <c r="D9072">
        <v>70</v>
      </c>
    </row>
    <row r="9073" spans="1:4" x14ac:dyDescent="0.25">
      <c r="A9073" t="s">
        <v>18373</v>
      </c>
      <c r="B9073" t="s">
        <v>18374</v>
      </c>
      <c r="C9073" s="106">
        <v>17.3</v>
      </c>
      <c r="D9073">
        <v>100</v>
      </c>
    </row>
    <row r="9074" spans="1:4" x14ac:dyDescent="0.25">
      <c r="A9074" t="s">
        <v>18375</v>
      </c>
      <c r="B9074" t="s">
        <v>18376</v>
      </c>
      <c r="C9074" s="106">
        <v>38.68</v>
      </c>
      <c r="D9074">
        <v>14</v>
      </c>
    </row>
    <row r="9075" spans="1:4" x14ac:dyDescent="0.25">
      <c r="A9075" t="s">
        <v>18377</v>
      </c>
      <c r="B9075" t="s">
        <v>18378</v>
      </c>
      <c r="C9075" s="106">
        <v>37</v>
      </c>
      <c r="D9075">
        <v>10</v>
      </c>
    </row>
    <row r="9076" spans="1:4" x14ac:dyDescent="0.25">
      <c r="A9076" t="s">
        <v>18379</v>
      </c>
      <c r="B9076" t="s">
        <v>18380</v>
      </c>
      <c r="C9076" s="106">
        <v>49.9</v>
      </c>
      <c r="D9076">
        <v>16</v>
      </c>
    </row>
    <row r="9077" spans="1:4" x14ac:dyDescent="0.25">
      <c r="A9077" t="s">
        <v>18381</v>
      </c>
      <c r="B9077" t="s">
        <v>18382</v>
      </c>
      <c r="C9077" s="106">
        <v>36.82</v>
      </c>
      <c r="D9077">
        <v>1</v>
      </c>
    </row>
    <row r="9078" spans="1:4" x14ac:dyDescent="0.25">
      <c r="A9078" t="s">
        <v>18383</v>
      </c>
      <c r="B9078" t="s">
        <v>18384</v>
      </c>
      <c r="C9078" s="106">
        <v>219.8</v>
      </c>
      <c r="D9078">
        <v>15</v>
      </c>
    </row>
    <row r="9079" spans="1:4" x14ac:dyDescent="0.25">
      <c r="A9079" t="s">
        <v>18385</v>
      </c>
      <c r="B9079" t="s">
        <v>18384</v>
      </c>
      <c r="C9079" s="106">
        <v>165</v>
      </c>
      <c r="D9079">
        <v>11</v>
      </c>
    </row>
    <row r="9080" spans="1:4" x14ac:dyDescent="0.25">
      <c r="A9080" t="s">
        <v>18386</v>
      </c>
      <c r="B9080" t="s">
        <v>18387</v>
      </c>
      <c r="C9080" s="106">
        <v>3393.77</v>
      </c>
      <c r="D9080">
        <v>3</v>
      </c>
    </row>
    <row r="9081" spans="1:4" x14ac:dyDescent="0.25">
      <c r="A9081" t="s">
        <v>18388</v>
      </c>
      <c r="B9081" t="s">
        <v>18389</v>
      </c>
      <c r="C9081" s="106">
        <v>1790.85</v>
      </c>
      <c r="D9081">
        <v>15</v>
      </c>
    </row>
    <row r="9082" spans="1:4" x14ac:dyDescent="0.25">
      <c r="A9082" t="s">
        <v>18390</v>
      </c>
      <c r="B9082" t="s">
        <v>18391</v>
      </c>
      <c r="C9082" s="106">
        <v>5399.26</v>
      </c>
      <c r="D9082">
        <v>101</v>
      </c>
    </row>
    <row r="9083" spans="1:4" x14ac:dyDescent="0.25">
      <c r="A9083" t="s">
        <v>18392</v>
      </c>
      <c r="B9083" t="s">
        <v>18393</v>
      </c>
      <c r="C9083" s="106">
        <v>1374.07</v>
      </c>
      <c r="D9083">
        <v>13</v>
      </c>
    </row>
    <row r="9084" spans="1:4" x14ac:dyDescent="0.25">
      <c r="A9084" t="s">
        <v>18394</v>
      </c>
      <c r="B9084" t="s">
        <v>18395</v>
      </c>
      <c r="C9084" s="106">
        <v>1675.01</v>
      </c>
      <c r="D9084">
        <v>72</v>
      </c>
    </row>
    <row r="9085" spans="1:4" x14ac:dyDescent="0.25">
      <c r="A9085" t="s">
        <v>18396</v>
      </c>
      <c r="B9085" t="s">
        <v>18397</v>
      </c>
      <c r="C9085" s="106">
        <v>4.3600000000000003</v>
      </c>
      <c r="D9085">
        <v>10</v>
      </c>
    </row>
    <row r="9086" spans="1:4" x14ac:dyDescent="0.25">
      <c r="A9086" t="s">
        <v>18398</v>
      </c>
      <c r="B9086" t="s">
        <v>18399</v>
      </c>
      <c r="C9086" s="106">
        <v>862.89</v>
      </c>
      <c r="D9086">
        <v>82</v>
      </c>
    </row>
    <row r="9087" spans="1:4" x14ac:dyDescent="0.25">
      <c r="A9087" t="s">
        <v>18400</v>
      </c>
      <c r="B9087" t="s">
        <v>18401</v>
      </c>
      <c r="C9087" s="106">
        <v>1163.73</v>
      </c>
      <c r="D9087">
        <v>2</v>
      </c>
    </row>
    <row r="9088" spans="1:4" x14ac:dyDescent="0.25">
      <c r="A9088" t="s">
        <v>18402</v>
      </c>
      <c r="B9088" t="s">
        <v>18403</v>
      </c>
      <c r="C9088" s="106">
        <v>38.020000000000003</v>
      </c>
      <c r="D9088">
        <v>8</v>
      </c>
    </row>
    <row r="9089" spans="1:4" x14ac:dyDescent="0.25">
      <c r="A9089" t="s">
        <v>18404</v>
      </c>
      <c r="B9089" t="s">
        <v>18405</v>
      </c>
      <c r="C9089" s="106">
        <v>59.76</v>
      </c>
      <c r="D9089">
        <v>8</v>
      </c>
    </row>
    <row r="9090" spans="1:4" x14ac:dyDescent="0.25">
      <c r="A9090" t="s">
        <v>18406</v>
      </c>
      <c r="B9090" t="s">
        <v>18407</v>
      </c>
      <c r="C9090" s="106">
        <v>115.75</v>
      </c>
      <c r="D9090">
        <v>3</v>
      </c>
    </row>
    <row r="9091" spans="1:4" x14ac:dyDescent="0.25">
      <c r="A9091" t="s">
        <v>18408</v>
      </c>
      <c r="B9091" t="s">
        <v>18409</v>
      </c>
      <c r="C9091" s="106">
        <v>80.400000000000006</v>
      </c>
      <c r="D9091">
        <v>3</v>
      </c>
    </row>
    <row r="9092" spans="1:4" x14ac:dyDescent="0.25">
      <c r="A9092" t="s">
        <v>18410</v>
      </c>
      <c r="B9092" t="s">
        <v>18411</v>
      </c>
      <c r="C9092" s="106">
        <v>85.45</v>
      </c>
      <c r="D9092">
        <v>2</v>
      </c>
    </row>
    <row r="9093" spans="1:4" x14ac:dyDescent="0.25">
      <c r="A9093" t="s">
        <v>18412</v>
      </c>
      <c r="B9093" t="s">
        <v>18413</v>
      </c>
      <c r="C9093" s="106">
        <v>45.82</v>
      </c>
      <c r="D9093">
        <v>3</v>
      </c>
    </row>
    <row r="9094" spans="1:4" x14ac:dyDescent="0.25">
      <c r="A9094" t="s">
        <v>18414</v>
      </c>
      <c r="B9094" t="s">
        <v>18415</v>
      </c>
      <c r="C9094" s="106">
        <v>79.92</v>
      </c>
      <c r="D9094">
        <v>3</v>
      </c>
    </row>
    <row r="9095" spans="1:4" x14ac:dyDescent="0.25">
      <c r="A9095" t="s">
        <v>18416</v>
      </c>
      <c r="B9095" t="s">
        <v>18417</v>
      </c>
      <c r="C9095" s="106">
        <v>0</v>
      </c>
      <c r="D9095">
        <v>0</v>
      </c>
    </row>
    <row r="9096" spans="1:4" x14ac:dyDescent="0.25">
      <c r="A9096" t="s">
        <v>18418</v>
      </c>
      <c r="B9096" t="s">
        <v>18419</v>
      </c>
      <c r="C9096" s="106">
        <v>97.98</v>
      </c>
      <c r="D9096">
        <v>1</v>
      </c>
    </row>
    <row r="9097" spans="1:4" x14ac:dyDescent="0.25">
      <c r="A9097" t="s">
        <v>18420</v>
      </c>
      <c r="B9097" t="s">
        <v>18421</v>
      </c>
      <c r="C9097" s="106">
        <v>1797.49</v>
      </c>
      <c r="D9097">
        <v>14</v>
      </c>
    </row>
    <row r="9098" spans="1:4" x14ac:dyDescent="0.25">
      <c r="A9098" t="s">
        <v>18422</v>
      </c>
      <c r="B9098" t="s">
        <v>18423</v>
      </c>
      <c r="C9098" s="106">
        <v>547.5</v>
      </c>
      <c r="D9098">
        <v>6</v>
      </c>
    </row>
    <row r="9099" spans="1:4" x14ac:dyDescent="0.25">
      <c r="A9099" t="s">
        <v>18424</v>
      </c>
      <c r="B9099" t="s">
        <v>18425</v>
      </c>
      <c r="C9099" s="106">
        <v>30</v>
      </c>
      <c r="D9099">
        <v>1</v>
      </c>
    </row>
    <row r="9100" spans="1:4" x14ac:dyDescent="0.25">
      <c r="A9100" t="s">
        <v>18426</v>
      </c>
      <c r="B9100" t="s">
        <v>18427</v>
      </c>
      <c r="C9100" s="106">
        <v>7.11</v>
      </c>
      <c r="D9100">
        <v>2</v>
      </c>
    </row>
    <row r="9101" spans="1:4" x14ac:dyDescent="0.25">
      <c r="A9101" t="s">
        <v>18428</v>
      </c>
      <c r="B9101" t="s">
        <v>18429</v>
      </c>
      <c r="C9101" s="106">
        <v>154</v>
      </c>
      <c r="D9101">
        <v>14</v>
      </c>
    </row>
    <row r="9102" spans="1:4" x14ac:dyDescent="0.25">
      <c r="A9102" t="s">
        <v>18430</v>
      </c>
      <c r="B9102" t="s">
        <v>18431</v>
      </c>
      <c r="C9102" s="106">
        <v>138.19</v>
      </c>
      <c r="D9102">
        <v>10</v>
      </c>
    </row>
    <row r="9103" spans="1:4" x14ac:dyDescent="0.25">
      <c r="A9103" t="s">
        <v>18432</v>
      </c>
      <c r="B9103" t="s">
        <v>18433</v>
      </c>
      <c r="C9103" s="106">
        <v>1084.27</v>
      </c>
      <c r="D9103">
        <v>2</v>
      </c>
    </row>
    <row r="9104" spans="1:4" x14ac:dyDescent="0.25">
      <c r="A9104" t="s">
        <v>18434</v>
      </c>
      <c r="B9104" t="s">
        <v>18435</v>
      </c>
      <c r="C9104" s="106">
        <v>3989.32</v>
      </c>
      <c r="D9104">
        <v>7</v>
      </c>
    </row>
    <row r="9105" spans="1:4" x14ac:dyDescent="0.25">
      <c r="A9105" t="s">
        <v>18436</v>
      </c>
      <c r="B9105" t="s">
        <v>18437</v>
      </c>
      <c r="C9105" s="106">
        <v>95.06</v>
      </c>
      <c r="D9105">
        <v>18</v>
      </c>
    </row>
    <row r="9106" spans="1:4" x14ac:dyDescent="0.25">
      <c r="A9106" t="s">
        <v>18438</v>
      </c>
      <c r="B9106" t="s">
        <v>18439</v>
      </c>
      <c r="C9106" s="106">
        <v>635.79</v>
      </c>
      <c r="D9106">
        <v>2</v>
      </c>
    </row>
    <row r="9107" spans="1:4" x14ac:dyDescent="0.25">
      <c r="A9107" t="s">
        <v>18440</v>
      </c>
      <c r="B9107" t="s">
        <v>18441</v>
      </c>
      <c r="C9107" s="106">
        <v>105.07</v>
      </c>
      <c r="D9107">
        <v>4</v>
      </c>
    </row>
    <row r="9108" spans="1:4" x14ac:dyDescent="0.25">
      <c r="A9108" t="s">
        <v>18442</v>
      </c>
      <c r="B9108" t="s">
        <v>18443</v>
      </c>
      <c r="C9108" s="106">
        <v>648.22</v>
      </c>
      <c r="D9108">
        <v>2</v>
      </c>
    </row>
    <row r="9109" spans="1:4" x14ac:dyDescent="0.25">
      <c r="A9109" t="s">
        <v>18444</v>
      </c>
      <c r="B9109" t="s">
        <v>18445</v>
      </c>
      <c r="C9109" s="106">
        <v>70.02</v>
      </c>
      <c r="D9109">
        <v>3</v>
      </c>
    </row>
    <row r="9110" spans="1:4" x14ac:dyDescent="0.25">
      <c r="A9110" t="s">
        <v>18446</v>
      </c>
      <c r="B9110" t="s">
        <v>18445</v>
      </c>
      <c r="C9110" s="106">
        <v>59.26</v>
      </c>
      <c r="D9110">
        <v>5</v>
      </c>
    </row>
    <row r="9111" spans="1:4" x14ac:dyDescent="0.25">
      <c r="A9111" t="s">
        <v>18447</v>
      </c>
      <c r="B9111" t="s">
        <v>18448</v>
      </c>
      <c r="C9111" s="106">
        <v>54.7</v>
      </c>
      <c r="D9111">
        <v>6</v>
      </c>
    </row>
    <row r="9112" spans="1:4" x14ac:dyDescent="0.25">
      <c r="A9112" t="s">
        <v>18449</v>
      </c>
      <c r="B9112" t="s">
        <v>18450</v>
      </c>
      <c r="C9112" s="106">
        <v>246</v>
      </c>
      <c r="D9112">
        <v>12</v>
      </c>
    </row>
    <row r="9113" spans="1:4" x14ac:dyDescent="0.25">
      <c r="A9113" t="s">
        <v>18451</v>
      </c>
      <c r="B9113" t="s">
        <v>18452</v>
      </c>
      <c r="C9113" s="106">
        <v>1291.5899999999999</v>
      </c>
      <c r="D9113">
        <v>5</v>
      </c>
    </row>
    <row r="9114" spans="1:4" x14ac:dyDescent="0.25">
      <c r="A9114" t="s">
        <v>18453</v>
      </c>
      <c r="B9114" t="s">
        <v>18454</v>
      </c>
      <c r="C9114" s="106">
        <v>176.5</v>
      </c>
      <c r="D9114">
        <v>1</v>
      </c>
    </row>
    <row r="9115" spans="1:4" x14ac:dyDescent="0.25">
      <c r="A9115" t="s">
        <v>18455</v>
      </c>
      <c r="B9115" t="s">
        <v>18454</v>
      </c>
      <c r="C9115" s="106">
        <v>844.59</v>
      </c>
      <c r="D9115">
        <v>4</v>
      </c>
    </row>
    <row r="9116" spans="1:4" x14ac:dyDescent="0.25">
      <c r="A9116" t="s">
        <v>18456</v>
      </c>
      <c r="B9116" t="s">
        <v>18457</v>
      </c>
      <c r="C9116" s="106">
        <v>292</v>
      </c>
      <c r="D9116">
        <v>4</v>
      </c>
    </row>
    <row r="9117" spans="1:4" x14ac:dyDescent="0.25">
      <c r="A9117" t="s">
        <v>18458</v>
      </c>
      <c r="B9117" t="s">
        <v>18459</v>
      </c>
      <c r="C9117" s="106">
        <v>3263.71</v>
      </c>
      <c r="D9117">
        <v>9</v>
      </c>
    </row>
    <row r="9118" spans="1:4" x14ac:dyDescent="0.25">
      <c r="A9118" t="s">
        <v>18460</v>
      </c>
      <c r="B9118" t="s">
        <v>8652</v>
      </c>
      <c r="C9118" s="106">
        <v>20</v>
      </c>
      <c r="D9118">
        <v>1</v>
      </c>
    </row>
    <row r="9119" spans="1:4" x14ac:dyDescent="0.25">
      <c r="A9119" t="s">
        <v>18461</v>
      </c>
      <c r="B9119" t="s">
        <v>18462</v>
      </c>
      <c r="C9119" s="106">
        <v>5184</v>
      </c>
      <c r="D9119">
        <v>4</v>
      </c>
    </row>
    <row r="9120" spans="1:4" x14ac:dyDescent="0.25">
      <c r="A9120" t="s">
        <v>18463</v>
      </c>
      <c r="B9120" t="s">
        <v>8580</v>
      </c>
      <c r="C9120" s="106">
        <v>31.84</v>
      </c>
      <c r="D9120">
        <v>4</v>
      </c>
    </row>
    <row r="9121" spans="1:4" x14ac:dyDescent="0.25">
      <c r="A9121" t="s">
        <v>18464</v>
      </c>
      <c r="B9121" t="s">
        <v>18465</v>
      </c>
      <c r="C9121" s="106">
        <v>172.5</v>
      </c>
      <c r="D9121">
        <v>5</v>
      </c>
    </row>
    <row r="9122" spans="1:4" x14ac:dyDescent="0.25">
      <c r="A9122" t="s">
        <v>18466</v>
      </c>
      <c r="B9122" t="s">
        <v>18467</v>
      </c>
      <c r="C9122" s="106">
        <v>234.21</v>
      </c>
      <c r="D9122">
        <v>3</v>
      </c>
    </row>
    <row r="9123" spans="1:4" x14ac:dyDescent="0.25">
      <c r="A9123" t="s">
        <v>18468</v>
      </c>
      <c r="B9123" t="s">
        <v>861</v>
      </c>
      <c r="C9123" s="106">
        <v>468</v>
      </c>
      <c r="D9123">
        <v>1</v>
      </c>
    </row>
    <row r="9124" spans="1:4" x14ac:dyDescent="0.25">
      <c r="A9124" t="s">
        <v>18469</v>
      </c>
      <c r="B9124" t="s">
        <v>861</v>
      </c>
      <c r="C9124" s="106">
        <v>1742.52</v>
      </c>
      <c r="D9124">
        <v>4</v>
      </c>
    </row>
    <row r="9125" spans="1:4" x14ac:dyDescent="0.25">
      <c r="A9125" t="s">
        <v>18470</v>
      </c>
      <c r="B9125" t="s">
        <v>18471</v>
      </c>
      <c r="C9125" s="106">
        <v>128.30000000000001</v>
      </c>
      <c r="D9125">
        <v>1</v>
      </c>
    </row>
    <row r="9126" spans="1:4" x14ac:dyDescent="0.25">
      <c r="A9126" t="s">
        <v>18472</v>
      </c>
      <c r="B9126" t="s">
        <v>18471</v>
      </c>
      <c r="C9126" s="106">
        <v>62.1</v>
      </c>
      <c r="D9126">
        <v>1</v>
      </c>
    </row>
    <row r="9127" spans="1:4" x14ac:dyDescent="0.25">
      <c r="A9127" t="s">
        <v>18473</v>
      </c>
      <c r="B9127" t="s">
        <v>8580</v>
      </c>
      <c r="C9127" s="106">
        <v>79.55</v>
      </c>
      <c r="D9127">
        <v>1</v>
      </c>
    </row>
    <row r="9128" spans="1:4" x14ac:dyDescent="0.25">
      <c r="A9128" t="s">
        <v>18474</v>
      </c>
      <c r="B9128" t="s">
        <v>8580</v>
      </c>
      <c r="C9128" s="106">
        <v>86.58</v>
      </c>
      <c r="D9128">
        <v>19</v>
      </c>
    </row>
    <row r="9129" spans="1:4" x14ac:dyDescent="0.25">
      <c r="A9129" t="s">
        <v>18475</v>
      </c>
      <c r="B9129" t="s">
        <v>8580</v>
      </c>
      <c r="C9129" s="106">
        <v>253</v>
      </c>
      <c r="D9129">
        <v>3</v>
      </c>
    </row>
    <row r="9130" spans="1:4" x14ac:dyDescent="0.25">
      <c r="A9130" t="s">
        <v>18476</v>
      </c>
      <c r="B9130" t="s">
        <v>18477</v>
      </c>
      <c r="C9130" s="106">
        <v>252</v>
      </c>
      <c r="D9130">
        <v>12</v>
      </c>
    </row>
    <row r="9131" spans="1:4" x14ac:dyDescent="0.25">
      <c r="A9131" t="s">
        <v>18478</v>
      </c>
      <c r="B9131" t="s">
        <v>18479</v>
      </c>
      <c r="C9131" s="106">
        <v>1401.4</v>
      </c>
      <c r="D9131">
        <v>10</v>
      </c>
    </row>
    <row r="9132" spans="1:4" x14ac:dyDescent="0.25">
      <c r="A9132" t="s">
        <v>18480</v>
      </c>
      <c r="B9132" t="s">
        <v>18481</v>
      </c>
      <c r="C9132" s="106">
        <v>1023.61</v>
      </c>
      <c r="D9132">
        <v>369</v>
      </c>
    </row>
    <row r="9133" spans="1:4" x14ac:dyDescent="0.25">
      <c r="A9133" t="s">
        <v>18482</v>
      </c>
      <c r="B9133" t="s">
        <v>18483</v>
      </c>
      <c r="C9133" s="106">
        <v>602.83000000000004</v>
      </c>
      <c r="D9133">
        <v>12</v>
      </c>
    </row>
    <row r="9134" spans="1:4" x14ac:dyDescent="0.25">
      <c r="A9134" t="s">
        <v>18484</v>
      </c>
      <c r="B9134" t="s">
        <v>18485</v>
      </c>
      <c r="C9134" s="106">
        <v>380.26</v>
      </c>
      <c r="D9134">
        <v>2</v>
      </c>
    </row>
    <row r="9135" spans="1:4" x14ac:dyDescent="0.25">
      <c r="A9135" t="s">
        <v>18486</v>
      </c>
      <c r="B9135" t="s">
        <v>18487</v>
      </c>
      <c r="C9135" s="106">
        <v>173.25</v>
      </c>
      <c r="D9135">
        <v>11</v>
      </c>
    </row>
    <row r="9136" spans="1:4" x14ac:dyDescent="0.25">
      <c r="A9136" t="s">
        <v>18488</v>
      </c>
      <c r="B9136" t="s">
        <v>18489</v>
      </c>
      <c r="C9136" s="106">
        <v>110.25</v>
      </c>
      <c r="D9136">
        <v>7</v>
      </c>
    </row>
    <row r="9137" spans="1:4" x14ac:dyDescent="0.25">
      <c r="A9137" t="s">
        <v>18490</v>
      </c>
      <c r="B9137" t="s">
        <v>18491</v>
      </c>
      <c r="C9137" s="106">
        <v>114.66</v>
      </c>
      <c r="D9137">
        <v>36</v>
      </c>
    </row>
    <row r="9138" spans="1:4" x14ac:dyDescent="0.25">
      <c r="A9138" t="s">
        <v>18492</v>
      </c>
      <c r="B9138" t="s">
        <v>18493</v>
      </c>
      <c r="C9138" s="106">
        <v>429.45</v>
      </c>
      <c r="D9138">
        <v>7</v>
      </c>
    </row>
    <row r="9139" spans="1:4" x14ac:dyDescent="0.25">
      <c r="A9139" t="s">
        <v>18494</v>
      </c>
      <c r="B9139" t="s">
        <v>10145</v>
      </c>
      <c r="C9139" s="106">
        <v>595</v>
      </c>
      <c r="D9139">
        <v>1</v>
      </c>
    </row>
    <row r="9140" spans="1:4" x14ac:dyDescent="0.25">
      <c r="A9140" t="s">
        <v>18495</v>
      </c>
      <c r="B9140" t="s">
        <v>18496</v>
      </c>
      <c r="C9140" s="106">
        <v>204</v>
      </c>
      <c r="D9140">
        <v>17</v>
      </c>
    </row>
    <row r="9141" spans="1:4" x14ac:dyDescent="0.25">
      <c r="A9141" t="s">
        <v>18497</v>
      </c>
      <c r="B9141" t="s">
        <v>18498</v>
      </c>
      <c r="C9141" s="106">
        <v>1092.1500000000001</v>
      </c>
      <c r="D9141">
        <v>59</v>
      </c>
    </row>
    <row r="9142" spans="1:4" x14ac:dyDescent="0.25">
      <c r="A9142" t="s">
        <v>18499</v>
      </c>
      <c r="B9142" t="s">
        <v>18500</v>
      </c>
      <c r="C9142" s="106">
        <v>219.09</v>
      </c>
      <c r="D9142">
        <v>4</v>
      </c>
    </row>
    <row r="9143" spans="1:4" x14ac:dyDescent="0.25">
      <c r="A9143" t="s">
        <v>18501</v>
      </c>
      <c r="B9143" t="s">
        <v>18502</v>
      </c>
      <c r="C9143" s="106">
        <v>204.69</v>
      </c>
      <c r="D9143">
        <v>4</v>
      </c>
    </row>
    <row r="9144" spans="1:4" x14ac:dyDescent="0.25">
      <c r="A9144" t="s">
        <v>18503</v>
      </c>
      <c r="B9144" t="s">
        <v>18504</v>
      </c>
      <c r="C9144" s="106">
        <v>10</v>
      </c>
      <c r="D9144">
        <v>2</v>
      </c>
    </row>
    <row r="9145" spans="1:4" x14ac:dyDescent="0.25">
      <c r="A9145" t="s">
        <v>18505</v>
      </c>
      <c r="B9145" t="s">
        <v>18506</v>
      </c>
      <c r="C9145" s="106">
        <v>17</v>
      </c>
      <c r="D9145">
        <v>1</v>
      </c>
    </row>
    <row r="9146" spans="1:4" x14ac:dyDescent="0.25">
      <c r="A9146" t="s">
        <v>18507</v>
      </c>
      <c r="B9146" t="s">
        <v>18506</v>
      </c>
      <c r="C9146" s="106">
        <v>8</v>
      </c>
      <c r="D9146">
        <v>2</v>
      </c>
    </row>
    <row r="9147" spans="1:4" x14ac:dyDescent="0.25">
      <c r="A9147" t="s">
        <v>18508</v>
      </c>
      <c r="B9147" t="s">
        <v>18506</v>
      </c>
      <c r="C9147" s="106">
        <v>4</v>
      </c>
      <c r="D9147">
        <v>1</v>
      </c>
    </row>
    <row r="9148" spans="1:4" x14ac:dyDescent="0.25">
      <c r="A9148" t="s">
        <v>18509</v>
      </c>
      <c r="B9148" t="s">
        <v>18506</v>
      </c>
      <c r="C9148" s="106">
        <v>16</v>
      </c>
      <c r="D9148">
        <v>4</v>
      </c>
    </row>
    <row r="9149" spans="1:4" x14ac:dyDescent="0.25">
      <c r="A9149" t="s">
        <v>18510</v>
      </c>
      <c r="B9149" t="s">
        <v>18511</v>
      </c>
      <c r="C9149" s="106">
        <v>51.19</v>
      </c>
      <c r="D9149">
        <v>2</v>
      </c>
    </row>
    <row r="9150" spans="1:4" x14ac:dyDescent="0.25">
      <c r="A9150" t="s">
        <v>18512</v>
      </c>
      <c r="B9150" t="s">
        <v>18513</v>
      </c>
      <c r="C9150" s="106">
        <v>236</v>
      </c>
      <c r="D9150">
        <v>2</v>
      </c>
    </row>
    <row r="9151" spans="1:4" x14ac:dyDescent="0.25">
      <c r="A9151" t="s">
        <v>18514</v>
      </c>
      <c r="B9151" t="s">
        <v>18515</v>
      </c>
      <c r="C9151" s="106">
        <v>1570.64</v>
      </c>
      <c r="D9151">
        <v>1</v>
      </c>
    </row>
    <row r="9152" spans="1:4" x14ac:dyDescent="0.25">
      <c r="A9152" t="s">
        <v>18516</v>
      </c>
      <c r="B9152" t="s">
        <v>18517</v>
      </c>
      <c r="C9152" s="106">
        <v>1064.25</v>
      </c>
      <c r="D9152">
        <v>1</v>
      </c>
    </row>
    <row r="9153" spans="1:4" x14ac:dyDescent="0.25">
      <c r="A9153" t="s">
        <v>18518</v>
      </c>
      <c r="B9153" t="s">
        <v>18519</v>
      </c>
      <c r="C9153" s="106">
        <v>17.559999999999999</v>
      </c>
      <c r="D9153">
        <v>2</v>
      </c>
    </row>
    <row r="9154" spans="1:4" x14ac:dyDescent="0.25">
      <c r="A9154" t="s">
        <v>18520</v>
      </c>
      <c r="B9154" t="s">
        <v>18521</v>
      </c>
      <c r="C9154" s="106">
        <v>6.36</v>
      </c>
      <c r="D9154">
        <v>2</v>
      </c>
    </row>
    <row r="9155" spans="1:4" x14ac:dyDescent="0.25">
      <c r="A9155" t="s">
        <v>18522</v>
      </c>
      <c r="B9155" t="s">
        <v>18521</v>
      </c>
      <c r="C9155" s="106">
        <v>14.24</v>
      </c>
      <c r="D9155">
        <v>2</v>
      </c>
    </row>
    <row r="9156" spans="1:4" x14ac:dyDescent="0.25">
      <c r="A9156" t="s">
        <v>18523</v>
      </c>
      <c r="B9156" t="s">
        <v>18524</v>
      </c>
      <c r="C9156" s="106">
        <v>2.16</v>
      </c>
      <c r="D9156">
        <v>2</v>
      </c>
    </row>
    <row r="9157" spans="1:4" x14ac:dyDescent="0.25">
      <c r="A9157" t="s">
        <v>18525</v>
      </c>
      <c r="B9157" t="s">
        <v>18526</v>
      </c>
      <c r="C9157" s="106">
        <v>118.49</v>
      </c>
      <c r="D9157">
        <v>2</v>
      </c>
    </row>
    <row r="9158" spans="1:4" x14ac:dyDescent="0.25">
      <c r="A9158" t="s">
        <v>18527</v>
      </c>
      <c r="B9158" t="s">
        <v>18528</v>
      </c>
      <c r="C9158" s="106">
        <v>230</v>
      </c>
      <c r="D9158">
        <v>23</v>
      </c>
    </row>
    <row r="9159" spans="1:4" x14ac:dyDescent="0.25">
      <c r="A9159" t="s">
        <v>18529</v>
      </c>
      <c r="B9159" t="s">
        <v>18530</v>
      </c>
      <c r="C9159" s="106">
        <v>2459.16</v>
      </c>
      <c r="D9159">
        <v>9</v>
      </c>
    </row>
    <row r="9160" spans="1:4" x14ac:dyDescent="0.25">
      <c r="A9160" t="s">
        <v>18531</v>
      </c>
      <c r="B9160" t="s">
        <v>18532</v>
      </c>
      <c r="C9160" s="106">
        <v>103.23</v>
      </c>
      <c r="D9160">
        <v>3</v>
      </c>
    </row>
    <row r="9161" spans="1:4" x14ac:dyDescent="0.25">
      <c r="A9161" t="s">
        <v>18533</v>
      </c>
      <c r="B9161" t="s">
        <v>18534</v>
      </c>
      <c r="C9161" s="106">
        <v>740.12</v>
      </c>
      <c r="D9161">
        <v>2</v>
      </c>
    </row>
    <row r="9162" spans="1:4" x14ac:dyDescent="0.25">
      <c r="A9162" t="s">
        <v>18535</v>
      </c>
      <c r="B9162" t="s">
        <v>18536</v>
      </c>
      <c r="C9162" s="106">
        <v>29.7</v>
      </c>
      <c r="D9162">
        <v>9</v>
      </c>
    </row>
    <row r="9163" spans="1:4" x14ac:dyDescent="0.25">
      <c r="A9163" t="s">
        <v>18537</v>
      </c>
      <c r="B9163" t="s">
        <v>18538</v>
      </c>
      <c r="C9163" s="106">
        <v>23.65</v>
      </c>
      <c r="D9163">
        <v>3</v>
      </c>
    </row>
    <row r="9164" spans="1:4" x14ac:dyDescent="0.25">
      <c r="A9164" t="s">
        <v>18539</v>
      </c>
      <c r="B9164" t="s">
        <v>18540</v>
      </c>
      <c r="C9164" s="106">
        <v>12002</v>
      </c>
      <c r="D9164">
        <v>2</v>
      </c>
    </row>
    <row r="9165" spans="1:4" x14ac:dyDescent="0.25">
      <c r="A9165" t="s">
        <v>18541</v>
      </c>
      <c r="B9165" t="s">
        <v>18542</v>
      </c>
      <c r="C9165" s="106">
        <v>1648.34</v>
      </c>
      <c r="D9165">
        <v>2</v>
      </c>
    </row>
    <row r="9166" spans="1:4" x14ac:dyDescent="0.25">
      <c r="A9166" t="s">
        <v>18543</v>
      </c>
      <c r="B9166" t="s">
        <v>18544</v>
      </c>
      <c r="C9166" s="106">
        <v>1361.34</v>
      </c>
      <c r="D9166">
        <v>2</v>
      </c>
    </row>
    <row r="9167" spans="1:4" x14ac:dyDescent="0.25">
      <c r="A9167" t="s">
        <v>18545</v>
      </c>
      <c r="B9167" t="s">
        <v>18546</v>
      </c>
      <c r="C9167" s="106">
        <v>335.34</v>
      </c>
      <c r="D9167">
        <v>2</v>
      </c>
    </row>
    <row r="9168" spans="1:4" x14ac:dyDescent="0.25">
      <c r="A9168" t="s">
        <v>18547</v>
      </c>
      <c r="B9168" t="s">
        <v>18548</v>
      </c>
      <c r="C9168" s="106">
        <v>2112</v>
      </c>
      <c r="D9168">
        <v>3</v>
      </c>
    </row>
    <row r="9169" spans="1:4" x14ac:dyDescent="0.25">
      <c r="A9169" t="s">
        <v>18549</v>
      </c>
      <c r="B9169" t="s">
        <v>18550</v>
      </c>
      <c r="C9169" s="106">
        <v>52.1</v>
      </c>
      <c r="D9169">
        <v>2</v>
      </c>
    </row>
    <row r="9170" spans="1:4" x14ac:dyDescent="0.25">
      <c r="A9170" t="s">
        <v>18551</v>
      </c>
      <c r="B9170" t="s">
        <v>18552</v>
      </c>
      <c r="C9170" s="106">
        <v>282.47000000000003</v>
      </c>
      <c r="D9170">
        <v>5</v>
      </c>
    </row>
    <row r="9171" spans="1:4" x14ac:dyDescent="0.25">
      <c r="A9171" t="s">
        <v>18553</v>
      </c>
      <c r="B9171" t="s">
        <v>18554</v>
      </c>
      <c r="C9171" s="106">
        <v>163.51</v>
      </c>
      <c r="D9171">
        <v>4</v>
      </c>
    </row>
    <row r="9172" spans="1:4" x14ac:dyDescent="0.25">
      <c r="A9172" t="s">
        <v>18555</v>
      </c>
      <c r="B9172" t="s">
        <v>18556</v>
      </c>
      <c r="C9172" s="106">
        <v>77.8</v>
      </c>
      <c r="D9172">
        <v>3</v>
      </c>
    </row>
    <row r="9173" spans="1:4" x14ac:dyDescent="0.25">
      <c r="A9173" t="s">
        <v>18557</v>
      </c>
      <c r="B9173" t="s">
        <v>18558</v>
      </c>
      <c r="C9173" s="106">
        <v>10.4</v>
      </c>
      <c r="D9173">
        <v>9</v>
      </c>
    </row>
    <row r="9174" spans="1:4" x14ac:dyDescent="0.25">
      <c r="A9174" t="s">
        <v>18559</v>
      </c>
      <c r="B9174" t="s">
        <v>13078</v>
      </c>
      <c r="C9174" s="106">
        <v>324</v>
      </c>
      <c r="D9174">
        <v>2</v>
      </c>
    </row>
    <row r="9175" spans="1:4" x14ac:dyDescent="0.25">
      <c r="A9175" t="s">
        <v>18560</v>
      </c>
      <c r="B9175" t="s">
        <v>18561</v>
      </c>
      <c r="C9175" s="106">
        <v>0</v>
      </c>
      <c r="D9175">
        <v>0</v>
      </c>
    </row>
    <row r="9176" spans="1:4" x14ac:dyDescent="0.25">
      <c r="A9176" t="s">
        <v>18562</v>
      </c>
      <c r="B9176" t="s">
        <v>18563</v>
      </c>
      <c r="C9176" s="106">
        <v>256.33</v>
      </c>
      <c r="D9176">
        <v>9</v>
      </c>
    </row>
    <row r="9177" spans="1:4" x14ac:dyDescent="0.25">
      <c r="A9177" t="s">
        <v>18564</v>
      </c>
      <c r="B9177" t="s">
        <v>18565</v>
      </c>
      <c r="C9177" s="106">
        <v>115.15</v>
      </c>
      <c r="D9177">
        <v>12</v>
      </c>
    </row>
    <row r="9178" spans="1:4" x14ac:dyDescent="0.25">
      <c r="A9178" t="s">
        <v>18566</v>
      </c>
      <c r="B9178" t="s">
        <v>18567</v>
      </c>
      <c r="C9178" s="106">
        <v>206.52</v>
      </c>
      <c r="D9178">
        <v>24</v>
      </c>
    </row>
    <row r="9179" spans="1:4" x14ac:dyDescent="0.25">
      <c r="A9179" t="s">
        <v>18568</v>
      </c>
      <c r="B9179" t="s">
        <v>18569</v>
      </c>
      <c r="C9179" s="106">
        <v>16.100000000000001</v>
      </c>
      <c r="D9179">
        <v>1</v>
      </c>
    </row>
    <row r="9180" spans="1:4" x14ac:dyDescent="0.25">
      <c r="A9180" t="s">
        <v>18570</v>
      </c>
      <c r="B9180" t="s">
        <v>18571</v>
      </c>
      <c r="C9180" s="106">
        <v>0</v>
      </c>
      <c r="D9180">
        <v>1</v>
      </c>
    </row>
    <row r="9181" spans="1:4" x14ac:dyDescent="0.25">
      <c r="A9181" t="s">
        <v>18572</v>
      </c>
      <c r="B9181" t="s">
        <v>18573</v>
      </c>
      <c r="C9181" s="106">
        <v>18.850000000000001</v>
      </c>
      <c r="D9181">
        <v>2</v>
      </c>
    </row>
    <row r="9182" spans="1:4" x14ac:dyDescent="0.25">
      <c r="A9182" t="s">
        <v>18574</v>
      </c>
      <c r="B9182" t="s">
        <v>18575</v>
      </c>
      <c r="C9182" s="106">
        <v>36.69</v>
      </c>
      <c r="D9182">
        <v>4</v>
      </c>
    </row>
    <row r="9183" spans="1:4" x14ac:dyDescent="0.25">
      <c r="A9183" t="s">
        <v>18576</v>
      </c>
      <c r="B9183" t="s">
        <v>18577</v>
      </c>
      <c r="C9183" s="106">
        <v>36.479999999999997</v>
      </c>
      <c r="D9183">
        <v>4</v>
      </c>
    </row>
    <row r="9184" spans="1:4" x14ac:dyDescent="0.25">
      <c r="A9184" t="s">
        <v>18578</v>
      </c>
      <c r="B9184" t="s">
        <v>18579</v>
      </c>
      <c r="C9184" s="106">
        <v>385.05</v>
      </c>
      <c r="D9184">
        <v>2</v>
      </c>
    </row>
    <row r="9185" spans="1:4" x14ac:dyDescent="0.25">
      <c r="A9185" t="s">
        <v>18580</v>
      </c>
      <c r="B9185" t="s">
        <v>18581</v>
      </c>
      <c r="C9185" s="106">
        <v>2519.02</v>
      </c>
      <c r="D9185">
        <v>35</v>
      </c>
    </row>
    <row r="9186" spans="1:4" x14ac:dyDescent="0.25">
      <c r="A9186" t="s">
        <v>18582</v>
      </c>
      <c r="B9186" t="s">
        <v>18583</v>
      </c>
      <c r="C9186" s="106">
        <v>1287.93</v>
      </c>
      <c r="D9186">
        <v>105</v>
      </c>
    </row>
    <row r="9187" spans="1:4" x14ac:dyDescent="0.25">
      <c r="A9187" t="s">
        <v>18584</v>
      </c>
      <c r="B9187" t="s">
        <v>18585</v>
      </c>
      <c r="C9187" s="106">
        <v>0</v>
      </c>
      <c r="D9187">
        <v>0</v>
      </c>
    </row>
    <row r="9188" spans="1:4" x14ac:dyDescent="0.25">
      <c r="A9188" t="s">
        <v>18586</v>
      </c>
      <c r="B9188" t="s">
        <v>18587</v>
      </c>
      <c r="C9188" s="106">
        <v>1535.55</v>
      </c>
      <c r="D9188">
        <v>50</v>
      </c>
    </row>
    <row r="9189" spans="1:4" x14ac:dyDescent="0.25">
      <c r="A9189" t="s">
        <v>18588</v>
      </c>
      <c r="B9189" t="s">
        <v>18589</v>
      </c>
      <c r="C9189" s="106">
        <v>2300.56</v>
      </c>
      <c r="D9189">
        <v>80</v>
      </c>
    </row>
    <row r="9190" spans="1:4" x14ac:dyDescent="0.25">
      <c r="A9190" t="s">
        <v>18590</v>
      </c>
      <c r="B9190" t="s">
        <v>18591</v>
      </c>
      <c r="C9190" s="106">
        <v>2272.88</v>
      </c>
      <c r="D9190">
        <v>40</v>
      </c>
    </row>
    <row r="9191" spans="1:4" x14ac:dyDescent="0.25">
      <c r="A9191" t="s">
        <v>18592</v>
      </c>
      <c r="B9191" t="s">
        <v>18593</v>
      </c>
      <c r="C9191" s="106">
        <v>291.83</v>
      </c>
      <c r="D9191">
        <v>1</v>
      </c>
    </row>
    <row r="9192" spans="1:4" x14ac:dyDescent="0.25">
      <c r="A9192" t="s">
        <v>18594</v>
      </c>
      <c r="B9192" t="s">
        <v>18595</v>
      </c>
      <c r="C9192" s="106">
        <v>0</v>
      </c>
      <c r="D9192">
        <v>0</v>
      </c>
    </row>
    <row r="9193" spans="1:4" x14ac:dyDescent="0.25">
      <c r="A9193" t="s">
        <v>18596</v>
      </c>
      <c r="B9193" t="s">
        <v>18595</v>
      </c>
      <c r="C9193" s="106">
        <v>218.87</v>
      </c>
      <c r="D9193">
        <v>1</v>
      </c>
    </row>
    <row r="9194" spans="1:4" x14ac:dyDescent="0.25">
      <c r="A9194" t="s">
        <v>18597</v>
      </c>
      <c r="B9194" t="s">
        <v>18595</v>
      </c>
      <c r="C9194" s="106">
        <v>218.87</v>
      </c>
      <c r="D9194">
        <v>1</v>
      </c>
    </row>
    <row r="9195" spans="1:4" x14ac:dyDescent="0.25">
      <c r="A9195" t="s">
        <v>18598</v>
      </c>
      <c r="B9195" t="s">
        <v>18599</v>
      </c>
      <c r="C9195" s="106">
        <v>847</v>
      </c>
      <c r="D9195">
        <v>25</v>
      </c>
    </row>
    <row r="9196" spans="1:4" x14ac:dyDescent="0.25">
      <c r="A9196" t="s">
        <v>18600</v>
      </c>
      <c r="B9196" t="s">
        <v>18601</v>
      </c>
      <c r="C9196" s="106">
        <v>600</v>
      </c>
      <c r="D9196">
        <v>25</v>
      </c>
    </row>
    <row r="9197" spans="1:4" x14ac:dyDescent="0.25">
      <c r="A9197" t="s">
        <v>18602</v>
      </c>
      <c r="B9197" t="s">
        <v>18603</v>
      </c>
      <c r="C9197" s="106">
        <v>1176.53</v>
      </c>
      <c r="D9197">
        <v>24</v>
      </c>
    </row>
    <row r="9198" spans="1:4" x14ac:dyDescent="0.25">
      <c r="A9198" t="s">
        <v>18604</v>
      </c>
      <c r="B9198" t="s">
        <v>18605</v>
      </c>
      <c r="C9198" s="106">
        <v>3280</v>
      </c>
      <c r="D9198">
        <v>2</v>
      </c>
    </row>
    <row r="9199" spans="1:4" x14ac:dyDescent="0.25">
      <c r="A9199" t="s">
        <v>18606</v>
      </c>
      <c r="B9199" t="s">
        <v>18607</v>
      </c>
      <c r="C9199" s="106">
        <v>6340</v>
      </c>
      <c r="D9199">
        <v>4</v>
      </c>
    </row>
    <row r="9200" spans="1:4" x14ac:dyDescent="0.25">
      <c r="A9200" t="s">
        <v>18608</v>
      </c>
      <c r="B9200" t="s">
        <v>18609</v>
      </c>
      <c r="C9200" s="106">
        <v>0</v>
      </c>
      <c r="D9200">
        <v>0</v>
      </c>
    </row>
    <row r="9201" spans="1:4" x14ac:dyDescent="0.25">
      <c r="A9201" t="s">
        <v>18610</v>
      </c>
      <c r="B9201" t="s">
        <v>18611</v>
      </c>
      <c r="C9201" s="106">
        <v>0</v>
      </c>
      <c r="D9201">
        <v>0</v>
      </c>
    </row>
    <row r="9202" spans="1:4" x14ac:dyDescent="0.25">
      <c r="A9202" t="s">
        <v>18612</v>
      </c>
      <c r="B9202" t="s">
        <v>18613</v>
      </c>
      <c r="C9202" s="106">
        <v>9349.16</v>
      </c>
      <c r="D9202">
        <v>42</v>
      </c>
    </row>
    <row r="9203" spans="1:4" x14ac:dyDescent="0.25">
      <c r="A9203" t="s">
        <v>18614</v>
      </c>
      <c r="B9203" t="s">
        <v>18615</v>
      </c>
      <c r="C9203" s="106">
        <v>4108.17</v>
      </c>
      <c r="D9203">
        <v>885</v>
      </c>
    </row>
    <row r="9204" spans="1:4" x14ac:dyDescent="0.25">
      <c r="A9204" t="s">
        <v>18616</v>
      </c>
      <c r="B9204" t="s">
        <v>18617</v>
      </c>
      <c r="C9204" s="106">
        <v>0</v>
      </c>
      <c r="D9204">
        <v>0</v>
      </c>
    </row>
    <row r="9205" spans="1:4" x14ac:dyDescent="0.25">
      <c r="A9205" t="s">
        <v>18618</v>
      </c>
      <c r="B9205" t="s">
        <v>18619</v>
      </c>
      <c r="C9205" s="106">
        <v>0</v>
      </c>
      <c r="D9205">
        <v>0</v>
      </c>
    </row>
    <row r="9206" spans="1:4" x14ac:dyDescent="0.25">
      <c r="A9206" t="s">
        <v>18620</v>
      </c>
      <c r="B9206" t="s">
        <v>18621</v>
      </c>
      <c r="C9206" s="106">
        <v>32.29</v>
      </c>
      <c r="D9206">
        <v>36</v>
      </c>
    </row>
    <row r="9207" spans="1:4" x14ac:dyDescent="0.25">
      <c r="A9207" t="s">
        <v>18622</v>
      </c>
      <c r="B9207" t="s">
        <v>18623</v>
      </c>
      <c r="C9207" s="106">
        <v>4280</v>
      </c>
      <c r="D9207">
        <v>1</v>
      </c>
    </row>
    <row r="9208" spans="1:4" x14ac:dyDescent="0.25">
      <c r="A9208" t="s">
        <v>18624</v>
      </c>
      <c r="B9208" t="s">
        <v>18625</v>
      </c>
      <c r="C9208" s="106">
        <v>40.98</v>
      </c>
      <c r="D9208">
        <v>3</v>
      </c>
    </row>
    <row r="9209" spans="1:4" x14ac:dyDescent="0.25">
      <c r="A9209" t="s">
        <v>18626</v>
      </c>
      <c r="B9209" t="s">
        <v>18627</v>
      </c>
      <c r="C9209" s="106">
        <v>360.49</v>
      </c>
      <c r="D9209">
        <v>5</v>
      </c>
    </row>
    <row r="9210" spans="1:4" x14ac:dyDescent="0.25">
      <c r="A9210" t="s">
        <v>18628</v>
      </c>
      <c r="B9210" t="s">
        <v>18629</v>
      </c>
      <c r="C9210" s="106">
        <v>0</v>
      </c>
      <c r="D9210">
        <v>0</v>
      </c>
    </row>
    <row r="9211" spans="1:4" x14ac:dyDescent="0.25">
      <c r="A9211" t="s">
        <v>18630</v>
      </c>
      <c r="B9211" t="s">
        <v>18631</v>
      </c>
      <c r="C9211" s="106">
        <v>1405.27</v>
      </c>
      <c r="D9211">
        <v>1</v>
      </c>
    </row>
    <row r="9212" spans="1:4" x14ac:dyDescent="0.25">
      <c r="A9212" t="s">
        <v>18632</v>
      </c>
      <c r="B9212" t="s">
        <v>18633</v>
      </c>
      <c r="C9212" s="106">
        <v>1463.41</v>
      </c>
      <c r="D9212">
        <v>1</v>
      </c>
    </row>
    <row r="9213" spans="1:4" x14ac:dyDescent="0.25">
      <c r="A9213" t="s">
        <v>18634</v>
      </c>
      <c r="B9213" t="s">
        <v>18635</v>
      </c>
      <c r="C9213" s="106">
        <v>3535.17</v>
      </c>
      <c r="D9213">
        <v>2</v>
      </c>
    </row>
    <row r="9214" spans="1:4" x14ac:dyDescent="0.25">
      <c r="A9214" t="s">
        <v>18636</v>
      </c>
      <c r="B9214" t="s">
        <v>18637</v>
      </c>
      <c r="C9214" s="106">
        <v>2118.61</v>
      </c>
      <c r="D9214">
        <v>1</v>
      </c>
    </row>
    <row r="9215" spans="1:4" x14ac:dyDescent="0.25">
      <c r="A9215" t="s">
        <v>18638</v>
      </c>
      <c r="B9215" t="s">
        <v>18637</v>
      </c>
      <c r="C9215" s="106">
        <v>2300.21</v>
      </c>
      <c r="D9215">
        <v>1</v>
      </c>
    </row>
    <row r="9216" spans="1:4" x14ac:dyDescent="0.25">
      <c r="A9216" t="s">
        <v>18639</v>
      </c>
      <c r="B9216" t="s">
        <v>18640</v>
      </c>
      <c r="C9216" s="106">
        <v>0</v>
      </c>
      <c r="D9216">
        <v>0</v>
      </c>
    </row>
    <row r="9217" spans="1:4" x14ac:dyDescent="0.25">
      <c r="A9217" t="s">
        <v>18641</v>
      </c>
      <c r="B9217" t="s">
        <v>18642</v>
      </c>
      <c r="C9217" s="106">
        <v>282.02</v>
      </c>
      <c r="D9217">
        <v>1</v>
      </c>
    </row>
    <row r="9218" spans="1:4" x14ac:dyDescent="0.25">
      <c r="A9218" t="s">
        <v>18643</v>
      </c>
      <c r="B9218" t="s">
        <v>18644</v>
      </c>
      <c r="C9218" s="106">
        <v>0</v>
      </c>
      <c r="D9218">
        <v>0</v>
      </c>
    </row>
    <row r="9219" spans="1:4" x14ac:dyDescent="0.25">
      <c r="A9219" t="s">
        <v>18645</v>
      </c>
      <c r="B9219" t="s">
        <v>18646</v>
      </c>
      <c r="C9219" s="106">
        <v>328.76</v>
      </c>
      <c r="D9219">
        <v>2</v>
      </c>
    </row>
    <row r="9220" spans="1:4" x14ac:dyDescent="0.25">
      <c r="A9220" t="s">
        <v>18647</v>
      </c>
      <c r="B9220" t="s">
        <v>18648</v>
      </c>
      <c r="C9220" s="106">
        <v>2510.64</v>
      </c>
      <c r="D9220">
        <v>2</v>
      </c>
    </row>
    <row r="9221" spans="1:4" x14ac:dyDescent="0.25">
      <c r="A9221" t="s">
        <v>18649</v>
      </c>
      <c r="B9221" t="s">
        <v>18650</v>
      </c>
      <c r="C9221" s="106">
        <v>94.31</v>
      </c>
      <c r="D9221">
        <v>3</v>
      </c>
    </row>
    <row r="9222" spans="1:4" x14ac:dyDescent="0.25">
      <c r="A9222" t="s">
        <v>18651</v>
      </c>
      <c r="B9222" t="s">
        <v>18652</v>
      </c>
      <c r="C9222" s="106">
        <v>0</v>
      </c>
      <c r="D9222">
        <v>0</v>
      </c>
    </row>
    <row r="9223" spans="1:4" x14ac:dyDescent="0.25">
      <c r="A9223" t="s">
        <v>18653</v>
      </c>
      <c r="B9223" t="s">
        <v>18654</v>
      </c>
      <c r="C9223" s="106">
        <v>0</v>
      </c>
      <c r="D9223">
        <v>0</v>
      </c>
    </row>
    <row r="9224" spans="1:4" x14ac:dyDescent="0.25">
      <c r="A9224" t="s">
        <v>18655</v>
      </c>
      <c r="B9224" t="s">
        <v>18656</v>
      </c>
      <c r="C9224" s="106">
        <v>1995.04</v>
      </c>
      <c r="D9224">
        <v>3</v>
      </c>
    </row>
    <row r="9225" spans="1:4" x14ac:dyDescent="0.25">
      <c r="A9225" t="s">
        <v>18657</v>
      </c>
      <c r="B9225" t="s">
        <v>18658</v>
      </c>
      <c r="C9225" s="106">
        <v>1174.73</v>
      </c>
      <c r="D9225">
        <v>3</v>
      </c>
    </row>
    <row r="9226" spans="1:4" x14ac:dyDescent="0.25">
      <c r="A9226" t="s">
        <v>18659</v>
      </c>
      <c r="B9226" t="s">
        <v>18660</v>
      </c>
      <c r="C9226" s="106">
        <v>729.6</v>
      </c>
      <c r="D9226">
        <v>16</v>
      </c>
    </row>
    <row r="9227" spans="1:4" x14ac:dyDescent="0.25">
      <c r="A9227" t="s">
        <v>18661</v>
      </c>
      <c r="B9227" t="s">
        <v>18662</v>
      </c>
      <c r="C9227" s="106">
        <v>976.42</v>
      </c>
      <c r="D9227">
        <v>1</v>
      </c>
    </row>
    <row r="9228" spans="1:4" x14ac:dyDescent="0.25">
      <c r="A9228" t="s">
        <v>18663</v>
      </c>
      <c r="B9228" t="s">
        <v>18664</v>
      </c>
      <c r="C9228" s="106">
        <v>17888</v>
      </c>
      <c r="D9228">
        <v>2</v>
      </c>
    </row>
    <row r="9229" spans="1:4" x14ac:dyDescent="0.25">
      <c r="A9229" t="s">
        <v>18665</v>
      </c>
      <c r="B9229" t="s">
        <v>18666</v>
      </c>
      <c r="C9229" s="106">
        <v>2007.39</v>
      </c>
      <c r="D9229">
        <v>1</v>
      </c>
    </row>
    <row r="9230" spans="1:4" x14ac:dyDescent="0.25">
      <c r="A9230" t="s">
        <v>18667</v>
      </c>
      <c r="B9230" t="s">
        <v>18668</v>
      </c>
      <c r="C9230" s="106">
        <v>1198.42</v>
      </c>
      <c r="D9230">
        <v>2</v>
      </c>
    </row>
    <row r="9231" spans="1:4" x14ac:dyDescent="0.25">
      <c r="A9231" t="s">
        <v>18669</v>
      </c>
      <c r="B9231" t="s">
        <v>18670</v>
      </c>
      <c r="C9231" s="106">
        <v>1125.69</v>
      </c>
      <c r="D9231">
        <v>2</v>
      </c>
    </row>
    <row r="9232" spans="1:4" x14ac:dyDescent="0.25">
      <c r="A9232" t="s">
        <v>18671</v>
      </c>
      <c r="B9232" t="s">
        <v>18672</v>
      </c>
      <c r="C9232" s="106">
        <v>2511.06</v>
      </c>
      <c r="D9232">
        <v>1</v>
      </c>
    </row>
    <row r="9233" spans="1:4" x14ac:dyDescent="0.25">
      <c r="A9233" t="s">
        <v>18673</v>
      </c>
      <c r="B9233" t="s">
        <v>18674</v>
      </c>
      <c r="C9233" s="106">
        <v>1940.92</v>
      </c>
      <c r="D9233">
        <v>3</v>
      </c>
    </row>
    <row r="9234" spans="1:4" x14ac:dyDescent="0.25">
      <c r="A9234" t="s">
        <v>18675</v>
      </c>
      <c r="B9234" t="s">
        <v>18676</v>
      </c>
      <c r="C9234" s="106">
        <v>3599.49</v>
      </c>
      <c r="D9234">
        <v>3</v>
      </c>
    </row>
    <row r="9235" spans="1:4" x14ac:dyDescent="0.25">
      <c r="A9235" t="s">
        <v>18677</v>
      </c>
      <c r="B9235" t="s">
        <v>18666</v>
      </c>
      <c r="C9235" s="106">
        <v>3694.47</v>
      </c>
      <c r="D9235">
        <v>2</v>
      </c>
    </row>
    <row r="9236" spans="1:4" x14ac:dyDescent="0.25">
      <c r="A9236" t="s">
        <v>18678</v>
      </c>
      <c r="B9236" t="s">
        <v>18679</v>
      </c>
      <c r="C9236" s="106">
        <v>25</v>
      </c>
      <c r="D9236">
        <v>4</v>
      </c>
    </row>
    <row r="9237" spans="1:4" x14ac:dyDescent="0.25">
      <c r="A9237" t="s">
        <v>18680</v>
      </c>
      <c r="B9237" t="s">
        <v>18681</v>
      </c>
      <c r="C9237" s="106">
        <v>347.43</v>
      </c>
      <c r="D9237">
        <v>1</v>
      </c>
    </row>
    <row r="9238" spans="1:4" x14ac:dyDescent="0.25">
      <c r="A9238" t="s">
        <v>18682</v>
      </c>
      <c r="B9238" t="s">
        <v>18683</v>
      </c>
      <c r="C9238" s="106">
        <v>600</v>
      </c>
      <c r="D9238">
        <v>1</v>
      </c>
    </row>
    <row r="9239" spans="1:4" x14ac:dyDescent="0.25">
      <c r="A9239" t="s">
        <v>18684</v>
      </c>
      <c r="B9239" t="s">
        <v>18685</v>
      </c>
      <c r="C9239" s="106">
        <v>1000</v>
      </c>
      <c r="D9239">
        <v>2</v>
      </c>
    </row>
    <row r="9240" spans="1:4" x14ac:dyDescent="0.25">
      <c r="A9240" t="s">
        <v>18686</v>
      </c>
      <c r="B9240" t="s">
        <v>18687</v>
      </c>
      <c r="C9240" s="106">
        <v>2242.46</v>
      </c>
      <c r="D9240">
        <v>2</v>
      </c>
    </row>
    <row r="9241" spans="1:4" x14ac:dyDescent="0.25">
      <c r="A9241" t="s">
        <v>18688</v>
      </c>
      <c r="B9241" t="s">
        <v>18689</v>
      </c>
      <c r="C9241" s="106">
        <v>3281.75</v>
      </c>
      <c r="D9241">
        <v>12</v>
      </c>
    </row>
    <row r="9242" spans="1:4" x14ac:dyDescent="0.25">
      <c r="A9242" t="s">
        <v>18690</v>
      </c>
      <c r="B9242" t="s">
        <v>18691</v>
      </c>
      <c r="C9242" s="106">
        <v>6480</v>
      </c>
      <c r="D9242">
        <v>9</v>
      </c>
    </row>
    <row r="9243" spans="1:4" x14ac:dyDescent="0.25">
      <c r="A9243" t="s">
        <v>18692</v>
      </c>
      <c r="B9243" t="s">
        <v>18693</v>
      </c>
      <c r="C9243" s="106">
        <v>2736.49</v>
      </c>
      <c r="D9243">
        <v>2</v>
      </c>
    </row>
    <row r="9244" spans="1:4" x14ac:dyDescent="0.25">
      <c r="A9244" t="s">
        <v>18694</v>
      </c>
      <c r="B9244" t="s">
        <v>18695</v>
      </c>
      <c r="C9244" s="106">
        <v>5972</v>
      </c>
      <c r="D9244">
        <v>4</v>
      </c>
    </row>
    <row r="9245" spans="1:4" x14ac:dyDescent="0.25">
      <c r="A9245" t="s">
        <v>18696</v>
      </c>
      <c r="B9245" t="s">
        <v>18697</v>
      </c>
      <c r="C9245" s="106">
        <v>1735</v>
      </c>
      <c r="D9245">
        <v>1</v>
      </c>
    </row>
    <row r="9246" spans="1:4" x14ac:dyDescent="0.25">
      <c r="A9246" t="s">
        <v>18698</v>
      </c>
      <c r="B9246" t="s">
        <v>18699</v>
      </c>
      <c r="C9246" s="106">
        <v>3799.96</v>
      </c>
      <c r="D9246">
        <v>8</v>
      </c>
    </row>
    <row r="9247" spans="1:4" x14ac:dyDescent="0.25">
      <c r="A9247" t="s">
        <v>18700</v>
      </c>
      <c r="B9247" t="s">
        <v>18701</v>
      </c>
      <c r="C9247" s="106">
        <v>992.22</v>
      </c>
      <c r="D9247">
        <v>4</v>
      </c>
    </row>
    <row r="9248" spans="1:4" x14ac:dyDescent="0.25">
      <c r="A9248" t="s">
        <v>18702</v>
      </c>
      <c r="B9248" t="s">
        <v>18703</v>
      </c>
      <c r="C9248" s="106">
        <v>6942.78</v>
      </c>
      <c r="D9248">
        <v>10</v>
      </c>
    </row>
    <row r="9249" spans="1:4" x14ac:dyDescent="0.25">
      <c r="A9249" t="s">
        <v>18704</v>
      </c>
      <c r="B9249" t="s">
        <v>18703</v>
      </c>
      <c r="C9249" s="106">
        <v>4265.1499999999996</v>
      </c>
      <c r="D9249">
        <v>9</v>
      </c>
    </row>
    <row r="9250" spans="1:4" x14ac:dyDescent="0.25">
      <c r="A9250" t="s">
        <v>18705</v>
      </c>
      <c r="B9250" t="s">
        <v>18689</v>
      </c>
      <c r="C9250" s="106">
        <v>812.15</v>
      </c>
      <c r="D9250">
        <v>2</v>
      </c>
    </row>
    <row r="9251" spans="1:4" x14ac:dyDescent="0.25">
      <c r="A9251" t="s">
        <v>18706</v>
      </c>
      <c r="B9251" t="s">
        <v>18691</v>
      </c>
      <c r="C9251" s="106">
        <v>507.86</v>
      </c>
      <c r="D9251">
        <v>1</v>
      </c>
    </row>
    <row r="9252" spans="1:4" x14ac:dyDescent="0.25">
      <c r="A9252" t="s">
        <v>18707</v>
      </c>
      <c r="B9252" t="s">
        <v>18699</v>
      </c>
      <c r="C9252" s="106">
        <v>4626.29</v>
      </c>
      <c r="D9252">
        <v>4</v>
      </c>
    </row>
    <row r="9253" spans="1:4" x14ac:dyDescent="0.25">
      <c r="A9253" t="s">
        <v>18708</v>
      </c>
      <c r="B9253" t="s">
        <v>18709</v>
      </c>
      <c r="C9253" s="106">
        <v>20.9</v>
      </c>
      <c r="D9253">
        <v>3</v>
      </c>
    </row>
    <row r="9254" spans="1:4" x14ac:dyDescent="0.25">
      <c r="A9254" t="s">
        <v>18710</v>
      </c>
      <c r="B9254" t="s">
        <v>18711</v>
      </c>
      <c r="C9254" s="106">
        <v>1136.1300000000001</v>
      </c>
      <c r="D9254">
        <v>2</v>
      </c>
    </row>
    <row r="9255" spans="1:4" x14ac:dyDescent="0.25">
      <c r="A9255" t="s">
        <v>18712</v>
      </c>
      <c r="B9255" t="s">
        <v>18713</v>
      </c>
      <c r="C9255" s="106">
        <v>0</v>
      </c>
      <c r="D9255">
        <v>0</v>
      </c>
    </row>
    <row r="9256" spans="1:4" x14ac:dyDescent="0.25">
      <c r="A9256" t="s">
        <v>18714</v>
      </c>
      <c r="B9256" t="s">
        <v>18715</v>
      </c>
      <c r="C9256" s="106">
        <v>478</v>
      </c>
      <c r="D9256">
        <v>1</v>
      </c>
    </row>
    <row r="9257" spans="1:4" x14ac:dyDescent="0.25">
      <c r="A9257" t="s">
        <v>18716</v>
      </c>
      <c r="B9257" t="s">
        <v>18715</v>
      </c>
      <c r="C9257" s="106">
        <v>643.35</v>
      </c>
      <c r="D9257">
        <v>2</v>
      </c>
    </row>
    <row r="9258" spans="1:4" x14ac:dyDescent="0.25">
      <c r="A9258" t="s">
        <v>18717</v>
      </c>
      <c r="B9258" t="s">
        <v>18715</v>
      </c>
      <c r="C9258" s="106">
        <v>1316.92</v>
      </c>
      <c r="D9258">
        <v>4</v>
      </c>
    </row>
    <row r="9259" spans="1:4" x14ac:dyDescent="0.25">
      <c r="A9259" t="s">
        <v>18718</v>
      </c>
      <c r="B9259" t="s">
        <v>18719</v>
      </c>
      <c r="C9259" s="106">
        <v>19.2</v>
      </c>
      <c r="D9259">
        <v>5</v>
      </c>
    </row>
    <row r="9260" spans="1:4" x14ac:dyDescent="0.25">
      <c r="A9260" t="s">
        <v>18720</v>
      </c>
      <c r="B9260" t="s">
        <v>18721</v>
      </c>
      <c r="C9260" s="106">
        <v>1.77</v>
      </c>
      <c r="D9260">
        <v>4</v>
      </c>
    </row>
    <row r="9261" spans="1:4" x14ac:dyDescent="0.25">
      <c r="A9261" t="s">
        <v>18722</v>
      </c>
      <c r="B9261" t="s">
        <v>18723</v>
      </c>
      <c r="C9261" s="106">
        <v>37.200000000000003</v>
      </c>
      <c r="D9261">
        <v>1</v>
      </c>
    </row>
    <row r="9262" spans="1:4" x14ac:dyDescent="0.25">
      <c r="A9262" t="s">
        <v>18724</v>
      </c>
      <c r="B9262" t="s">
        <v>18725</v>
      </c>
      <c r="C9262" s="106">
        <v>0</v>
      </c>
      <c r="D9262">
        <v>0</v>
      </c>
    </row>
    <row r="9263" spans="1:4" x14ac:dyDescent="0.25">
      <c r="A9263" t="s">
        <v>18726</v>
      </c>
      <c r="B9263" t="s">
        <v>18727</v>
      </c>
      <c r="C9263" s="106">
        <v>0</v>
      </c>
      <c r="D9263">
        <v>0</v>
      </c>
    </row>
    <row r="9264" spans="1:4" x14ac:dyDescent="0.25">
      <c r="A9264" t="s">
        <v>18728</v>
      </c>
      <c r="B9264" t="s">
        <v>18729</v>
      </c>
      <c r="C9264" s="106">
        <v>0</v>
      </c>
      <c r="D9264">
        <v>0</v>
      </c>
    </row>
    <row r="9265" spans="1:4" x14ac:dyDescent="0.25">
      <c r="A9265" t="s">
        <v>18730</v>
      </c>
      <c r="B9265" t="s">
        <v>18731</v>
      </c>
      <c r="C9265" s="106">
        <v>628.21</v>
      </c>
      <c r="D9265">
        <v>2</v>
      </c>
    </row>
    <row r="9266" spans="1:4" x14ac:dyDescent="0.25">
      <c r="A9266" t="s">
        <v>18732</v>
      </c>
      <c r="B9266" t="s">
        <v>18733</v>
      </c>
      <c r="C9266" s="106">
        <v>442.99</v>
      </c>
      <c r="D9266">
        <v>28</v>
      </c>
    </row>
    <row r="9267" spans="1:4" x14ac:dyDescent="0.25">
      <c r="A9267" t="s">
        <v>18734</v>
      </c>
      <c r="B9267" t="s">
        <v>18735</v>
      </c>
      <c r="C9267" s="106">
        <v>3038.82</v>
      </c>
      <c r="D9267">
        <v>2</v>
      </c>
    </row>
    <row r="9268" spans="1:4" x14ac:dyDescent="0.25">
      <c r="A9268" t="s">
        <v>18736</v>
      </c>
      <c r="B9268" t="s">
        <v>18737</v>
      </c>
      <c r="C9268" s="106">
        <v>1280</v>
      </c>
      <c r="D9268">
        <v>5</v>
      </c>
    </row>
    <row r="9269" spans="1:4" x14ac:dyDescent="0.25">
      <c r="A9269" t="s">
        <v>18738</v>
      </c>
      <c r="B9269" t="s">
        <v>18737</v>
      </c>
      <c r="C9269" s="106">
        <v>500</v>
      </c>
      <c r="D9269">
        <v>5</v>
      </c>
    </row>
    <row r="9270" spans="1:4" x14ac:dyDescent="0.25">
      <c r="A9270" t="s">
        <v>18739</v>
      </c>
      <c r="B9270" t="s">
        <v>18740</v>
      </c>
      <c r="C9270" s="106">
        <v>1550.95</v>
      </c>
      <c r="D9270">
        <v>1</v>
      </c>
    </row>
    <row r="9271" spans="1:4" x14ac:dyDescent="0.25">
      <c r="A9271" t="s">
        <v>18741</v>
      </c>
      <c r="B9271" t="s">
        <v>18701</v>
      </c>
      <c r="C9271" s="106">
        <v>0</v>
      </c>
      <c r="D9271">
        <v>0</v>
      </c>
    </row>
    <row r="9272" spans="1:4" x14ac:dyDescent="0.25">
      <c r="A9272" t="s">
        <v>18742</v>
      </c>
      <c r="B9272" t="s">
        <v>14081</v>
      </c>
      <c r="C9272" s="106">
        <v>1817.75</v>
      </c>
      <c r="D9272">
        <v>2</v>
      </c>
    </row>
    <row r="9273" spans="1:4" x14ac:dyDescent="0.25">
      <c r="A9273" t="s">
        <v>18743</v>
      </c>
      <c r="B9273" t="s">
        <v>18744</v>
      </c>
      <c r="C9273" s="106">
        <v>0</v>
      </c>
      <c r="D9273">
        <v>0</v>
      </c>
    </row>
    <row r="9274" spans="1:4" x14ac:dyDescent="0.25">
      <c r="A9274" t="s">
        <v>18745</v>
      </c>
      <c r="B9274" t="s">
        <v>18746</v>
      </c>
      <c r="C9274" s="106">
        <v>0</v>
      </c>
      <c r="D9274">
        <v>0</v>
      </c>
    </row>
    <row r="9275" spans="1:4" x14ac:dyDescent="0.25">
      <c r="A9275" t="s">
        <v>18747</v>
      </c>
      <c r="B9275" t="s">
        <v>18748</v>
      </c>
      <c r="C9275" s="106">
        <v>73.64</v>
      </c>
      <c r="D9275">
        <v>4</v>
      </c>
    </row>
    <row r="9276" spans="1:4" x14ac:dyDescent="0.25">
      <c r="A9276" t="s">
        <v>18749</v>
      </c>
      <c r="B9276" t="s">
        <v>18750</v>
      </c>
      <c r="C9276" s="106">
        <v>0</v>
      </c>
      <c r="D9276">
        <v>0</v>
      </c>
    </row>
    <row r="9277" spans="1:4" x14ac:dyDescent="0.25">
      <c r="A9277" t="s">
        <v>18751</v>
      </c>
      <c r="B9277" t="s">
        <v>18752</v>
      </c>
      <c r="C9277" s="106">
        <v>0</v>
      </c>
      <c r="D9277">
        <v>0</v>
      </c>
    </row>
    <row r="9278" spans="1:4" x14ac:dyDescent="0.25">
      <c r="A9278" t="s">
        <v>18753</v>
      </c>
      <c r="B9278" t="s">
        <v>18754</v>
      </c>
      <c r="C9278" s="106">
        <v>0</v>
      </c>
      <c r="D9278">
        <v>0</v>
      </c>
    </row>
    <row r="9279" spans="1:4" x14ac:dyDescent="0.25">
      <c r="A9279" t="s">
        <v>18755</v>
      </c>
      <c r="B9279" t="s">
        <v>18756</v>
      </c>
      <c r="C9279" s="106">
        <v>0</v>
      </c>
      <c r="D9279">
        <v>0</v>
      </c>
    </row>
    <row r="9280" spans="1:4" x14ac:dyDescent="0.25">
      <c r="A9280" t="s">
        <v>18757</v>
      </c>
      <c r="B9280" t="s">
        <v>18758</v>
      </c>
      <c r="C9280" s="106">
        <v>0</v>
      </c>
      <c r="D9280">
        <v>0</v>
      </c>
    </row>
    <row r="9281" spans="1:4" x14ac:dyDescent="0.25">
      <c r="A9281" t="s">
        <v>18759</v>
      </c>
      <c r="B9281" t="s">
        <v>18760</v>
      </c>
      <c r="C9281" s="106">
        <v>0</v>
      </c>
      <c r="D9281">
        <v>0</v>
      </c>
    </row>
    <row r="9282" spans="1:4" x14ac:dyDescent="0.25">
      <c r="A9282" t="s">
        <v>18761</v>
      </c>
      <c r="B9282" t="s">
        <v>18762</v>
      </c>
      <c r="C9282" s="106">
        <v>0</v>
      </c>
      <c r="D9282">
        <v>0</v>
      </c>
    </row>
    <row r="9283" spans="1:4" x14ac:dyDescent="0.25">
      <c r="A9283" t="s">
        <v>18763</v>
      </c>
      <c r="B9283" t="s">
        <v>18764</v>
      </c>
      <c r="C9283" s="106">
        <v>0</v>
      </c>
      <c r="D9283">
        <v>0</v>
      </c>
    </row>
    <row r="9284" spans="1:4" x14ac:dyDescent="0.25">
      <c r="A9284" t="s">
        <v>18765</v>
      </c>
      <c r="B9284" t="s">
        <v>18766</v>
      </c>
      <c r="C9284" s="106">
        <v>0</v>
      </c>
      <c r="D9284">
        <v>0</v>
      </c>
    </row>
    <row r="9285" spans="1:4" x14ac:dyDescent="0.25">
      <c r="A9285" t="s">
        <v>18767</v>
      </c>
      <c r="B9285" t="s">
        <v>18768</v>
      </c>
      <c r="C9285" s="106">
        <v>0</v>
      </c>
      <c r="D9285">
        <v>0</v>
      </c>
    </row>
    <row r="9286" spans="1:4" x14ac:dyDescent="0.25">
      <c r="A9286" t="s">
        <v>18769</v>
      </c>
      <c r="B9286" t="s">
        <v>18770</v>
      </c>
      <c r="C9286" s="106">
        <v>0</v>
      </c>
      <c r="D9286">
        <v>0</v>
      </c>
    </row>
    <row r="9287" spans="1:4" x14ac:dyDescent="0.25">
      <c r="A9287" t="s">
        <v>18771</v>
      </c>
      <c r="B9287" t="s">
        <v>18772</v>
      </c>
      <c r="C9287" s="106">
        <v>0</v>
      </c>
      <c r="D9287">
        <v>0</v>
      </c>
    </row>
    <row r="9288" spans="1:4" x14ac:dyDescent="0.25">
      <c r="A9288" t="s">
        <v>18773</v>
      </c>
      <c r="B9288" t="s">
        <v>18772</v>
      </c>
      <c r="C9288" s="106">
        <v>0</v>
      </c>
      <c r="D9288">
        <v>0</v>
      </c>
    </row>
    <row r="9289" spans="1:4" x14ac:dyDescent="0.25">
      <c r="A9289" t="s">
        <v>18774</v>
      </c>
      <c r="B9289" t="s">
        <v>18775</v>
      </c>
      <c r="C9289" s="106">
        <v>4198.13</v>
      </c>
      <c r="D9289">
        <v>3</v>
      </c>
    </row>
    <row r="9290" spans="1:4" x14ac:dyDescent="0.25">
      <c r="A9290" t="s">
        <v>18776</v>
      </c>
      <c r="B9290" t="s">
        <v>18777</v>
      </c>
      <c r="C9290" s="106">
        <v>351.54</v>
      </c>
      <c r="D9290">
        <v>2</v>
      </c>
    </row>
    <row r="9291" spans="1:4" x14ac:dyDescent="0.25">
      <c r="A9291" t="s">
        <v>18778</v>
      </c>
      <c r="B9291" t="s">
        <v>18779</v>
      </c>
      <c r="C9291" s="106">
        <v>1398.99</v>
      </c>
      <c r="D9291">
        <v>2</v>
      </c>
    </row>
    <row r="9292" spans="1:4" x14ac:dyDescent="0.25">
      <c r="A9292" t="s">
        <v>18780</v>
      </c>
      <c r="B9292" t="s">
        <v>18781</v>
      </c>
      <c r="C9292" s="106">
        <v>812.35</v>
      </c>
      <c r="D9292">
        <v>2</v>
      </c>
    </row>
    <row r="9293" spans="1:4" x14ac:dyDescent="0.25">
      <c r="A9293" t="s">
        <v>18782</v>
      </c>
      <c r="B9293" t="s">
        <v>18783</v>
      </c>
      <c r="C9293" s="106">
        <v>7950</v>
      </c>
      <c r="D9293">
        <v>2</v>
      </c>
    </row>
    <row r="9294" spans="1:4" x14ac:dyDescent="0.25">
      <c r="A9294" t="s">
        <v>18784</v>
      </c>
      <c r="B9294" t="s">
        <v>18785</v>
      </c>
      <c r="C9294" s="106">
        <v>656.4</v>
      </c>
      <c r="D9294">
        <v>4</v>
      </c>
    </row>
    <row r="9295" spans="1:4" x14ac:dyDescent="0.25">
      <c r="A9295" t="s">
        <v>18786</v>
      </c>
      <c r="B9295" t="s">
        <v>18787</v>
      </c>
      <c r="C9295" s="106">
        <v>202.26</v>
      </c>
      <c r="D9295">
        <v>4</v>
      </c>
    </row>
    <row r="9296" spans="1:4" x14ac:dyDescent="0.25">
      <c r="A9296" t="s">
        <v>18788</v>
      </c>
      <c r="B9296" t="s">
        <v>18789</v>
      </c>
      <c r="C9296" s="106">
        <v>254.48</v>
      </c>
      <c r="D9296">
        <v>4</v>
      </c>
    </row>
    <row r="9297" spans="1:4" x14ac:dyDescent="0.25">
      <c r="A9297" t="s">
        <v>18790</v>
      </c>
      <c r="B9297" t="s">
        <v>18791</v>
      </c>
      <c r="C9297" s="106">
        <v>320.58999999999997</v>
      </c>
      <c r="D9297">
        <v>2</v>
      </c>
    </row>
    <row r="9298" spans="1:4" x14ac:dyDescent="0.25">
      <c r="A9298" t="s">
        <v>18792</v>
      </c>
      <c r="B9298" t="s">
        <v>18793</v>
      </c>
      <c r="C9298" s="106">
        <v>266.26</v>
      </c>
      <c r="D9298">
        <v>2</v>
      </c>
    </row>
    <row r="9299" spans="1:4" x14ac:dyDescent="0.25">
      <c r="A9299" t="s">
        <v>18794</v>
      </c>
      <c r="B9299" t="s">
        <v>18795</v>
      </c>
      <c r="C9299" s="106">
        <v>933.2</v>
      </c>
      <c r="D9299">
        <v>25</v>
      </c>
    </row>
    <row r="9300" spans="1:4" x14ac:dyDescent="0.25">
      <c r="A9300" t="s">
        <v>18796</v>
      </c>
      <c r="B9300" t="s">
        <v>18797</v>
      </c>
      <c r="C9300" s="106">
        <v>296.74</v>
      </c>
      <c r="D9300">
        <v>2</v>
      </c>
    </row>
    <row r="9301" spans="1:4" x14ac:dyDescent="0.25">
      <c r="A9301" t="s">
        <v>18798</v>
      </c>
      <c r="B9301" t="s">
        <v>18799</v>
      </c>
      <c r="C9301" s="106">
        <v>166.5</v>
      </c>
      <c r="D9301">
        <v>2</v>
      </c>
    </row>
    <row r="9302" spans="1:4" x14ac:dyDescent="0.25">
      <c r="A9302" t="s">
        <v>18800</v>
      </c>
      <c r="B9302" t="s">
        <v>18801</v>
      </c>
      <c r="C9302" s="106">
        <v>165</v>
      </c>
      <c r="D9302">
        <v>1</v>
      </c>
    </row>
    <row r="9303" spans="1:4" x14ac:dyDescent="0.25">
      <c r="A9303" t="s">
        <v>18802</v>
      </c>
      <c r="B9303" t="s">
        <v>18803</v>
      </c>
      <c r="C9303" s="106">
        <v>1849.33</v>
      </c>
      <c r="D9303">
        <v>1</v>
      </c>
    </row>
    <row r="9304" spans="1:4" x14ac:dyDescent="0.25">
      <c r="A9304" t="s">
        <v>18804</v>
      </c>
      <c r="B9304" t="s">
        <v>18805</v>
      </c>
      <c r="C9304" s="106">
        <v>14348.86</v>
      </c>
      <c r="D9304">
        <v>6</v>
      </c>
    </row>
    <row r="9305" spans="1:4" x14ac:dyDescent="0.25">
      <c r="A9305" t="s">
        <v>18806</v>
      </c>
      <c r="B9305" t="s">
        <v>18807</v>
      </c>
      <c r="C9305" s="106">
        <v>499.28</v>
      </c>
      <c r="D9305">
        <v>2</v>
      </c>
    </row>
    <row r="9306" spans="1:4" x14ac:dyDescent="0.25">
      <c r="A9306" t="s">
        <v>18808</v>
      </c>
      <c r="B9306" t="s">
        <v>18809</v>
      </c>
      <c r="C9306" s="106">
        <v>3.16</v>
      </c>
      <c r="D9306">
        <v>4</v>
      </c>
    </row>
    <row r="9307" spans="1:4" x14ac:dyDescent="0.25">
      <c r="A9307" t="s">
        <v>18810</v>
      </c>
      <c r="B9307" t="s">
        <v>18811</v>
      </c>
      <c r="C9307" s="106">
        <v>142.19</v>
      </c>
      <c r="D9307">
        <v>11</v>
      </c>
    </row>
    <row r="9308" spans="1:4" x14ac:dyDescent="0.25">
      <c r="A9308" t="s">
        <v>18812</v>
      </c>
      <c r="B9308" t="s">
        <v>18813</v>
      </c>
      <c r="C9308" s="106">
        <v>1003.53</v>
      </c>
      <c r="D9308">
        <v>2</v>
      </c>
    </row>
    <row r="9309" spans="1:4" x14ac:dyDescent="0.25">
      <c r="A9309" t="s">
        <v>18814</v>
      </c>
      <c r="B9309" t="s">
        <v>18815</v>
      </c>
      <c r="C9309" s="106">
        <v>0</v>
      </c>
      <c r="D9309">
        <v>0</v>
      </c>
    </row>
    <row r="9310" spans="1:4" x14ac:dyDescent="0.25">
      <c r="A9310" t="s">
        <v>18816</v>
      </c>
      <c r="B9310" t="s">
        <v>18817</v>
      </c>
      <c r="C9310" s="106">
        <v>0</v>
      </c>
      <c r="D9310">
        <v>0</v>
      </c>
    </row>
    <row r="9311" spans="1:4" x14ac:dyDescent="0.25">
      <c r="A9311" t="s">
        <v>18818</v>
      </c>
      <c r="B9311" t="s">
        <v>18819</v>
      </c>
      <c r="C9311" s="106">
        <v>0</v>
      </c>
      <c r="D9311">
        <v>0</v>
      </c>
    </row>
    <row r="9312" spans="1:4" x14ac:dyDescent="0.25">
      <c r="A9312" t="s">
        <v>18820</v>
      </c>
      <c r="B9312" t="s">
        <v>18821</v>
      </c>
      <c r="C9312" s="106">
        <v>144.24</v>
      </c>
      <c r="D9312">
        <v>1</v>
      </c>
    </row>
    <row r="9313" spans="1:4" x14ac:dyDescent="0.25">
      <c r="A9313" t="s">
        <v>18822</v>
      </c>
      <c r="B9313" t="s">
        <v>18823</v>
      </c>
      <c r="C9313" s="106">
        <v>1185.0999999999999</v>
      </c>
      <c r="D9313">
        <v>1</v>
      </c>
    </row>
    <row r="9314" spans="1:4" x14ac:dyDescent="0.25">
      <c r="A9314" t="s">
        <v>18824</v>
      </c>
      <c r="B9314" t="s">
        <v>18825</v>
      </c>
      <c r="C9314" s="106">
        <v>2285.91</v>
      </c>
      <c r="D9314">
        <v>1</v>
      </c>
    </row>
    <row r="9315" spans="1:4" x14ac:dyDescent="0.25">
      <c r="A9315" t="s">
        <v>18826</v>
      </c>
      <c r="B9315" t="s">
        <v>18827</v>
      </c>
      <c r="C9315" s="106">
        <v>0</v>
      </c>
      <c r="D9315">
        <v>0</v>
      </c>
    </row>
    <row r="9316" spans="1:4" x14ac:dyDescent="0.25">
      <c r="A9316" t="s">
        <v>18828</v>
      </c>
      <c r="B9316" t="s">
        <v>18829</v>
      </c>
      <c r="C9316" s="106">
        <v>2499.92</v>
      </c>
      <c r="D9316">
        <v>3</v>
      </c>
    </row>
    <row r="9317" spans="1:4" x14ac:dyDescent="0.25">
      <c r="A9317" t="s">
        <v>18830</v>
      </c>
      <c r="B9317" t="s">
        <v>18831</v>
      </c>
      <c r="C9317" s="106">
        <v>140.80000000000001</v>
      </c>
      <c r="D9317">
        <v>2</v>
      </c>
    </row>
    <row r="9318" spans="1:4" x14ac:dyDescent="0.25">
      <c r="A9318" t="s">
        <v>18832</v>
      </c>
      <c r="B9318" t="s">
        <v>18833</v>
      </c>
      <c r="C9318" s="106">
        <v>8.5299999999999994</v>
      </c>
      <c r="D9318">
        <v>12</v>
      </c>
    </row>
    <row r="9319" spans="1:4" x14ac:dyDescent="0.25">
      <c r="A9319" t="s">
        <v>18834</v>
      </c>
      <c r="B9319" t="s">
        <v>18835</v>
      </c>
      <c r="C9319" s="106">
        <v>7.3</v>
      </c>
      <c r="D9319">
        <v>11</v>
      </c>
    </row>
    <row r="9320" spans="1:4" x14ac:dyDescent="0.25">
      <c r="A9320" t="s">
        <v>18836</v>
      </c>
      <c r="B9320" t="s">
        <v>18837</v>
      </c>
      <c r="C9320" s="106">
        <v>5.99</v>
      </c>
      <c r="D9320">
        <v>13</v>
      </c>
    </row>
    <row r="9321" spans="1:4" x14ac:dyDescent="0.25">
      <c r="A9321" t="s">
        <v>18838</v>
      </c>
      <c r="B9321" t="s">
        <v>18839</v>
      </c>
      <c r="C9321" s="106">
        <v>22.74</v>
      </c>
      <c r="D9321">
        <v>20</v>
      </c>
    </row>
    <row r="9322" spans="1:4" x14ac:dyDescent="0.25">
      <c r="A9322" t="s">
        <v>18840</v>
      </c>
      <c r="B9322" t="s">
        <v>18841</v>
      </c>
      <c r="C9322" s="106">
        <v>3.88</v>
      </c>
      <c r="D9322">
        <v>14</v>
      </c>
    </row>
    <row r="9323" spans="1:4" x14ac:dyDescent="0.25">
      <c r="A9323" t="s">
        <v>18842</v>
      </c>
      <c r="B9323" t="s">
        <v>18843</v>
      </c>
      <c r="C9323" s="106">
        <v>96.53</v>
      </c>
      <c r="D9323">
        <v>2</v>
      </c>
    </row>
    <row r="9324" spans="1:4" x14ac:dyDescent="0.25">
      <c r="A9324" t="s">
        <v>18844</v>
      </c>
      <c r="B9324" t="s">
        <v>18845</v>
      </c>
      <c r="C9324" s="106">
        <v>3810.31</v>
      </c>
      <c r="D9324">
        <v>3</v>
      </c>
    </row>
    <row r="9325" spans="1:4" x14ac:dyDescent="0.25">
      <c r="A9325" t="s">
        <v>18846</v>
      </c>
      <c r="B9325" t="s">
        <v>18847</v>
      </c>
      <c r="C9325" s="106">
        <v>8122.5</v>
      </c>
      <c r="D9325">
        <v>3</v>
      </c>
    </row>
    <row r="9326" spans="1:4" x14ac:dyDescent="0.25">
      <c r="A9326" t="s">
        <v>18848</v>
      </c>
      <c r="B9326" t="s">
        <v>18847</v>
      </c>
      <c r="C9326" s="106">
        <v>4836</v>
      </c>
      <c r="D9326">
        <v>2</v>
      </c>
    </row>
    <row r="9327" spans="1:4" x14ac:dyDescent="0.25">
      <c r="A9327" t="s">
        <v>18849</v>
      </c>
      <c r="B9327" t="s">
        <v>18850</v>
      </c>
      <c r="C9327" s="106">
        <v>4278.8900000000003</v>
      </c>
      <c r="D9327">
        <v>2</v>
      </c>
    </row>
    <row r="9328" spans="1:4" x14ac:dyDescent="0.25">
      <c r="A9328" t="s">
        <v>18851</v>
      </c>
      <c r="B9328" t="s">
        <v>18852</v>
      </c>
      <c r="C9328" s="106">
        <v>2054.4299999999998</v>
      </c>
      <c r="D9328">
        <v>1</v>
      </c>
    </row>
    <row r="9329" spans="1:4" x14ac:dyDescent="0.25">
      <c r="A9329" t="s">
        <v>18853</v>
      </c>
      <c r="B9329" t="s">
        <v>18854</v>
      </c>
      <c r="C9329" s="106">
        <v>0</v>
      </c>
      <c r="D9329">
        <v>0</v>
      </c>
    </row>
    <row r="9330" spans="1:4" x14ac:dyDescent="0.25">
      <c r="A9330" t="s">
        <v>18855</v>
      </c>
      <c r="B9330" t="s">
        <v>18856</v>
      </c>
      <c r="C9330" s="106">
        <v>4346.82</v>
      </c>
      <c r="D9330">
        <v>1</v>
      </c>
    </row>
    <row r="9331" spans="1:4" x14ac:dyDescent="0.25">
      <c r="A9331" t="s">
        <v>18857</v>
      </c>
      <c r="B9331" t="s">
        <v>18858</v>
      </c>
      <c r="C9331" s="106">
        <v>149.88</v>
      </c>
      <c r="D9331">
        <v>2</v>
      </c>
    </row>
    <row r="9332" spans="1:4" x14ac:dyDescent="0.25">
      <c r="A9332" t="s">
        <v>18859</v>
      </c>
      <c r="B9332" t="s">
        <v>18860</v>
      </c>
      <c r="C9332" s="106">
        <v>285.31</v>
      </c>
      <c r="D9332">
        <v>2</v>
      </c>
    </row>
    <row r="9333" spans="1:4" x14ac:dyDescent="0.25">
      <c r="A9333" t="s">
        <v>18861</v>
      </c>
      <c r="B9333" t="s">
        <v>18862</v>
      </c>
      <c r="C9333" s="106">
        <v>199.58</v>
      </c>
      <c r="D9333">
        <v>2</v>
      </c>
    </row>
    <row r="9334" spans="1:4" x14ac:dyDescent="0.25">
      <c r="A9334" t="s">
        <v>18863</v>
      </c>
      <c r="B9334" t="s">
        <v>18864</v>
      </c>
      <c r="C9334" s="106">
        <v>157.08000000000001</v>
      </c>
      <c r="D9334">
        <v>4</v>
      </c>
    </row>
    <row r="9335" spans="1:4" x14ac:dyDescent="0.25">
      <c r="A9335" t="s">
        <v>18865</v>
      </c>
      <c r="B9335" t="s">
        <v>18866</v>
      </c>
      <c r="C9335" s="106">
        <v>52.65</v>
      </c>
      <c r="D9335">
        <v>3</v>
      </c>
    </row>
    <row r="9336" spans="1:4" x14ac:dyDescent="0.25">
      <c r="A9336" t="s">
        <v>18867</v>
      </c>
      <c r="B9336" t="s">
        <v>18868</v>
      </c>
      <c r="C9336" s="106">
        <v>294.31</v>
      </c>
      <c r="D9336">
        <v>4</v>
      </c>
    </row>
    <row r="9337" spans="1:4" x14ac:dyDescent="0.25">
      <c r="A9337" t="s">
        <v>18869</v>
      </c>
      <c r="B9337" t="s">
        <v>18870</v>
      </c>
      <c r="C9337" s="106">
        <v>0</v>
      </c>
      <c r="D9337">
        <v>0</v>
      </c>
    </row>
    <row r="9338" spans="1:4" x14ac:dyDescent="0.25">
      <c r="A9338" t="s">
        <v>18871</v>
      </c>
      <c r="B9338" t="s">
        <v>18872</v>
      </c>
      <c r="C9338" s="106">
        <v>0</v>
      </c>
      <c r="D9338">
        <v>0</v>
      </c>
    </row>
    <row r="9339" spans="1:4" x14ac:dyDescent="0.25">
      <c r="A9339" t="s">
        <v>18873</v>
      </c>
      <c r="B9339" t="s">
        <v>18874</v>
      </c>
      <c r="C9339" s="106">
        <v>169.39</v>
      </c>
      <c r="D9339">
        <v>1</v>
      </c>
    </row>
    <row r="9340" spans="1:4" x14ac:dyDescent="0.25">
      <c r="A9340" t="s">
        <v>18875</v>
      </c>
      <c r="B9340" t="s">
        <v>18876</v>
      </c>
      <c r="C9340" s="106">
        <v>406.35</v>
      </c>
      <c r="D9340">
        <v>1</v>
      </c>
    </row>
    <row r="9341" spans="1:4" x14ac:dyDescent="0.25">
      <c r="A9341" t="s">
        <v>18877</v>
      </c>
      <c r="B9341" t="s">
        <v>18878</v>
      </c>
      <c r="C9341" s="106">
        <v>2420.4</v>
      </c>
      <c r="D9341">
        <v>8</v>
      </c>
    </row>
    <row r="9342" spans="1:4" x14ac:dyDescent="0.25">
      <c r="A9342" t="s">
        <v>18879</v>
      </c>
      <c r="B9342" t="s">
        <v>18880</v>
      </c>
      <c r="C9342" s="106">
        <v>2559.96</v>
      </c>
      <c r="D9342">
        <v>103</v>
      </c>
    </row>
    <row r="9343" spans="1:4" x14ac:dyDescent="0.25">
      <c r="A9343" t="s">
        <v>18881</v>
      </c>
      <c r="B9343" t="s">
        <v>18882</v>
      </c>
      <c r="C9343" s="106">
        <v>369.76</v>
      </c>
      <c r="D9343">
        <v>2</v>
      </c>
    </row>
    <row r="9344" spans="1:4" x14ac:dyDescent="0.25">
      <c r="A9344" t="s">
        <v>18883</v>
      </c>
      <c r="B9344" t="s">
        <v>17923</v>
      </c>
      <c r="C9344" s="106">
        <v>27.98</v>
      </c>
      <c r="D9344">
        <v>2</v>
      </c>
    </row>
    <row r="9345" spans="1:4" x14ac:dyDescent="0.25">
      <c r="A9345" t="s">
        <v>18884</v>
      </c>
      <c r="B9345" t="s">
        <v>18885</v>
      </c>
      <c r="C9345" s="106">
        <v>0</v>
      </c>
      <c r="D9345">
        <v>0</v>
      </c>
    </row>
    <row r="9346" spans="1:4" x14ac:dyDescent="0.25">
      <c r="A9346" t="s">
        <v>18886</v>
      </c>
      <c r="B9346" t="s">
        <v>18872</v>
      </c>
      <c r="C9346" s="106">
        <v>0</v>
      </c>
      <c r="D9346">
        <v>0</v>
      </c>
    </row>
    <row r="9347" spans="1:4" x14ac:dyDescent="0.25">
      <c r="A9347" t="s">
        <v>18887</v>
      </c>
      <c r="B9347" t="s">
        <v>18888</v>
      </c>
      <c r="C9347" s="106">
        <v>1076.53</v>
      </c>
      <c r="D9347">
        <v>1</v>
      </c>
    </row>
    <row r="9348" spans="1:4" x14ac:dyDescent="0.25">
      <c r="A9348" t="s">
        <v>18889</v>
      </c>
      <c r="B9348" t="s">
        <v>18890</v>
      </c>
      <c r="C9348" s="106">
        <v>9.8699999999999992</v>
      </c>
      <c r="D9348">
        <v>2</v>
      </c>
    </row>
    <row r="9349" spans="1:4" x14ac:dyDescent="0.25">
      <c r="A9349" t="s">
        <v>18891</v>
      </c>
      <c r="B9349" t="s">
        <v>18892</v>
      </c>
      <c r="C9349" s="106">
        <v>31.62</v>
      </c>
      <c r="D9349">
        <v>9</v>
      </c>
    </row>
    <row r="9350" spans="1:4" x14ac:dyDescent="0.25">
      <c r="A9350" t="s">
        <v>18893</v>
      </c>
      <c r="B9350" t="s">
        <v>18894</v>
      </c>
      <c r="C9350" s="106">
        <v>280</v>
      </c>
      <c r="D9350">
        <v>2</v>
      </c>
    </row>
    <row r="9351" spans="1:4" x14ac:dyDescent="0.25">
      <c r="A9351" t="s">
        <v>18895</v>
      </c>
      <c r="B9351" t="s">
        <v>18896</v>
      </c>
      <c r="C9351" s="106">
        <v>13757</v>
      </c>
      <c r="D9351">
        <v>0</v>
      </c>
    </row>
    <row r="9352" spans="1:4" x14ac:dyDescent="0.25">
      <c r="A9352" t="s">
        <v>18897</v>
      </c>
      <c r="B9352" t="s">
        <v>18898</v>
      </c>
      <c r="C9352" s="106">
        <v>0</v>
      </c>
      <c r="D9352">
        <v>0</v>
      </c>
    </row>
    <row r="9353" spans="1:4" x14ac:dyDescent="0.25">
      <c r="A9353" t="s">
        <v>18899</v>
      </c>
      <c r="B9353" t="s">
        <v>18900</v>
      </c>
      <c r="C9353" s="106">
        <v>4221.6000000000004</v>
      </c>
      <c r="D9353">
        <v>1</v>
      </c>
    </row>
    <row r="9354" spans="1:4" x14ac:dyDescent="0.25">
      <c r="A9354" t="s">
        <v>18901</v>
      </c>
      <c r="B9354" t="s">
        <v>18902</v>
      </c>
      <c r="C9354" s="106">
        <v>214.35</v>
      </c>
      <c r="D9354">
        <v>1</v>
      </c>
    </row>
    <row r="9355" spans="1:4" x14ac:dyDescent="0.25">
      <c r="A9355" t="s">
        <v>18903</v>
      </c>
      <c r="B9355" t="s">
        <v>18904</v>
      </c>
      <c r="C9355" s="106">
        <v>66.239999999999995</v>
      </c>
      <c r="D9355">
        <v>11</v>
      </c>
    </row>
    <row r="9356" spans="1:4" x14ac:dyDescent="0.25">
      <c r="A9356" t="s">
        <v>18905</v>
      </c>
      <c r="B9356" t="s">
        <v>18906</v>
      </c>
      <c r="C9356" s="106">
        <v>392.15</v>
      </c>
      <c r="D9356">
        <v>1</v>
      </c>
    </row>
    <row r="9357" spans="1:4" x14ac:dyDescent="0.25">
      <c r="A9357" t="s">
        <v>18907</v>
      </c>
      <c r="B9357" t="s">
        <v>18908</v>
      </c>
      <c r="C9357" s="106">
        <v>87.39</v>
      </c>
      <c r="D9357">
        <v>2</v>
      </c>
    </row>
    <row r="9358" spans="1:4" x14ac:dyDescent="0.25">
      <c r="A9358" t="s">
        <v>18909</v>
      </c>
      <c r="B9358" t="s">
        <v>18910</v>
      </c>
      <c r="C9358" s="106">
        <v>20.98</v>
      </c>
      <c r="D9358">
        <v>76</v>
      </c>
    </row>
    <row r="9359" spans="1:4" x14ac:dyDescent="0.25">
      <c r="A9359" t="s">
        <v>18911</v>
      </c>
      <c r="B9359" t="s">
        <v>18912</v>
      </c>
      <c r="C9359" s="106">
        <v>0</v>
      </c>
      <c r="D9359">
        <v>0</v>
      </c>
    </row>
    <row r="9360" spans="1:4" x14ac:dyDescent="0.25">
      <c r="A9360" t="s">
        <v>18913</v>
      </c>
      <c r="B9360" t="s">
        <v>18914</v>
      </c>
      <c r="C9360" s="106">
        <v>751.86</v>
      </c>
      <c r="D9360">
        <v>16</v>
      </c>
    </row>
    <row r="9361" spans="1:4" x14ac:dyDescent="0.25">
      <c r="A9361" t="s">
        <v>18915</v>
      </c>
      <c r="B9361" t="s">
        <v>18916</v>
      </c>
      <c r="C9361" s="106">
        <v>38714.559999999998</v>
      </c>
      <c r="D9361">
        <v>8</v>
      </c>
    </row>
    <row r="9362" spans="1:4" x14ac:dyDescent="0.25">
      <c r="A9362" t="s">
        <v>18917</v>
      </c>
      <c r="B9362" t="s">
        <v>18918</v>
      </c>
      <c r="C9362" s="106">
        <v>97.95</v>
      </c>
      <c r="D9362">
        <v>7</v>
      </c>
    </row>
    <row r="9363" spans="1:4" x14ac:dyDescent="0.25">
      <c r="A9363" t="s">
        <v>18919</v>
      </c>
      <c r="B9363" t="s">
        <v>18920</v>
      </c>
      <c r="C9363" s="106">
        <v>0</v>
      </c>
      <c r="D9363">
        <v>0</v>
      </c>
    </row>
    <row r="9364" spans="1:4" x14ac:dyDescent="0.25">
      <c r="A9364" t="s">
        <v>18921</v>
      </c>
      <c r="B9364" t="s">
        <v>18922</v>
      </c>
      <c r="C9364" s="106">
        <v>3353.63</v>
      </c>
      <c r="D9364">
        <v>6</v>
      </c>
    </row>
    <row r="9365" spans="1:4" x14ac:dyDescent="0.25">
      <c r="A9365" t="s">
        <v>18923</v>
      </c>
      <c r="B9365" t="s">
        <v>18924</v>
      </c>
      <c r="C9365" s="106">
        <v>79.41</v>
      </c>
      <c r="D9365">
        <v>6</v>
      </c>
    </row>
    <row r="9366" spans="1:4" x14ac:dyDescent="0.25">
      <c r="A9366" t="s">
        <v>18925</v>
      </c>
      <c r="B9366" t="s">
        <v>18926</v>
      </c>
      <c r="C9366" s="106">
        <v>51.43</v>
      </c>
      <c r="D9366">
        <v>6</v>
      </c>
    </row>
    <row r="9367" spans="1:4" x14ac:dyDescent="0.25">
      <c r="A9367" t="s">
        <v>18927</v>
      </c>
      <c r="B9367" t="s">
        <v>18928</v>
      </c>
      <c r="C9367" s="106">
        <v>256.62</v>
      </c>
      <c r="D9367">
        <v>26</v>
      </c>
    </row>
    <row r="9368" spans="1:4" x14ac:dyDescent="0.25">
      <c r="A9368" t="s">
        <v>18929</v>
      </c>
      <c r="B9368" t="s">
        <v>18930</v>
      </c>
      <c r="C9368" s="106">
        <v>0</v>
      </c>
      <c r="D9368">
        <v>0</v>
      </c>
    </row>
    <row r="9369" spans="1:4" x14ac:dyDescent="0.25">
      <c r="A9369" t="s">
        <v>18931</v>
      </c>
      <c r="B9369" t="s">
        <v>18932</v>
      </c>
      <c r="C9369" s="106">
        <v>124.72</v>
      </c>
      <c r="D9369">
        <v>2</v>
      </c>
    </row>
    <row r="9370" spans="1:4" x14ac:dyDescent="0.25">
      <c r="A9370" t="s">
        <v>18933</v>
      </c>
      <c r="B9370" t="s">
        <v>18934</v>
      </c>
      <c r="C9370" s="106">
        <v>687.71</v>
      </c>
      <c r="D9370">
        <v>5</v>
      </c>
    </row>
    <row r="9371" spans="1:4" x14ac:dyDescent="0.25">
      <c r="A9371" t="s">
        <v>18935</v>
      </c>
      <c r="B9371" t="s">
        <v>18936</v>
      </c>
      <c r="C9371" s="106">
        <v>6.6</v>
      </c>
      <c r="D9371">
        <v>20</v>
      </c>
    </row>
    <row r="9372" spans="1:4" x14ac:dyDescent="0.25">
      <c r="A9372" t="s">
        <v>18937</v>
      </c>
      <c r="B9372" t="s">
        <v>18938</v>
      </c>
      <c r="C9372" s="106">
        <v>1168.02</v>
      </c>
      <c r="D9372">
        <v>81</v>
      </c>
    </row>
    <row r="9373" spans="1:4" x14ac:dyDescent="0.25">
      <c r="A9373" t="s">
        <v>18939</v>
      </c>
      <c r="B9373" t="s">
        <v>18940</v>
      </c>
      <c r="C9373" s="106">
        <v>96.39</v>
      </c>
      <c r="D9373">
        <v>8</v>
      </c>
    </row>
    <row r="9374" spans="1:4" x14ac:dyDescent="0.25">
      <c r="A9374" t="s">
        <v>18941</v>
      </c>
      <c r="B9374" t="s">
        <v>18942</v>
      </c>
      <c r="C9374" s="106">
        <v>321.55</v>
      </c>
      <c r="D9374">
        <v>10</v>
      </c>
    </row>
    <row r="9375" spans="1:4" x14ac:dyDescent="0.25">
      <c r="A9375" t="s">
        <v>18943</v>
      </c>
      <c r="B9375" t="s">
        <v>18944</v>
      </c>
      <c r="C9375" s="106">
        <v>1045.8399999999999</v>
      </c>
      <c r="D9375">
        <v>7</v>
      </c>
    </row>
    <row r="9376" spans="1:4" x14ac:dyDescent="0.25">
      <c r="A9376" t="s">
        <v>18945</v>
      </c>
      <c r="B9376" t="s">
        <v>18946</v>
      </c>
      <c r="C9376" s="106">
        <v>243.28</v>
      </c>
      <c r="D9376">
        <v>2</v>
      </c>
    </row>
    <row r="9377" spans="1:4" x14ac:dyDescent="0.25">
      <c r="A9377" t="s">
        <v>18947</v>
      </c>
      <c r="B9377" t="s">
        <v>18948</v>
      </c>
      <c r="C9377" s="106">
        <v>655.04999999999995</v>
      </c>
      <c r="D9377">
        <v>4</v>
      </c>
    </row>
    <row r="9378" spans="1:4" x14ac:dyDescent="0.25">
      <c r="A9378" t="s">
        <v>18949</v>
      </c>
      <c r="B9378" t="s">
        <v>18950</v>
      </c>
      <c r="C9378" s="106">
        <v>39.159999999999997</v>
      </c>
      <c r="D9378">
        <v>61</v>
      </c>
    </row>
    <row r="9379" spans="1:4" x14ac:dyDescent="0.25">
      <c r="A9379" t="s">
        <v>18951</v>
      </c>
      <c r="B9379" t="s">
        <v>18952</v>
      </c>
      <c r="C9379" s="106">
        <v>763.86</v>
      </c>
      <c r="D9379">
        <v>6</v>
      </c>
    </row>
    <row r="9380" spans="1:4" x14ac:dyDescent="0.25">
      <c r="A9380" t="s">
        <v>18953</v>
      </c>
      <c r="B9380" t="s">
        <v>18954</v>
      </c>
      <c r="C9380" s="106">
        <v>191.92</v>
      </c>
      <c r="D9380">
        <v>18</v>
      </c>
    </row>
    <row r="9381" spans="1:4" x14ac:dyDescent="0.25">
      <c r="A9381" t="s">
        <v>18955</v>
      </c>
      <c r="B9381" t="s">
        <v>18956</v>
      </c>
      <c r="C9381" s="106">
        <v>694.1</v>
      </c>
      <c r="D9381">
        <v>18</v>
      </c>
    </row>
    <row r="9382" spans="1:4" x14ac:dyDescent="0.25">
      <c r="A9382" t="s">
        <v>18957</v>
      </c>
      <c r="B9382" t="s">
        <v>18958</v>
      </c>
      <c r="C9382" s="106">
        <v>948.61</v>
      </c>
      <c r="D9382">
        <v>65</v>
      </c>
    </row>
    <row r="9383" spans="1:4" x14ac:dyDescent="0.25">
      <c r="A9383" t="s">
        <v>18959</v>
      </c>
      <c r="B9383" t="s">
        <v>18960</v>
      </c>
      <c r="C9383" s="106">
        <v>65.599999999999994</v>
      </c>
      <c r="D9383">
        <v>6</v>
      </c>
    </row>
    <row r="9384" spans="1:4" x14ac:dyDescent="0.25">
      <c r="A9384" t="s">
        <v>18961</v>
      </c>
      <c r="B9384" t="s">
        <v>18962</v>
      </c>
      <c r="C9384" s="106">
        <v>629.36</v>
      </c>
      <c r="D9384">
        <v>15</v>
      </c>
    </row>
    <row r="9385" spans="1:4" x14ac:dyDescent="0.25">
      <c r="A9385" t="s">
        <v>18963</v>
      </c>
      <c r="B9385" t="s">
        <v>18964</v>
      </c>
      <c r="C9385" s="106">
        <v>416.16</v>
      </c>
      <c r="D9385">
        <v>4</v>
      </c>
    </row>
    <row r="9386" spans="1:4" x14ac:dyDescent="0.25">
      <c r="A9386" t="s">
        <v>18965</v>
      </c>
      <c r="B9386" t="s">
        <v>18966</v>
      </c>
      <c r="C9386" s="106">
        <v>5270.26</v>
      </c>
      <c r="D9386">
        <v>16</v>
      </c>
    </row>
    <row r="9387" spans="1:4" x14ac:dyDescent="0.25">
      <c r="A9387" t="s">
        <v>18967</v>
      </c>
      <c r="B9387" t="s">
        <v>18968</v>
      </c>
      <c r="C9387" s="106">
        <v>82.86</v>
      </c>
      <c r="D9387">
        <v>8</v>
      </c>
    </row>
    <row r="9388" spans="1:4" x14ac:dyDescent="0.25">
      <c r="A9388" t="s">
        <v>18969</v>
      </c>
      <c r="B9388" t="s">
        <v>18970</v>
      </c>
      <c r="C9388" s="106">
        <v>1392.08</v>
      </c>
      <c r="D9388">
        <v>15</v>
      </c>
    </row>
    <row r="9389" spans="1:4" x14ac:dyDescent="0.25">
      <c r="A9389" t="s">
        <v>18971</v>
      </c>
      <c r="B9389" t="s">
        <v>18972</v>
      </c>
      <c r="C9389" s="106">
        <v>364.94</v>
      </c>
      <c r="D9389">
        <v>4</v>
      </c>
    </row>
    <row r="9390" spans="1:4" x14ac:dyDescent="0.25">
      <c r="A9390" t="s">
        <v>18973</v>
      </c>
      <c r="B9390" t="s">
        <v>18974</v>
      </c>
      <c r="C9390" s="106">
        <v>290.10000000000002</v>
      </c>
      <c r="D9390">
        <v>11</v>
      </c>
    </row>
    <row r="9391" spans="1:4" x14ac:dyDescent="0.25">
      <c r="A9391" t="s">
        <v>18975</v>
      </c>
      <c r="B9391" t="s">
        <v>18976</v>
      </c>
      <c r="C9391" s="106">
        <v>247.59</v>
      </c>
      <c r="D9391">
        <v>7</v>
      </c>
    </row>
    <row r="9392" spans="1:4" x14ac:dyDescent="0.25">
      <c r="A9392" t="s">
        <v>18977</v>
      </c>
      <c r="B9392" t="s">
        <v>18978</v>
      </c>
      <c r="C9392" s="106">
        <v>226.01</v>
      </c>
      <c r="D9392">
        <v>4</v>
      </c>
    </row>
    <row r="9393" spans="1:4" x14ac:dyDescent="0.25">
      <c r="A9393" t="s">
        <v>18979</v>
      </c>
      <c r="B9393" t="s">
        <v>18980</v>
      </c>
      <c r="C9393" s="106">
        <v>852.38</v>
      </c>
      <c r="D9393">
        <v>15</v>
      </c>
    </row>
    <row r="9394" spans="1:4" x14ac:dyDescent="0.25">
      <c r="A9394" t="s">
        <v>18981</v>
      </c>
      <c r="B9394" t="s">
        <v>18982</v>
      </c>
      <c r="C9394" s="106">
        <v>166.7</v>
      </c>
      <c r="D9394">
        <v>1</v>
      </c>
    </row>
    <row r="9395" spans="1:4" x14ac:dyDescent="0.25">
      <c r="A9395" t="s">
        <v>18983</v>
      </c>
      <c r="B9395" t="s">
        <v>18984</v>
      </c>
      <c r="C9395" s="106">
        <v>549.74</v>
      </c>
      <c r="D9395">
        <v>2</v>
      </c>
    </row>
    <row r="9396" spans="1:4" x14ac:dyDescent="0.25">
      <c r="A9396" t="s">
        <v>18985</v>
      </c>
      <c r="B9396" t="s">
        <v>18986</v>
      </c>
      <c r="C9396" s="106">
        <v>1353.34</v>
      </c>
      <c r="D9396">
        <v>2</v>
      </c>
    </row>
    <row r="9397" spans="1:4" x14ac:dyDescent="0.25">
      <c r="A9397" t="s">
        <v>18987</v>
      </c>
      <c r="B9397" t="s">
        <v>18988</v>
      </c>
      <c r="C9397" s="106">
        <v>5897.57</v>
      </c>
      <c r="D9397">
        <v>3</v>
      </c>
    </row>
    <row r="9398" spans="1:4" x14ac:dyDescent="0.25">
      <c r="A9398" t="s">
        <v>18989</v>
      </c>
      <c r="B9398" t="s">
        <v>18990</v>
      </c>
      <c r="C9398" s="106">
        <v>1018.82</v>
      </c>
      <c r="D9398">
        <v>2</v>
      </c>
    </row>
    <row r="9399" spans="1:4" x14ac:dyDescent="0.25">
      <c r="A9399" t="s">
        <v>18991</v>
      </c>
      <c r="B9399" t="s">
        <v>18992</v>
      </c>
      <c r="C9399" s="106">
        <v>1430.65</v>
      </c>
      <c r="D9399">
        <v>2</v>
      </c>
    </row>
    <row r="9400" spans="1:4" x14ac:dyDescent="0.25">
      <c r="A9400" t="s">
        <v>18993</v>
      </c>
      <c r="B9400" t="s">
        <v>18994</v>
      </c>
      <c r="C9400" s="106">
        <v>20.86</v>
      </c>
      <c r="D9400">
        <v>17</v>
      </c>
    </row>
    <row r="9401" spans="1:4" x14ac:dyDescent="0.25">
      <c r="A9401" t="s">
        <v>18995</v>
      </c>
      <c r="B9401" t="s">
        <v>18996</v>
      </c>
      <c r="C9401" s="106">
        <v>1137.44</v>
      </c>
      <c r="D9401">
        <v>6</v>
      </c>
    </row>
    <row r="9402" spans="1:4" x14ac:dyDescent="0.25">
      <c r="A9402" t="s">
        <v>18997</v>
      </c>
      <c r="B9402" t="s">
        <v>18998</v>
      </c>
      <c r="C9402" s="106">
        <v>2346.4699999999998</v>
      </c>
      <c r="D9402">
        <v>1</v>
      </c>
    </row>
    <row r="9403" spans="1:4" x14ac:dyDescent="0.25">
      <c r="A9403" t="s">
        <v>18999</v>
      </c>
      <c r="B9403" t="s">
        <v>19000</v>
      </c>
      <c r="C9403" s="106">
        <v>4249.76</v>
      </c>
      <c r="D9403">
        <v>2</v>
      </c>
    </row>
    <row r="9404" spans="1:4" x14ac:dyDescent="0.25">
      <c r="A9404" t="s">
        <v>19001</v>
      </c>
      <c r="B9404" t="s">
        <v>19002</v>
      </c>
      <c r="C9404" s="106">
        <v>5492.38</v>
      </c>
      <c r="D9404">
        <v>1</v>
      </c>
    </row>
    <row r="9405" spans="1:4" x14ac:dyDescent="0.25">
      <c r="A9405" t="s">
        <v>19003</v>
      </c>
      <c r="B9405" t="s">
        <v>19004</v>
      </c>
      <c r="C9405" s="106">
        <v>348.27</v>
      </c>
      <c r="D9405">
        <v>2</v>
      </c>
    </row>
    <row r="9406" spans="1:4" x14ac:dyDescent="0.25">
      <c r="A9406" t="s">
        <v>19005</v>
      </c>
      <c r="B9406" t="s">
        <v>19006</v>
      </c>
      <c r="C9406" s="106">
        <v>803.29</v>
      </c>
      <c r="D9406">
        <v>2</v>
      </c>
    </row>
    <row r="9407" spans="1:4" x14ac:dyDescent="0.25">
      <c r="A9407" t="s">
        <v>19007</v>
      </c>
      <c r="B9407" t="s">
        <v>19008</v>
      </c>
      <c r="C9407" s="106">
        <v>2256.69</v>
      </c>
      <c r="D9407">
        <v>2</v>
      </c>
    </row>
    <row r="9408" spans="1:4" x14ac:dyDescent="0.25">
      <c r="A9408" t="s">
        <v>19009</v>
      </c>
      <c r="B9408" t="s">
        <v>19010</v>
      </c>
      <c r="C9408" s="106">
        <v>1087.78</v>
      </c>
      <c r="D9408">
        <v>397</v>
      </c>
    </row>
    <row r="9409" spans="1:4" x14ac:dyDescent="0.25">
      <c r="A9409" t="s">
        <v>19011</v>
      </c>
      <c r="B9409" t="s">
        <v>19012</v>
      </c>
      <c r="C9409" s="106">
        <v>1653.81</v>
      </c>
      <c r="D9409">
        <v>307</v>
      </c>
    </row>
    <row r="9410" spans="1:4" x14ac:dyDescent="0.25">
      <c r="A9410" t="s">
        <v>19013</v>
      </c>
      <c r="B9410" t="s">
        <v>19014</v>
      </c>
      <c r="C9410" s="106">
        <v>106.85</v>
      </c>
      <c r="D9410">
        <v>3</v>
      </c>
    </row>
    <row r="9411" spans="1:4" x14ac:dyDescent="0.25">
      <c r="A9411" t="s">
        <v>19015</v>
      </c>
      <c r="B9411" t="s">
        <v>19016</v>
      </c>
      <c r="C9411" s="106">
        <v>172.37</v>
      </c>
      <c r="D9411">
        <v>1</v>
      </c>
    </row>
    <row r="9412" spans="1:4" x14ac:dyDescent="0.25">
      <c r="A9412" t="s">
        <v>19017</v>
      </c>
      <c r="B9412" t="s">
        <v>19018</v>
      </c>
      <c r="C9412" s="106">
        <v>0</v>
      </c>
      <c r="D9412">
        <v>0</v>
      </c>
    </row>
    <row r="9413" spans="1:4" x14ac:dyDescent="0.25">
      <c r="A9413" t="s">
        <v>19019</v>
      </c>
      <c r="B9413" t="s">
        <v>19020</v>
      </c>
      <c r="C9413" s="106">
        <v>97</v>
      </c>
      <c r="D9413">
        <v>2</v>
      </c>
    </row>
    <row r="9414" spans="1:4" x14ac:dyDescent="0.25">
      <c r="A9414" t="s">
        <v>19021</v>
      </c>
      <c r="B9414" t="s">
        <v>19022</v>
      </c>
      <c r="C9414" s="106">
        <v>719.08</v>
      </c>
      <c r="D9414">
        <v>1</v>
      </c>
    </row>
    <row r="9415" spans="1:4" x14ac:dyDescent="0.25">
      <c r="A9415" t="s">
        <v>19023</v>
      </c>
      <c r="B9415" t="s">
        <v>19024</v>
      </c>
      <c r="C9415" s="106">
        <v>3933.87</v>
      </c>
      <c r="D9415">
        <v>3</v>
      </c>
    </row>
    <row r="9416" spans="1:4" x14ac:dyDescent="0.25">
      <c r="A9416" t="s">
        <v>19025</v>
      </c>
      <c r="B9416" t="s">
        <v>19026</v>
      </c>
      <c r="C9416" s="106">
        <v>68.84</v>
      </c>
      <c r="D9416">
        <v>1</v>
      </c>
    </row>
    <row r="9417" spans="1:4" x14ac:dyDescent="0.25">
      <c r="A9417" t="s">
        <v>19027</v>
      </c>
      <c r="B9417" t="s">
        <v>19028</v>
      </c>
      <c r="C9417" s="106">
        <v>88</v>
      </c>
      <c r="D9417">
        <v>2</v>
      </c>
    </row>
    <row r="9418" spans="1:4" x14ac:dyDescent="0.25">
      <c r="A9418" t="s">
        <v>19029</v>
      </c>
      <c r="B9418" t="s">
        <v>19030</v>
      </c>
      <c r="C9418" s="106">
        <v>5.6</v>
      </c>
      <c r="D9418">
        <v>20</v>
      </c>
    </row>
    <row r="9419" spans="1:4" x14ac:dyDescent="0.25">
      <c r="A9419" t="s">
        <v>19031</v>
      </c>
      <c r="B9419" t="s">
        <v>19032</v>
      </c>
      <c r="C9419" s="106">
        <v>111</v>
      </c>
      <c r="D9419">
        <v>3</v>
      </c>
    </row>
    <row r="9420" spans="1:4" x14ac:dyDescent="0.25">
      <c r="A9420" t="s">
        <v>19033</v>
      </c>
      <c r="B9420" t="s">
        <v>19034</v>
      </c>
      <c r="C9420" s="106">
        <v>24</v>
      </c>
      <c r="D9420">
        <v>2</v>
      </c>
    </row>
    <row r="9421" spans="1:4" x14ac:dyDescent="0.25">
      <c r="A9421" t="s">
        <v>19035</v>
      </c>
      <c r="B9421" t="s">
        <v>19036</v>
      </c>
      <c r="C9421" s="106">
        <v>4.5999999999999996</v>
      </c>
      <c r="D9421">
        <v>2</v>
      </c>
    </row>
    <row r="9422" spans="1:4" x14ac:dyDescent="0.25">
      <c r="A9422" t="s">
        <v>19037</v>
      </c>
      <c r="B9422" t="s">
        <v>19038</v>
      </c>
      <c r="C9422" s="106">
        <v>19.02</v>
      </c>
      <c r="D9422">
        <v>1</v>
      </c>
    </row>
    <row r="9423" spans="1:4" x14ac:dyDescent="0.25">
      <c r="A9423" t="s">
        <v>19039</v>
      </c>
      <c r="B9423" t="s">
        <v>19040</v>
      </c>
      <c r="C9423" s="106">
        <v>1805.17</v>
      </c>
      <c r="D9423">
        <v>5</v>
      </c>
    </row>
    <row r="9424" spans="1:4" x14ac:dyDescent="0.25">
      <c r="A9424" t="s">
        <v>19041</v>
      </c>
      <c r="B9424" t="s">
        <v>19042</v>
      </c>
      <c r="C9424" s="106">
        <v>284.2</v>
      </c>
      <c r="D9424">
        <v>2</v>
      </c>
    </row>
    <row r="9425" spans="1:4" x14ac:dyDescent="0.25">
      <c r="A9425" t="s">
        <v>19043</v>
      </c>
      <c r="B9425" t="s">
        <v>19044</v>
      </c>
      <c r="C9425" s="106">
        <v>6.07</v>
      </c>
      <c r="D9425">
        <v>2</v>
      </c>
    </row>
    <row r="9426" spans="1:4" x14ac:dyDescent="0.25">
      <c r="A9426" t="s">
        <v>19045</v>
      </c>
      <c r="B9426" t="s">
        <v>19046</v>
      </c>
      <c r="C9426" s="106">
        <v>32.880000000000003</v>
      </c>
      <c r="D9426">
        <v>4</v>
      </c>
    </row>
    <row r="9427" spans="1:4" x14ac:dyDescent="0.25">
      <c r="A9427" t="s">
        <v>19047</v>
      </c>
      <c r="B9427" t="s">
        <v>19048</v>
      </c>
      <c r="C9427" s="106">
        <v>133.13</v>
      </c>
      <c r="D9427">
        <v>1</v>
      </c>
    </row>
    <row r="9428" spans="1:4" x14ac:dyDescent="0.25">
      <c r="A9428" t="s">
        <v>19049</v>
      </c>
      <c r="B9428" t="s">
        <v>19050</v>
      </c>
      <c r="C9428" s="106">
        <v>6.6</v>
      </c>
      <c r="D9428">
        <v>2</v>
      </c>
    </row>
    <row r="9429" spans="1:4" x14ac:dyDescent="0.25">
      <c r="A9429" t="s">
        <v>19051</v>
      </c>
      <c r="B9429" t="s">
        <v>19052</v>
      </c>
      <c r="C9429" s="106">
        <v>12.34</v>
      </c>
      <c r="D9429">
        <v>3</v>
      </c>
    </row>
    <row r="9430" spans="1:4" x14ac:dyDescent="0.25">
      <c r="A9430" t="s">
        <v>19053</v>
      </c>
      <c r="B9430" t="s">
        <v>19054</v>
      </c>
      <c r="C9430" s="106">
        <v>212.27</v>
      </c>
      <c r="D9430">
        <v>3</v>
      </c>
    </row>
    <row r="9431" spans="1:4" x14ac:dyDescent="0.25">
      <c r="A9431" t="s">
        <v>19055</v>
      </c>
      <c r="B9431" t="s">
        <v>19056</v>
      </c>
      <c r="C9431" s="106">
        <v>649.70000000000005</v>
      </c>
      <c r="D9431">
        <v>1</v>
      </c>
    </row>
    <row r="9432" spans="1:4" x14ac:dyDescent="0.25">
      <c r="A9432" t="s">
        <v>19057</v>
      </c>
      <c r="B9432" t="s">
        <v>19058</v>
      </c>
      <c r="C9432" s="106">
        <v>625</v>
      </c>
      <c r="D9432">
        <v>1</v>
      </c>
    </row>
    <row r="9433" spans="1:4" x14ac:dyDescent="0.25">
      <c r="A9433" t="s">
        <v>19059</v>
      </c>
      <c r="B9433" t="s">
        <v>19060</v>
      </c>
      <c r="C9433" s="106">
        <v>45.47</v>
      </c>
      <c r="D9433">
        <v>1</v>
      </c>
    </row>
    <row r="9434" spans="1:4" x14ac:dyDescent="0.25">
      <c r="A9434" t="s">
        <v>19061</v>
      </c>
      <c r="B9434" t="s">
        <v>19062</v>
      </c>
      <c r="C9434" s="106">
        <v>5365.75</v>
      </c>
      <c r="D9434">
        <v>3</v>
      </c>
    </row>
    <row r="9435" spans="1:4" x14ac:dyDescent="0.25">
      <c r="A9435" t="s">
        <v>19063</v>
      </c>
      <c r="B9435" t="s">
        <v>19064</v>
      </c>
      <c r="C9435" s="106">
        <v>4165.95</v>
      </c>
      <c r="D9435">
        <v>1</v>
      </c>
    </row>
    <row r="9436" spans="1:4" x14ac:dyDescent="0.25">
      <c r="A9436" t="s">
        <v>19065</v>
      </c>
      <c r="B9436" t="s">
        <v>19066</v>
      </c>
      <c r="C9436" s="106">
        <v>3296</v>
      </c>
      <c r="D9436">
        <v>2</v>
      </c>
    </row>
    <row r="9437" spans="1:4" x14ac:dyDescent="0.25">
      <c r="A9437" t="s">
        <v>19067</v>
      </c>
      <c r="B9437" t="s">
        <v>19068</v>
      </c>
      <c r="C9437" s="106">
        <v>137.91</v>
      </c>
      <c r="D9437">
        <v>3</v>
      </c>
    </row>
    <row r="9438" spans="1:4" x14ac:dyDescent="0.25">
      <c r="A9438" t="s">
        <v>19069</v>
      </c>
      <c r="B9438" t="s">
        <v>19070</v>
      </c>
      <c r="C9438" s="106">
        <v>45.67</v>
      </c>
      <c r="D9438">
        <v>1</v>
      </c>
    </row>
    <row r="9439" spans="1:4" x14ac:dyDescent="0.25">
      <c r="A9439" t="s">
        <v>19071</v>
      </c>
      <c r="B9439" t="s">
        <v>19072</v>
      </c>
      <c r="C9439" s="106">
        <v>11.59</v>
      </c>
      <c r="D9439">
        <v>1</v>
      </c>
    </row>
    <row r="9440" spans="1:4" x14ac:dyDescent="0.25">
      <c r="A9440" t="s">
        <v>19073</v>
      </c>
      <c r="B9440" t="s">
        <v>19074</v>
      </c>
      <c r="C9440" s="106">
        <v>18</v>
      </c>
      <c r="D9440">
        <v>1</v>
      </c>
    </row>
    <row r="9441" spans="1:4" x14ac:dyDescent="0.25">
      <c r="A9441" t="s">
        <v>19075</v>
      </c>
      <c r="B9441" t="s">
        <v>19076</v>
      </c>
      <c r="C9441" s="106">
        <v>56.68</v>
      </c>
      <c r="D9441">
        <v>1</v>
      </c>
    </row>
    <row r="9442" spans="1:4" x14ac:dyDescent="0.25">
      <c r="A9442" t="s">
        <v>19077</v>
      </c>
      <c r="B9442" t="s">
        <v>19078</v>
      </c>
      <c r="C9442" s="106">
        <v>10</v>
      </c>
      <c r="D9442">
        <v>1</v>
      </c>
    </row>
    <row r="9443" spans="1:4" x14ac:dyDescent="0.25">
      <c r="A9443" t="s">
        <v>19079</v>
      </c>
      <c r="B9443" t="s">
        <v>19080</v>
      </c>
      <c r="C9443" s="106">
        <v>62</v>
      </c>
      <c r="D9443">
        <v>1</v>
      </c>
    </row>
    <row r="9444" spans="1:4" x14ac:dyDescent="0.25">
      <c r="A9444" t="s">
        <v>19081</v>
      </c>
      <c r="B9444" t="s">
        <v>19082</v>
      </c>
      <c r="C9444" s="106">
        <v>7.23</v>
      </c>
      <c r="D9444">
        <v>9</v>
      </c>
    </row>
    <row r="9445" spans="1:4" x14ac:dyDescent="0.25">
      <c r="A9445" t="s">
        <v>19083</v>
      </c>
      <c r="B9445" t="s">
        <v>19084</v>
      </c>
      <c r="C9445" s="106">
        <v>0</v>
      </c>
      <c r="D9445">
        <v>0</v>
      </c>
    </row>
    <row r="9446" spans="1:4" x14ac:dyDescent="0.25">
      <c r="A9446" t="s">
        <v>19085</v>
      </c>
      <c r="B9446" t="s">
        <v>19086</v>
      </c>
      <c r="C9446" s="106">
        <v>0</v>
      </c>
      <c r="D9446">
        <v>0</v>
      </c>
    </row>
    <row r="9447" spans="1:4" x14ac:dyDescent="0.25">
      <c r="A9447" t="s">
        <v>19087</v>
      </c>
      <c r="B9447" t="s">
        <v>19088</v>
      </c>
      <c r="C9447" s="106">
        <v>645.80999999999995</v>
      </c>
      <c r="D9447">
        <v>3</v>
      </c>
    </row>
    <row r="9448" spans="1:4" x14ac:dyDescent="0.25">
      <c r="A9448" t="s">
        <v>19089</v>
      </c>
      <c r="B9448" t="s">
        <v>19090</v>
      </c>
      <c r="C9448" s="106">
        <v>0</v>
      </c>
      <c r="D9448">
        <v>0</v>
      </c>
    </row>
    <row r="9449" spans="1:4" x14ac:dyDescent="0.25">
      <c r="A9449" t="s">
        <v>19091</v>
      </c>
      <c r="B9449" t="s">
        <v>19092</v>
      </c>
      <c r="C9449" s="106">
        <v>2208.5</v>
      </c>
      <c r="D9449">
        <v>1</v>
      </c>
    </row>
    <row r="9450" spans="1:4" x14ac:dyDescent="0.25">
      <c r="A9450" t="s">
        <v>19093</v>
      </c>
      <c r="B9450" t="s">
        <v>19094</v>
      </c>
      <c r="C9450" s="106">
        <v>8762</v>
      </c>
      <c r="D9450">
        <v>2</v>
      </c>
    </row>
    <row r="9451" spans="1:4" x14ac:dyDescent="0.25">
      <c r="A9451" t="s">
        <v>19095</v>
      </c>
      <c r="B9451" t="s">
        <v>19096</v>
      </c>
      <c r="C9451" s="106">
        <v>0</v>
      </c>
      <c r="D9451">
        <v>0</v>
      </c>
    </row>
    <row r="9452" spans="1:4" x14ac:dyDescent="0.25">
      <c r="A9452" t="s">
        <v>19097</v>
      </c>
      <c r="B9452" t="s">
        <v>19098</v>
      </c>
      <c r="C9452" s="106">
        <v>290.85000000000002</v>
      </c>
      <c r="D9452">
        <v>3</v>
      </c>
    </row>
    <row r="9453" spans="1:4" x14ac:dyDescent="0.25">
      <c r="A9453" t="s">
        <v>19099</v>
      </c>
      <c r="B9453" t="s">
        <v>19100</v>
      </c>
      <c r="C9453" s="106">
        <v>958.72</v>
      </c>
      <c r="D9453">
        <v>3</v>
      </c>
    </row>
    <row r="9454" spans="1:4" x14ac:dyDescent="0.25">
      <c r="A9454" t="s">
        <v>19101</v>
      </c>
      <c r="B9454" t="s">
        <v>19102</v>
      </c>
      <c r="C9454" s="106">
        <v>3371.94</v>
      </c>
      <c r="D9454">
        <v>2</v>
      </c>
    </row>
    <row r="9455" spans="1:4" x14ac:dyDescent="0.25">
      <c r="A9455" t="s">
        <v>19103</v>
      </c>
      <c r="B9455" t="s">
        <v>19104</v>
      </c>
      <c r="C9455" s="106">
        <v>24596</v>
      </c>
      <c r="D9455">
        <v>1</v>
      </c>
    </row>
    <row r="9456" spans="1:4" x14ac:dyDescent="0.25">
      <c r="A9456" t="s">
        <v>19105</v>
      </c>
      <c r="B9456" t="s">
        <v>19106</v>
      </c>
      <c r="C9456" s="106">
        <v>835.5</v>
      </c>
      <c r="D9456">
        <v>1</v>
      </c>
    </row>
    <row r="9457" spans="1:4" x14ac:dyDescent="0.25">
      <c r="A9457" t="s">
        <v>19107</v>
      </c>
      <c r="B9457" t="s">
        <v>19108</v>
      </c>
      <c r="C9457" s="106">
        <v>843.52</v>
      </c>
      <c r="D9457">
        <v>9</v>
      </c>
    </row>
    <row r="9458" spans="1:4" x14ac:dyDescent="0.25">
      <c r="A9458" t="s">
        <v>19109</v>
      </c>
      <c r="B9458" t="s">
        <v>19110</v>
      </c>
      <c r="C9458" s="106">
        <v>5725.56</v>
      </c>
      <c r="D9458">
        <v>20</v>
      </c>
    </row>
    <row r="9459" spans="1:4" x14ac:dyDescent="0.25">
      <c r="A9459" t="s">
        <v>19111</v>
      </c>
      <c r="B9459" t="s">
        <v>19112</v>
      </c>
      <c r="C9459" s="106">
        <v>165.9</v>
      </c>
      <c r="D9459">
        <v>2</v>
      </c>
    </row>
    <row r="9460" spans="1:4" x14ac:dyDescent="0.25">
      <c r="A9460" t="s">
        <v>19113</v>
      </c>
      <c r="B9460" t="s">
        <v>19114</v>
      </c>
      <c r="C9460" s="106">
        <v>20.12</v>
      </c>
      <c r="D9460">
        <v>1</v>
      </c>
    </row>
    <row r="9461" spans="1:4" x14ac:dyDescent="0.25">
      <c r="A9461" t="s">
        <v>19115</v>
      </c>
      <c r="B9461" t="s">
        <v>19116</v>
      </c>
      <c r="C9461" s="106">
        <v>2515.48</v>
      </c>
      <c r="D9461">
        <v>5</v>
      </c>
    </row>
    <row r="9462" spans="1:4" x14ac:dyDescent="0.25">
      <c r="A9462" t="s">
        <v>19117</v>
      </c>
      <c r="B9462" t="s">
        <v>19118</v>
      </c>
      <c r="C9462" s="106">
        <v>8361.3799999999992</v>
      </c>
      <c r="D9462">
        <v>3</v>
      </c>
    </row>
    <row r="9463" spans="1:4" x14ac:dyDescent="0.25">
      <c r="A9463" t="s">
        <v>19119</v>
      </c>
      <c r="B9463" t="s">
        <v>19120</v>
      </c>
      <c r="C9463" s="106">
        <v>21.04</v>
      </c>
      <c r="D9463">
        <v>2</v>
      </c>
    </row>
    <row r="9464" spans="1:4" x14ac:dyDescent="0.25">
      <c r="A9464" t="s">
        <v>19121</v>
      </c>
      <c r="B9464" t="s">
        <v>19122</v>
      </c>
      <c r="C9464" s="106">
        <v>15.21</v>
      </c>
      <c r="D9464">
        <v>2</v>
      </c>
    </row>
    <row r="9465" spans="1:4" x14ac:dyDescent="0.25">
      <c r="A9465" t="s">
        <v>19123</v>
      </c>
      <c r="B9465" t="s">
        <v>19124</v>
      </c>
      <c r="C9465" s="106">
        <v>48.18</v>
      </c>
      <c r="D9465">
        <v>8</v>
      </c>
    </row>
    <row r="9466" spans="1:4" x14ac:dyDescent="0.25">
      <c r="A9466" t="s">
        <v>19125</v>
      </c>
      <c r="B9466" t="s">
        <v>19126</v>
      </c>
      <c r="C9466" s="106">
        <v>3005.21</v>
      </c>
      <c r="D9466">
        <v>2</v>
      </c>
    </row>
    <row r="9467" spans="1:4" x14ac:dyDescent="0.25">
      <c r="A9467" t="s">
        <v>19127</v>
      </c>
      <c r="B9467" t="s">
        <v>19128</v>
      </c>
      <c r="C9467" s="106">
        <v>161.91999999999999</v>
      </c>
      <c r="D9467">
        <v>3</v>
      </c>
    </row>
    <row r="9468" spans="1:4" x14ac:dyDescent="0.25">
      <c r="A9468" t="s">
        <v>19129</v>
      </c>
      <c r="B9468" t="s">
        <v>19130</v>
      </c>
      <c r="C9468" s="106">
        <v>136.54</v>
      </c>
      <c r="D9468">
        <v>2</v>
      </c>
    </row>
    <row r="9469" spans="1:4" x14ac:dyDescent="0.25">
      <c r="A9469" t="s">
        <v>19131</v>
      </c>
      <c r="B9469" t="s">
        <v>19132</v>
      </c>
      <c r="C9469" s="106">
        <v>318</v>
      </c>
      <c r="D9469">
        <v>4</v>
      </c>
    </row>
    <row r="9470" spans="1:4" x14ac:dyDescent="0.25">
      <c r="A9470" t="s">
        <v>19133</v>
      </c>
      <c r="B9470" t="s">
        <v>19134</v>
      </c>
      <c r="C9470" s="106">
        <v>143</v>
      </c>
      <c r="D9470">
        <v>3</v>
      </c>
    </row>
    <row r="9471" spans="1:4" x14ac:dyDescent="0.25">
      <c r="A9471" t="s">
        <v>19135</v>
      </c>
      <c r="B9471" t="s">
        <v>19136</v>
      </c>
      <c r="C9471" s="106">
        <v>793.08</v>
      </c>
      <c r="D9471">
        <v>1</v>
      </c>
    </row>
    <row r="9472" spans="1:4" x14ac:dyDescent="0.25">
      <c r="A9472" t="s">
        <v>19137</v>
      </c>
      <c r="B9472" t="s">
        <v>19138</v>
      </c>
      <c r="C9472" s="106">
        <v>455.99</v>
      </c>
      <c r="D9472">
        <v>15</v>
      </c>
    </row>
    <row r="9473" spans="1:4" x14ac:dyDescent="0.25">
      <c r="A9473" t="s">
        <v>19139</v>
      </c>
      <c r="B9473" t="s">
        <v>19140</v>
      </c>
      <c r="C9473" s="106">
        <v>5839.73</v>
      </c>
      <c r="D9473">
        <v>19</v>
      </c>
    </row>
    <row r="9474" spans="1:4" x14ac:dyDescent="0.25">
      <c r="A9474" t="s">
        <v>19141</v>
      </c>
      <c r="B9474" t="s">
        <v>19142</v>
      </c>
      <c r="C9474" s="106">
        <v>347.14</v>
      </c>
      <c r="D9474">
        <v>2</v>
      </c>
    </row>
    <row r="9475" spans="1:4" x14ac:dyDescent="0.25">
      <c r="A9475" t="s">
        <v>19143</v>
      </c>
      <c r="B9475" t="s">
        <v>19144</v>
      </c>
      <c r="C9475" s="106">
        <v>728.64</v>
      </c>
      <c r="D9475">
        <v>3</v>
      </c>
    </row>
    <row r="9476" spans="1:4" x14ac:dyDescent="0.25">
      <c r="A9476" t="s">
        <v>19145</v>
      </c>
      <c r="B9476" t="s">
        <v>19146</v>
      </c>
      <c r="C9476" s="106">
        <v>3484.47</v>
      </c>
      <c r="D9476">
        <v>6</v>
      </c>
    </row>
    <row r="9477" spans="1:4" x14ac:dyDescent="0.25">
      <c r="A9477" t="s">
        <v>19147</v>
      </c>
      <c r="B9477" t="s">
        <v>19148</v>
      </c>
      <c r="C9477" s="106">
        <v>0</v>
      </c>
      <c r="D9477">
        <v>0</v>
      </c>
    </row>
    <row r="9478" spans="1:4" x14ac:dyDescent="0.25">
      <c r="A9478" t="s">
        <v>19149</v>
      </c>
      <c r="B9478" t="s">
        <v>19150</v>
      </c>
      <c r="C9478" s="106">
        <v>208.49</v>
      </c>
      <c r="D9478">
        <v>1</v>
      </c>
    </row>
    <row r="9479" spans="1:4" x14ac:dyDescent="0.25">
      <c r="A9479" t="s">
        <v>19151</v>
      </c>
      <c r="B9479" t="s">
        <v>19152</v>
      </c>
      <c r="C9479" s="106">
        <v>204.66</v>
      </c>
      <c r="D9479">
        <v>1</v>
      </c>
    </row>
    <row r="9480" spans="1:4" x14ac:dyDescent="0.25">
      <c r="A9480" t="s">
        <v>19153</v>
      </c>
      <c r="B9480" t="s">
        <v>19154</v>
      </c>
      <c r="C9480" s="106">
        <v>132.5</v>
      </c>
      <c r="D9480">
        <v>1</v>
      </c>
    </row>
    <row r="9481" spans="1:4" x14ac:dyDescent="0.25">
      <c r="A9481" t="s">
        <v>19155</v>
      </c>
      <c r="B9481" t="s">
        <v>19156</v>
      </c>
      <c r="C9481" s="106">
        <v>0</v>
      </c>
      <c r="D9481">
        <v>0</v>
      </c>
    </row>
    <row r="9482" spans="1:4" x14ac:dyDescent="0.25">
      <c r="A9482" t="s">
        <v>19157</v>
      </c>
      <c r="B9482" t="s">
        <v>19158</v>
      </c>
      <c r="C9482" s="106">
        <v>1348.65</v>
      </c>
      <c r="D9482">
        <v>1</v>
      </c>
    </row>
    <row r="9483" spans="1:4" x14ac:dyDescent="0.25">
      <c r="A9483" t="s">
        <v>19159</v>
      </c>
      <c r="B9483" t="s">
        <v>19160</v>
      </c>
      <c r="C9483" s="106">
        <v>5.28</v>
      </c>
      <c r="D9483">
        <v>16</v>
      </c>
    </row>
    <row r="9484" spans="1:4" x14ac:dyDescent="0.25">
      <c r="A9484" t="s">
        <v>19161</v>
      </c>
      <c r="B9484" t="s">
        <v>19162</v>
      </c>
      <c r="C9484" s="106">
        <v>5.85</v>
      </c>
      <c r="D9484">
        <v>8</v>
      </c>
    </row>
    <row r="9485" spans="1:4" x14ac:dyDescent="0.25">
      <c r="A9485" t="s">
        <v>19163</v>
      </c>
      <c r="B9485" t="s">
        <v>19164</v>
      </c>
      <c r="C9485" s="106">
        <v>4896</v>
      </c>
      <c r="D9485">
        <v>4</v>
      </c>
    </row>
    <row r="9486" spans="1:4" x14ac:dyDescent="0.25">
      <c r="A9486" t="s">
        <v>19165</v>
      </c>
      <c r="B9486" t="s">
        <v>19166</v>
      </c>
      <c r="C9486" s="106">
        <v>4148.3900000000003</v>
      </c>
      <c r="D9486">
        <v>4</v>
      </c>
    </row>
    <row r="9487" spans="1:4" x14ac:dyDescent="0.25">
      <c r="A9487" t="s">
        <v>19167</v>
      </c>
      <c r="B9487" t="s">
        <v>8368</v>
      </c>
      <c r="C9487" s="106">
        <v>6.9</v>
      </c>
      <c r="D9487">
        <v>8</v>
      </c>
    </row>
    <row r="9488" spans="1:4" x14ac:dyDescent="0.25">
      <c r="A9488" t="s">
        <v>19168</v>
      </c>
      <c r="B9488" t="s">
        <v>19169</v>
      </c>
      <c r="C9488" s="106">
        <v>21.71</v>
      </c>
      <c r="D9488">
        <v>5</v>
      </c>
    </row>
    <row r="9489" spans="1:4" x14ac:dyDescent="0.25">
      <c r="A9489" t="s">
        <v>19170</v>
      </c>
      <c r="B9489" t="s">
        <v>19171</v>
      </c>
      <c r="C9489" s="106">
        <v>401.3</v>
      </c>
      <c r="D9489">
        <v>4</v>
      </c>
    </row>
    <row r="9490" spans="1:4" x14ac:dyDescent="0.25">
      <c r="A9490" t="s">
        <v>19172</v>
      </c>
      <c r="B9490" t="s">
        <v>19173</v>
      </c>
      <c r="C9490" s="106">
        <v>24.72</v>
      </c>
      <c r="D9490">
        <v>67</v>
      </c>
    </row>
    <row r="9491" spans="1:4" x14ac:dyDescent="0.25">
      <c r="A9491" t="s">
        <v>19174</v>
      </c>
      <c r="B9491" t="s">
        <v>19175</v>
      </c>
      <c r="C9491" s="106">
        <v>1252</v>
      </c>
      <c r="D9491">
        <v>4</v>
      </c>
    </row>
    <row r="9492" spans="1:4" x14ac:dyDescent="0.25">
      <c r="A9492" t="s">
        <v>19176</v>
      </c>
      <c r="B9492" t="s">
        <v>19177</v>
      </c>
      <c r="C9492" s="106">
        <v>112.14</v>
      </c>
      <c r="D9492">
        <v>2</v>
      </c>
    </row>
    <row r="9493" spans="1:4" x14ac:dyDescent="0.25">
      <c r="A9493" t="s">
        <v>19178</v>
      </c>
      <c r="B9493" t="s">
        <v>19179</v>
      </c>
      <c r="C9493" s="106">
        <v>504</v>
      </c>
      <c r="D9493">
        <v>1</v>
      </c>
    </row>
    <row r="9494" spans="1:4" x14ac:dyDescent="0.25">
      <c r="A9494" t="s">
        <v>19180</v>
      </c>
      <c r="B9494" t="s">
        <v>19181</v>
      </c>
      <c r="C9494" s="106">
        <v>2567.4499999999998</v>
      </c>
      <c r="D9494">
        <v>2</v>
      </c>
    </row>
    <row r="9495" spans="1:4" x14ac:dyDescent="0.25">
      <c r="A9495" t="s">
        <v>19182</v>
      </c>
      <c r="B9495" t="s">
        <v>19183</v>
      </c>
      <c r="C9495" s="106">
        <v>379.38</v>
      </c>
      <c r="D9495">
        <v>2</v>
      </c>
    </row>
    <row r="9496" spans="1:4" x14ac:dyDescent="0.25">
      <c r="A9496" t="s">
        <v>19184</v>
      </c>
      <c r="B9496" t="s">
        <v>19185</v>
      </c>
      <c r="C9496" s="106">
        <v>4508.99</v>
      </c>
      <c r="D9496">
        <v>2</v>
      </c>
    </row>
    <row r="9497" spans="1:4" x14ac:dyDescent="0.25">
      <c r="A9497" t="s">
        <v>19186</v>
      </c>
      <c r="B9497" t="s">
        <v>19187</v>
      </c>
      <c r="C9497" s="106">
        <v>195.68</v>
      </c>
      <c r="D9497">
        <v>1</v>
      </c>
    </row>
    <row r="9498" spans="1:4" x14ac:dyDescent="0.25">
      <c r="A9498" t="s">
        <v>19188</v>
      </c>
      <c r="B9498" t="s">
        <v>19189</v>
      </c>
      <c r="C9498" s="106">
        <v>81.239999999999995</v>
      </c>
      <c r="D9498">
        <v>1</v>
      </c>
    </row>
    <row r="9499" spans="1:4" x14ac:dyDescent="0.25">
      <c r="A9499" t="s">
        <v>19190</v>
      </c>
      <c r="B9499" t="s">
        <v>19191</v>
      </c>
      <c r="C9499" s="106">
        <v>7353.56</v>
      </c>
      <c r="D9499">
        <v>3</v>
      </c>
    </row>
    <row r="9500" spans="1:4" x14ac:dyDescent="0.25">
      <c r="A9500" t="s">
        <v>19192</v>
      </c>
      <c r="B9500" t="s">
        <v>19193</v>
      </c>
      <c r="C9500" s="106">
        <v>17.850000000000001</v>
      </c>
      <c r="D9500">
        <v>2</v>
      </c>
    </row>
    <row r="9501" spans="1:4" x14ac:dyDescent="0.25">
      <c r="A9501" t="s">
        <v>19194</v>
      </c>
      <c r="B9501" t="s">
        <v>19195</v>
      </c>
      <c r="C9501" s="106">
        <v>218.52</v>
      </c>
      <c r="D9501">
        <v>1</v>
      </c>
    </row>
    <row r="9502" spans="1:4" x14ac:dyDescent="0.25">
      <c r="A9502" t="s">
        <v>19196</v>
      </c>
      <c r="B9502" t="s">
        <v>19197</v>
      </c>
      <c r="C9502" s="106">
        <v>70.709999999999994</v>
      </c>
      <c r="D9502">
        <v>5</v>
      </c>
    </row>
    <row r="9503" spans="1:4" x14ac:dyDescent="0.25">
      <c r="A9503" t="s">
        <v>19198</v>
      </c>
      <c r="B9503" t="s">
        <v>19199</v>
      </c>
      <c r="C9503" s="106">
        <v>32.57</v>
      </c>
      <c r="D9503">
        <v>2</v>
      </c>
    </row>
    <row r="9504" spans="1:4" x14ac:dyDescent="0.25">
      <c r="A9504" t="s">
        <v>19200</v>
      </c>
      <c r="B9504" t="s">
        <v>19201</v>
      </c>
      <c r="C9504" s="106">
        <v>20.61</v>
      </c>
      <c r="D9504">
        <v>2</v>
      </c>
    </row>
    <row r="9505" spans="1:4" x14ac:dyDescent="0.25">
      <c r="A9505" t="s">
        <v>19202</v>
      </c>
      <c r="B9505" t="s">
        <v>19203</v>
      </c>
      <c r="C9505" s="106">
        <v>173.84</v>
      </c>
      <c r="D9505">
        <v>26</v>
      </c>
    </row>
    <row r="9506" spans="1:4" x14ac:dyDescent="0.25">
      <c r="A9506" t="s">
        <v>19204</v>
      </c>
      <c r="B9506" t="s">
        <v>19205</v>
      </c>
      <c r="C9506" s="106">
        <v>33.47</v>
      </c>
      <c r="D9506">
        <v>16</v>
      </c>
    </row>
    <row r="9507" spans="1:4" x14ac:dyDescent="0.25">
      <c r="A9507" t="s">
        <v>19206</v>
      </c>
      <c r="B9507" t="s">
        <v>19207</v>
      </c>
      <c r="C9507" s="106">
        <v>32.46</v>
      </c>
      <c r="D9507">
        <v>20</v>
      </c>
    </row>
    <row r="9508" spans="1:4" x14ac:dyDescent="0.25">
      <c r="A9508" t="s">
        <v>19208</v>
      </c>
      <c r="B9508" t="s">
        <v>19209</v>
      </c>
      <c r="C9508" s="106">
        <v>77.33</v>
      </c>
      <c r="D9508">
        <v>17</v>
      </c>
    </row>
    <row r="9509" spans="1:4" x14ac:dyDescent="0.25">
      <c r="A9509" t="s">
        <v>19210</v>
      </c>
      <c r="B9509" t="s">
        <v>19211</v>
      </c>
      <c r="C9509" s="106">
        <v>65.84</v>
      </c>
      <c r="D9509">
        <v>8</v>
      </c>
    </row>
    <row r="9510" spans="1:4" x14ac:dyDescent="0.25">
      <c r="A9510" t="s">
        <v>19212</v>
      </c>
      <c r="B9510" t="s">
        <v>19213</v>
      </c>
      <c r="C9510" s="106">
        <v>292.08</v>
      </c>
      <c r="D9510">
        <v>2</v>
      </c>
    </row>
    <row r="9511" spans="1:4" x14ac:dyDescent="0.25">
      <c r="A9511" t="s">
        <v>19214</v>
      </c>
      <c r="B9511" t="s">
        <v>19215</v>
      </c>
      <c r="C9511" s="106">
        <v>164.88</v>
      </c>
      <c r="D9511">
        <v>2</v>
      </c>
    </row>
    <row r="9512" spans="1:4" x14ac:dyDescent="0.25">
      <c r="A9512" t="s">
        <v>19216</v>
      </c>
      <c r="B9512" t="s">
        <v>19217</v>
      </c>
      <c r="C9512" s="106">
        <v>113.96</v>
      </c>
      <c r="D9512">
        <v>2</v>
      </c>
    </row>
    <row r="9513" spans="1:4" x14ac:dyDescent="0.25">
      <c r="A9513" t="s">
        <v>19218</v>
      </c>
      <c r="B9513" t="s">
        <v>19219</v>
      </c>
      <c r="C9513" s="106">
        <v>81.180000000000007</v>
      </c>
      <c r="D9513">
        <v>12</v>
      </c>
    </row>
    <row r="9514" spans="1:4" x14ac:dyDescent="0.25">
      <c r="A9514" t="s">
        <v>19220</v>
      </c>
      <c r="B9514" t="s">
        <v>19221</v>
      </c>
      <c r="C9514" s="106">
        <v>179.88</v>
      </c>
      <c r="D9514">
        <v>2</v>
      </c>
    </row>
    <row r="9515" spans="1:4" x14ac:dyDescent="0.25">
      <c r="A9515" t="s">
        <v>19222</v>
      </c>
      <c r="B9515" t="s">
        <v>19223</v>
      </c>
      <c r="C9515" s="106">
        <v>173.69</v>
      </c>
      <c r="D9515">
        <v>2</v>
      </c>
    </row>
    <row r="9516" spans="1:4" x14ac:dyDescent="0.25">
      <c r="A9516" t="s">
        <v>19224</v>
      </c>
      <c r="B9516" t="s">
        <v>19225</v>
      </c>
      <c r="C9516" s="106">
        <v>82.06</v>
      </c>
      <c r="D9516">
        <v>6</v>
      </c>
    </row>
    <row r="9517" spans="1:4" x14ac:dyDescent="0.25">
      <c r="A9517" t="s">
        <v>19226</v>
      </c>
      <c r="B9517" t="s">
        <v>19227</v>
      </c>
      <c r="C9517" s="106">
        <v>1197.1600000000001</v>
      </c>
      <c r="D9517">
        <v>18</v>
      </c>
    </row>
    <row r="9518" spans="1:4" x14ac:dyDescent="0.25">
      <c r="A9518" t="s">
        <v>19228</v>
      </c>
      <c r="B9518" t="s">
        <v>19229</v>
      </c>
      <c r="C9518" s="106">
        <v>1133.22</v>
      </c>
      <c r="D9518">
        <v>21</v>
      </c>
    </row>
    <row r="9519" spans="1:4" x14ac:dyDescent="0.25">
      <c r="A9519" t="s">
        <v>19230</v>
      </c>
      <c r="B9519" t="s">
        <v>19231</v>
      </c>
      <c r="C9519" s="106">
        <v>348.33</v>
      </c>
      <c r="D9519">
        <v>2</v>
      </c>
    </row>
    <row r="9520" spans="1:4" x14ac:dyDescent="0.25">
      <c r="A9520" t="s">
        <v>19232</v>
      </c>
      <c r="B9520" t="s">
        <v>19233</v>
      </c>
      <c r="C9520" s="106">
        <v>63.04</v>
      </c>
      <c r="D9520">
        <v>2</v>
      </c>
    </row>
    <row r="9521" spans="1:4" x14ac:dyDescent="0.25">
      <c r="A9521" t="s">
        <v>19234</v>
      </c>
      <c r="B9521" t="s">
        <v>19235</v>
      </c>
      <c r="C9521" s="106">
        <v>11447.8</v>
      </c>
      <c r="D9521">
        <v>2210</v>
      </c>
    </row>
    <row r="9522" spans="1:4" x14ac:dyDescent="0.25">
      <c r="A9522" t="s">
        <v>19236</v>
      </c>
      <c r="B9522" t="s">
        <v>19237</v>
      </c>
      <c r="C9522" s="106">
        <v>2608.87</v>
      </c>
      <c r="D9522">
        <v>75</v>
      </c>
    </row>
    <row r="9523" spans="1:4" x14ac:dyDescent="0.25">
      <c r="A9523" t="s">
        <v>19238</v>
      </c>
      <c r="B9523" t="s">
        <v>19239</v>
      </c>
      <c r="C9523" s="106">
        <v>13.29</v>
      </c>
      <c r="D9523">
        <v>5</v>
      </c>
    </row>
    <row r="9524" spans="1:4" x14ac:dyDescent="0.25">
      <c r="A9524" t="s">
        <v>19240</v>
      </c>
      <c r="B9524" t="s">
        <v>19241</v>
      </c>
      <c r="C9524" s="106">
        <v>581.75</v>
      </c>
      <c r="D9524">
        <v>1</v>
      </c>
    </row>
    <row r="9525" spans="1:4" x14ac:dyDescent="0.25">
      <c r="A9525" t="s">
        <v>19242</v>
      </c>
      <c r="B9525" t="s">
        <v>19243</v>
      </c>
      <c r="C9525" s="106">
        <v>23.92</v>
      </c>
      <c r="D9525">
        <v>4</v>
      </c>
    </row>
    <row r="9526" spans="1:4" x14ac:dyDescent="0.25">
      <c r="A9526" t="s">
        <v>19244</v>
      </c>
      <c r="B9526" t="s">
        <v>19245</v>
      </c>
      <c r="C9526" s="106">
        <v>22.2</v>
      </c>
      <c r="D9526">
        <v>3</v>
      </c>
    </row>
    <row r="9527" spans="1:4" x14ac:dyDescent="0.25">
      <c r="A9527" t="s">
        <v>19246</v>
      </c>
      <c r="B9527" t="s">
        <v>19247</v>
      </c>
      <c r="C9527" s="106">
        <v>1748.68</v>
      </c>
      <c r="D9527">
        <v>1</v>
      </c>
    </row>
    <row r="9528" spans="1:4" x14ac:dyDescent="0.25">
      <c r="A9528" t="s">
        <v>19248</v>
      </c>
      <c r="B9528" t="s">
        <v>19249</v>
      </c>
      <c r="C9528" s="106">
        <v>0</v>
      </c>
      <c r="D9528">
        <v>0</v>
      </c>
    </row>
    <row r="9529" spans="1:4" x14ac:dyDescent="0.25">
      <c r="A9529" t="s">
        <v>19250</v>
      </c>
      <c r="B9529" t="s">
        <v>19251</v>
      </c>
      <c r="C9529" s="106">
        <v>0</v>
      </c>
      <c r="D9529">
        <v>0</v>
      </c>
    </row>
    <row r="9530" spans="1:4" x14ac:dyDescent="0.25">
      <c r="A9530" t="s">
        <v>19252</v>
      </c>
      <c r="B9530" t="s">
        <v>19253</v>
      </c>
      <c r="C9530" s="106">
        <v>7755.38</v>
      </c>
      <c r="D9530">
        <v>312</v>
      </c>
    </row>
    <row r="9531" spans="1:4" x14ac:dyDescent="0.25">
      <c r="A9531" t="s">
        <v>19254</v>
      </c>
      <c r="B9531" t="s">
        <v>19255</v>
      </c>
      <c r="C9531" s="106">
        <v>0</v>
      </c>
      <c r="D9531">
        <v>0</v>
      </c>
    </row>
    <row r="9532" spans="1:4" x14ac:dyDescent="0.25">
      <c r="A9532" t="s">
        <v>19256</v>
      </c>
      <c r="B9532" t="s">
        <v>19257</v>
      </c>
      <c r="C9532" s="106">
        <v>0</v>
      </c>
      <c r="D9532">
        <v>0</v>
      </c>
    </row>
    <row r="9533" spans="1:4" x14ac:dyDescent="0.25">
      <c r="A9533" t="s">
        <v>19258</v>
      </c>
      <c r="B9533" t="s">
        <v>19259</v>
      </c>
      <c r="C9533" s="106">
        <v>60.32</v>
      </c>
      <c r="D9533">
        <v>7</v>
      </c>
    </row>
    <row r="9534" spans="1:4" x14ac:dyDescent="0.25">
      <c r="A9534" t="s">
        <v>19260</v>
      </c>
      <c r="B9534" t="s">
        <v>19261</v>
      </c>
      <c r="C9534" s="106">
        <v>9.0299999999999994</v>
      </c>
      <c r="D9534">
        <v>2</v>
      </c>
    </row>
    <row r="9535" spans="1:4" x14ac:dyDescent="0.25">
      <c r="A9535" t="s">
        <v>19262</v>
      </c>
      <c r="B9535" t="s">
        <v>19263</v>
      </c>
      <c r="C9535" s="106">
        <v>128.36000000000001</v>
      </c>
      <c r="D9535">
        <v>2</v>
      </c>
    </row>
    <row r="9536" spans="1:4" x14ac:dyDescent="0.25">
      <c r="A9536" t="s">
        <v>19264</v>
      </c>
      <c r="B9536" t="s">
        <v>19265</v>
      </c>
      <c r="C9536" s="106">
        <v>40.729999999999997</v>
      </c>
      <c r="D9536">
        <v>1</v>
      </c>
    </row>
    <row r="9537" spans="1:4" x14ac:dyDescent="0.25">
      <c r="A9537" t="s">
        <v>19266</v>
      </c>
      <c r="B9537" t="s">
        <v>19267</v>
      </c>
      <c r="C9537" s="106">
        <v>5.24</v>
      </c>
      <c r="D9537">
        <v>1</v>
      </c>
    </row>
    <row r="9538" spans="1:4" x14ac:dyDescent="0.25">
      <c r="A9538" t="s">
        <v>19268</v>
      </c>
      <c r="B9538" t="s">
        <v>19269</v>
      </c>
      <c r="C9538" s="106">
        <v>3929</v>
      </c>
      <c r="D9538">
        <v>1</v>
      </c>
    </row>
    <row r="9539" spans="1:4" x14ac:dyDescent="0.25">
      <c r="A9539" t="s">
        <v>19270</v>
      </c>
      <c r="B9539" t="s">
        <v>19271</v>
      </c>
      <c r="C9539" s="106">
        <v>1028.69</v>
      </c>
      <c r="D9539">
        <v>3</v>
      </c>
    </row>
    <row r="9540" spans="1:4" x14ac:dyDescent="0.25">
      <c r="A9540" t="s">
        <v>19272</v>
      </c>
      <c r="B9540" t="s">
        <v>19273</v>
      </c>
      <c r="C9540" s="106">
        <v>2927.91</v>
      </c>
      <c r="D9540">
        <v>6</v>
      </c>
    </row>
    <row r="9541" spans="1:4" x14ac:dyDescent="0.25">
      <c r="A9541" t="s">
        <v>19274</v>
      </c>
      <c r="B9541" t="s">
        <v>19275</v>
      </c>
      <c r="C9541" s="106">
        <v>2423.3000000000002</v>
      </c>
      <c r="D9541">
        <v>6</v>
      </c>
    </row>
    <row r="9542" spans="1:4" x14ac:dyDescent="0.25">
      <c r="A9542" t="s">
        <v>19276</v>
      </c>
      <c r="B9542" t="s">
        <v>19277</v>
      </c>
      <c r="C9542" s="106">
        <v>526</v>
      </c>
      <c r="D9542">
        <v>4</v>
      </c>
    </row>
    <row r="9543" spans="1:4" x14ac:dyDescent="0.25">
      <c r="A9543" t="s">
        <v>19278</v>
      </c>
      <c r="B9543" t="s">
        <v>19279</v>
      </c>
      <c r="C9543" s="106">
        <v>2465.29</v>
      </c>
      <c r="D9543">
        <v>56</v>
      </c>
    </row>
    <row r="9544" spans="1:4" x14ac:dyDescent="0.25">
      <c r="A9544" t="s">
        <v>19280</v>
      </c>
      <c r="B9544" t="s">
        <v>19281</v>
      </c>
      <c r="C9544" s="106">
        <v>8.5</v>
      </c>
      <c r="D9544">
        <v>2</v>
      </c>
    </row>
    <row r="9545" spans="1:4" x14ac:dyDescent="0.25">
      <c r="A9545" t="s">
        <v>19282</v>
      </c>
      <c r="B9545" t="s">
        <v>19283</v>
      </c>
      <c r="C9545" s="106">
        <v>352.14</v>
      </c>
      <c r="D9545">
        <v>2</v>
      </c>
    </row>
    <row r="9546" spans="1:4" x14ac:dyDescent="0.25">
      <c r="A9546" t="s">
        <v>19284</v>
      </c>
      <c r="B9546" t="s">
        <v>19285</v>
      </c>
      <c r="C9546" s="106">
        <v>10984.9</v>
      </c>
      <c r="D9546">
        <v>326</v>
      </c>
    </row>
    <row r="9547" spans="1:4" x14ac:dyDescent="0.25">
      <c r="A9547" t="s">
        <v>19286</v>
      </c>
      <c r="B9547" t="s">
        <v>19287</v>
      </c>
      <c r="C9547" s="106">
        <v>908.72</v>
      </c>
      <c r="D9547">
        <v>2</v>
      </c>
    </row>
    <row r="9548" spans="1:4" x14ac:dyDescent="0.25">
      <c r="A9548" t="s">
        <v>19288</v>
      </c>
      <c r="B9548" t="s">
        <v>19289</v>
      </c>
      <c r="C9548" s="106">
        <v>37.78</v>
      </c>
      <c r="D9548">
        <v>4</v>
      </c>
    </row>
    <row r="9549" spans="1:4" x14ac:dyDescent="0.25">
      <c r="A9549" t="s">
        <v>19290</v>
      </c>
      <c r="B9549" t="s">
        <v>19291</v>
      </c>
      <c r="C9549" s="106">
        <v>3338</v>
      </c>
      <c r="D9549">
        <v>1</v>
      </c>
    </row>
    <row r="9550" spans="1:4" x14ac:dyDescent="0.25">
      <c r="A9550" t="s">
        <v>19292</v>
      </c>
      <c r="B9550" t="s">
        <v>19293</v>
      </c>
      <c r="C9550" s="106">
        <v>284.29000000000002</v>
      </c>
      <c r="D9550">
        <v>2</v>
      </c>
    </row>
    <row r="9551" spans="1:4" x14ac:dyDescent="0.25">
      <c r="A9551" t="s">
        <v>19294</v>
      </c>
      <c r="B9551" t="s">
        <v>19295</v>
      </c>
      <c r="C9551" s="106">
        <v>100.08</v>
      </c>
      <c r="D9551">
        <v>7</v>
      </c>
    </row>
    <row r="9552" spans="1:4" x14ac:dyDescent="0.25">
      <c r="A9552" t="s">
        <v>19296</v>
      </c>
      <c r="B9552" t="s">
        <v>19297</v>
      </c>
      <c r="C9552" s="106">
        <v>1293.43</v>
      </c>
      <c r="D9552">
        <v>4</v>
      </c>
    </row>
    <row r="9553" spans="1:4" x14ac:dyDescent="0.25">
      <c r="A9553" t="s">
        <v>19298</v>
      </c>
      <c r="B9553" t="s">
        <v>19299</v>
      </c>
      <c r="C9553" s="106">
        <v>2690.34</v>
      </c>
      <c r="D9553">
        <v>2</v>
      </c>
    </row>
    <row r="9554" spans="1:4" x14ac:dyDescent="0.25">
      <c r="A9554" t="s">
        <v>19300</v>
      </c>
      <c r="B9554" t="s">
        <v>19301</v>
      </c>
      <c r="C9554" s="106">
        <v>114.72</v>
      </c>
      <c r="D9554">
        <v>4</v>
      </c>
    </row>
    <row r="9555" spans="1:4" x14ac:dyDescent="0.25">
      <c r="A9555" t="s">
        <v>19302</v>
      </c>
      <c r="B9555" t="s">
        <v>19303</v>
      </c>
      <c r="C9555" s="106">
        <v>132.97999999999999</v>
      </c>
      <c r="D9555">
        <v>4</v>
      </c>
    </row>
    <row r="9556" spans="1:4" x14ac:dyDescent="0.25">
      <c r="A9556" t="s">
        <v>19304</v>
      </c>
      <c r="B9556" t="s">
        <v>19305</v>
      </c>
      <c r="C9556" s="106">
        <v>2270</v>
      </c>
      <c r="D9556">
        <v>2</v>
      </c>
    </row>
    <row r="9557" spans="1:4" x14ac:dyDescent="0.25">
      <c r="A9557" t="s">
        <v>19306</v>
      </c>
      <c r="B9557" t="s">
        <v>19307</v>
      </c>
      <c r="C9557" s="106">
        <v>2441.1</v>
      </c>
      <c r="D9557">
        <v>2</v>
      </c>
    </row>
    <row r="9558" spans="1:4" x14ac:dyDescent="0.25">
      <c r="A9558" t="s">
        <v>19308</v>
      </c>
      <c r="B9558" t="s">
        <v>19309</v>
      </c>
      <c r="C9558" s="106">
        <v>53.17</v>
      </c>
      <c r="D9558">
        <v>7</v>
      </c>
    </row>
    <row r="9559" spans="1:4" x14ac:dyDescent="0.25">
      <c r="A9559" t="s">
        <v>19310</v>
      </c>
      <c r="B9559" t="s">
        <v>19311</v>
      </c>
      <c r="C9559" s="106">
        <v>159.84</v>
      </c>
      <c r="D9559">
        <v>14</v>
      </c>
    </row>
    <row r="9560" spans="1:4" x14ac:dyDescent="0.25">
      <c r="A9560" t="s">
        <v>19312</v>
      </c>
      <c r="B9560" t="s">
        <v>19313</v>
      </c>
      <c r="C9560" s="106">
        <v>1305.9000000000001</v>
      </c>
      <c r="D9560">
        <v>2</v>
      </c>
    </row>
    <row r="9561" spans="1:4" x14ac:dyDescent="0.25">
      <c r="A9561" t="s">
        <v>19314</v>
      </c>
      <c r="B9561" t="s">
        <v>19315</v>
      </c>
      <c r="C9561" s="106">
        <v>22.55</v>
      </c>
      <c r="D9561">
        <v>3</v>
      </c>
    </row>
    <row r="9562" spans="1:4" x14ac:dyDescent="0.25">
      <c r="A9562" t="s">
        <v>19316</v>
      </c>
      <c r="B9562" t="s">
        <v>19317</v>
      </c>
      <c r="C9562" s="106">
        <v>553.45000000000005</v>
      </c>
      <c r="D9562">
        <v>4</v>
      </c>
    </row>
    <row r="9563" spans="1:4" x14ac:dyDescent="0.25">
      <c r="A9563" t="s">
        <v>19318</v>
      </c>
      <c r="B9563" t="s">
        <v>19319</v>
      </c>
      <c r="C9563" s="106">
        <v>3216.32</v>
      </c>
      <c r="D9563">
        <v>5</v>
      </c>
    </row>
    <row r="9564" spans="1:4" x14ac:dyDescent="0.25">
      <c r="A9564" t="s">
        <v>19320</v>
      </c>
      <c r="B9564" t="s">
        <v>19321</v>
      </c>
      <c r="C9564" s="106">
        <v>0</v>
      </c>
      <c r="D9564">
        <v>0</v>
      </c>
    </row>
    <row r="9565" spans="1:4" x14ac:dyDescent="0.25">
      <c r="A9565" t="s">
        <v>19322</v>
      </c>
      <c r="B9565" t="s">
        <v>19323</v>
      </c>
      <c r="C9565" s="106">
        <v>1282.45</v>
      </c>
      <c r="D9565">
        <v>2</v>
      </c>
    </row>
    <row r="9566" spans="1:4" x14ac:dyDescent="0.25">
      <c r="A9566" t="s">
        <v>19324</v>
      </c>
      <c r="B9566" t="s">
        <v>19323</v>
      </c>
      <c r="C9566" s="106">
        <v>1340.97</v>
      </c>
      <c r="D9566">
        <v>2</v>
      </c>
    </row>
    <row r="9567" spans="1:4" x14ac:dyDescent="0.25">
      <c r="A9567" t="s">
        <v>19325</v>
      </c>
      <c r="B9567" t="s">
        <v>19326</v>
      </c>
      <c r="C9567" s="106">
        <v>0</v>
      </c>
      <c r="D9567">
        <v>0</v>
      </c>
    </row>
    <row r="9568" spans="1:4" x14ac:dyDescent="0.25">
      <c r="A9568" t="s">
        <v>19327</v>
      </c>
      <c r="B9568" t="s">
        <v>19328</v>
      </c>
      <c r="C9568" s="106">
        <v>0</v>
      </c>
      <c r="D9568">
        <v>0</v>
      </c>
    </row>
    <row r="9569" spans="1:4" x14ac:dyDescent="0.25">
      <c r="A9569" t="s">
        <v>19329</v>
      </c>
      <c r="B9569" t="s">
        <v>19330</v>
      </c>
      <c r="C9569" s="106">
        <v>0</v>
      </c>
      <c r="D9569">
        <v>0</v>
      </c>
    </row>
    <row r="9570" spans="1:4" x14ac:dyDescent="0.25">
      <c r="A9570" t="s">
        <v>19331</v>
      </c>
      <c r="B9570" t="s">
        <v>19332</v>
      </c>
      <c r="C9570" s="106">
        <v>0</v>
      </c>
      <c r="D9570">
        <v>0</v>
      </c>
    </row>
    <row r="9571" spans="1:4" x14ac:dyDescent="0.25">
      <c r="A9571" t="s">
        <v>19333</v>
      </c>
      <c r="B9571" t="s">
        <v>19334</v>
      </c>
      <c r="C9571" s="106">
        <v>0</v>
      </c>
      <c r="D9571">
        <v>0</v>
      </c>
    </row>
    <row r="9572" spans="1:4" x14ac:dyDescent="0.25">
      <c r="A9572" t="s">
        <v>19335</v>
      </c>
      <c r="B9572" t="s">
        <v>19336</v>
      </c>
      <c r="C9572" s="106">
        <v>0</v>
      </c>
      <c r="D9572">
        <v>0</v>
      </c>
    </row>
    <row r="9573" spans="1:4" x14ac:dyDescent="0.25">
      <c r="A9573" t="s">
        <v>19337</v>
      </c>
      <c r="B9573" t="s">
        <v>19338</v>
      </c>
      <c r="C9573" s="106">
        <v>0</v>
      </c>
      <c r="D9573">
        <v>0</v>
      </c>
    </row>
    <row r="9574" spans="1:4" x14ac:dyDescent="0.25">
      <c r="A9574" t="s">
        <v>19339</v>
      </c>
      <c r="B9574" t="s">
        <v>19340</v>
      </c>
      <c r="C9574" s="106">
        <v>821.18</v>
      </c>
      <c r="D9574">
        <v>12</v>
      </c>
    </row>
    <row r="9575" spans="1:4" x14ac:dyDescent="0.25">
      <c r="A9575" t="s">
        <v>19341</v>
      </c>
      <c r="B9575" t="s">
        <v>19342</v>
      </c>
      <c r="C9575" s="106">
        <v>663.76</v>
      </c>
      <c r="D9575">
        <v>2</v>
      </c>
    </row>
    <row r="9576" spans="1:4" x14ac:dyDescent="0.25">
      <c r="A9576" t="s">
        <v>19343</v>
      </c>
      <c r="B9576" t="s">
        <v>19344</v>
      </c>
      <c r="C9576" s="106">
        <v>2256.88</v>
      </c>
      <c r="D9576">
        <v>2</v>
      </c>
    </row>
    <row r="9577" spans="1:4" x14ac:dyDescent="0.25">
      <c r="A9577" t="s">
        <v>19345</v>
      </c>
      <c r="B9577" t="s">
        <v>19346</v>
      </c>
      <c r="C9577" s="106">
        <v>39141.599999999999</v>
      </c>
      <c r="D9577">
        <v>3</v>
      </c>
    </row>
    <row r="9578" spans="1:4" x14ac:dyDescent="0.25">
      <c r="A9578" t="s">
        <v>19347</v>
      </c>
      <c r="B9578" t="s">
        <v>19348</v>
      </c>
      <c r="C9578" s="106">
        <v>1515.58</v>
      </c>
      <c r="D9578">
        <v>20</v>
      </c>
    </row>
    <row r="9579" spans="1:4" x14ac:dyDescent="0.25">
      <c r="A9579" t="s">
        <v>19349</v>
      </c>
      <c r="B9579" t="s">
        <v>19350</v>
      </c>
      <c r="C9579" s="106">
        <v>4415.6400000000003</v>
      </c>
      <c r="D9579">
        <v>120</v>
      </c>
    </row>
    <row r="9580" spans="1:4" x14ac:dyDescent="0.25">
      <c r="A9580" t="s">
        <v>19351</v>
      </c>
      <c r="B9580" t="s">
        <v>19352</v>
      </c>
      <c r="C9580" s="106">
        <v>173.94</v>
      </c>
      <c r="D9580">
        <v>65</v>
      </c>
    </row>
    <row r="9581" spans="1:4" x14ac:dyDescent="0.25">
      <c r="A9581" t="s">
        <v>19353</v>
      </c>
      <c r="B9581" t="s">
        <v>19354</v>
      </c>
      <c r="C9581" s="106">
        <v>368.2</v>
      </c>
      <c r="D9581">
        <v>94</v>
      </c>
    </row>
    <row r="9582" spans="1:4" x14ac:dyDescent="0.25">
      <c r="A9582" t="s">
        <v>19355</v>
      </c>
      <c r="B9582" t="s">
        <v>19356</v>
      </c>
      <c r="C9582" s="106">
        <v>421.06</v>
      </c>
      <c r="D9582">
        <v>56</v>
      </c>
    </row>
    <row r="9583" spans="1:4" x14ac:dyDescent="0.25">
      <c r="A9583" t="s">
        <v>19357</v>
      </c>
      <c r="B9583" t="s">
        <v>19358</v>
      </c>
      <c r="C9583" s="106">
        <v>9.8800000000000008</v>
      </c>
      <c r="D9583">
        <v>76</v>
      </c>
    </row>
    <row r="9584" spans="1:4" x14ac:dyDescent="0.25">
      <c r="A9584" t="s">
        <v>19359</v>
      </c>
      <c r="B9584" t="s">
        <v>19360</v>
      </c>
      <c r="C9584" s="106">
        <v>163.03</v>
      </c>
      <c r="D9584">
        <v>53</v>
      </c>
    </row>
    <row r="9585" spans="1:4" x14ac:dyDescent="0.25">
      <c r="A9585" t="s">
        <v>19361</v>
      </c>
      <c r="B9585" t="s">
        <v>19362</v>
      </c>
      <c r="C9585" s="106">
        <v>184.59</v>
      </c>
      <c r="D9585">
        <v>70</v>
      </c>
    </row>
    <row r="9586" spans="1:4" x14ac:dyDescent="0.25">
      <c r="A9586" t="s">
        <v>19363</v>
      </c>
      <c r="B9586" t="s">
        <v>19364</v>
      </c>
      <c r="C9586" s="106">
        <v>21360</v>
      </c>
      <c r="D9586">
        <v>12</v>
      </c>
    </row>
    <row r="9587" spans="1:4" x14ac:dyDescent="0.25">
      <c r="A9587" t="s">
        <v>19365</v>
      </c>
      <c r="B9587" t="s">
        <v>19366</v>
      </c>
      <c r="C9587" s="106">
        <v>0</v>
      </c>
      <c r="D9587">
        <v>0</v>
      </c>
    </row>
    <row r="9588" spans="1:4" x14ac:dyDescent="0.25">
      <c r="A9588" t="s">
        <v>19367</v>
      </c>
      <c r="B9588" t="s">
        <v>19368</v>
      </c>
      <c r="C9588" s="106">
        <v>3535</v>
      </c>
      <c r="D9588">
        <v>5</v>
      </c>
    </row>
    <row r="9589" spans="1:4" x14ac:dyDescent="0.25">
      <c r="A9589" t="s">
        <v>19369</v>
      </c>
      <c r="B9589" t="s">
        <v>19370</v>
      </c>
      <c r="C9589" s="106">
        <v>12275.16</v>
      </c>
      <c r="D9589">
        <v>31</v>
      </c>
    </row>
    <row r="9590" spans="1:4" x14ac:dyDescent="0.25">
      <c r="A9590" t="s">
        <v>19371</v>
      </c>
      <c r="B9590" t="s">
        <v>19372</v>
      </c>
      <c r="C9590" s="106">
        <v>7497.25</v>
      </c>
      <c r="D9590">
        <v>19</v>
      </c>
    </row>
    <row r="9591" spans="1:4" x14ac:dyDescent="0.25">
      <c r="A9591" t="s">
        <v>19373</v>
      </c>
      <c r="B9591" t="s">
        <v>19374</v>
      </c>
      <c r="C9591" s="106">
        <v>1900</v>
      </c>
      <c r="D9591">
        <v>4</v>
      </c>
    </row>
    <row r="9592" spans="1:4" x14ac:dyDescent="0.25">
      <c r="A9592" t="s">
        <v>19375</v>
      </c>
      <c r="B9592" t="s">
        <v>19376</v>
      </c>
      <c r="C9592" s="106">
        <v>8964.02</v>
      </c>
      <c r="D9592">
        <v>21</v>
      </c>
    </row>
    <row r="9593" spans="1:4" x14ac:dyDescent="0.25">
      <c r="A9593" t="s">
        <v>19377</v>
      </c>
      <c r="B9593" t="s">
        <v>19378</v>
      </c>
      <c r="C9593" s="106">
        <v>3155.72</v>
      </c>
      <c r="D9593">
        <v>4</v>
      </c>
    </row>
    <row r="9594" spans="1:4" x14ac:dyDescent="0.25">
      <c r="A9594" t="s">
        <v>19379</v>
      </c>
      <c r="B9594" t="s">
        <v>19378</v>
      </c>
      <c r="C9594" s="106">
        <v>1656.09</v>
      </c>
      <c r="D9594">
        <v>3</v>
      </c>
    </row>
    <row r="9595" spans="1:4" x14ac:dyDescent="0.25">
      <c r="A9595" t="s">
        <v>19380</v>
      </c>
      <c r="B9595" t="s">
        <v>19378</v>
      </c>
      <c r="C9595" s="106">
        <v>4002</v>
      </c>
      <c r="D9595">
        <v>3</v>
      </c>
    </row>
    <row r="9596" spans="1:4" x14ac:dyDescent="0.25">
      <c r="A9596" t="s">
        <v>19381</v>
      </c>
      <c r="B9596" t="s">
        <v>19382</v>
      </c>
      <c r="C9596" s="106">
        <v>5689.96</v>
      </c>
      <c r="D9596">
        <v>13</v>
      </c>
    </row>
    <row r="9597" spans="1:4" x14ac:dyDescent="0.25">
      <c r="A9597" t="s">
        <v>19383</v>
      </c>
      <c r="B9597" t="s">
        <v>19384</v>
      </c>
      <c r="C9597" s="106">
        <v>2183</v>
      </c>
      <c r="D9597">
        <v>3</v>
      </c>
    </row>
    <row r="9598" spans="1:4" x14ac:dyDescent="0.25">
      <c r="A9598" t="s">
        <v>19385</v>
      </c>
      <c r="B9598" t="s">
        <v>19386</v>
      </c>
      <c r="C9598" s="106">
        <v>5231.18</v>
      </c>
      <c r="D9598">
        <v>18</v>
      </c>
    </row>
    <row r="9599" spans="1:4" x14ac:dyDescent="0.25">
      <c r="A9599" t="s">
        <v>19387</v>
      </c>
      <c r="B9599" t="s">
        <v>19388</v>
      </c>
      <c r="C9599" s="106">
        <v>1095.08</v>
      </c>
      <c r="D9599">
        <v>3</v>
      </c>
    </row>
    <row r="9600" spans="1:4" x14ac:dyDescent="0.25">
      <c r="A9600" t="s">
        <v>19389</v>
      </c>
      <c r="B9600" t="s">
        <v>19390</v>
      </c>
      <c r="C9600" s="106">
        <v>1116.93</v>
      </c>
      <c r="D9600">
        <v>10</v>
      </c>
    </row>
    <row r="9601" spans="1:4" x14ac:dyDescent="0.25">
      <c r="A9601" t="s">
        <v>19391</v>
      </c>
      <c r="B9601" t="s">
        <v>19392</v>
      </c>
      <c r="C9601" s="106">
        <v>2520</v>
      </c>
      <c r="D9601">
        <v>48</v>
      </c>
    </row>
    <row r="9602" spans="1:4" x14ac:dyDescent="0.25">
      <c r="A9602" t="s">
        <v>19393</v>
      </c>
      <c r="B9602" t="s">
        <v>19394</v>
      </c>
      <c r="C9602" s="106">
        <v>4670.21</v>
      </c>
      <c r="D9602">
        <v>15</v>
      </c>
    </row>
    <row r="9603" spans="1:4" x14ac:dyDescent="0.25">
      <c r="A9603" t="s">
        <v>19395</v>
      </c>
      <c r="B9603" t="s">
        <v>19396</v>
      </c>
      <c r="C9603" s="106">
        <v>3978</v>
      </c>
      <c r="D9603">
        <v>6</v>
      </c>
    </row>
    <row r="9604" spans="1:4" x14ac:dyDescent="0.25">
      <c r="A9604" t="s">
        <v>19397</v>
      </c>
      <c r="B9604" t="s">
        <v>19398</v>
      </c>
      <c r="C9604" s="106">
        <v>2967.5</v>
      </c>
      <c r="D9604">
        <v>5</v>
      </c>
    </row>
    <row r="9605" spans="1:4" x14ac:dyDescent="0.25">
      <c r="A9605" t="s">
        <v>19399</v>
      </c>
      <c r="B9605" t="s">
        <v>19400</v>
      </c>
      <c r="C9605" s="106">
        <v>13896</v>
      </c>
      <c r="D9605">
        <v>3</v>
      </c>
    </row>
    <row r="9606" spans="1:4" x14ac:dyDescent="0.25">
      <c r="A9606" t="s">
        <v>19401</v>
      </c>
      <c r="B9606" t="s">
        <v>19402</v>
      </c>
      <c r="C9606" s="106">
        <v>4435</v>
      </c>
      <c r="D9606">
        <v>2</v>
      </c>
    </row>
    <row r="9607" spans="1:4" x14ac:dyDescent="0.25">
      <c r="A9607" t="s">
        <v>19403</v>
      </c>
      <c r="B9607" t="s">
        <v>19404</v>
      </c>
      <c r="C9607" s="106">
        <v>9512</v>
      </c>
      <c r="D9607">
        <v>2</v>
      </c>
    </row>
    <row r="9608" spans="1:4" x14ac:dyDescent="0.25">
      <c r="A9608" t="s">
        <v>19405</v>
      </c>
      <c r="B9608" t="s">
        <v>19406</v>
      </c>
      <c r="C9608" s="106">
        <v>63</v>
      </c>
      <c r="D9608">
        <v>1</v>
      </c>
    </row>
    <row r="9609" spans="1:4" x14ac:dyDescent="0.25">
      <c r="A9609" t="s">
        <v>19407</v>
      </c>
      <c r="B9609" t="s">
        <v>19408</v>
      </c>
      <c r="C9609" s="106">
        <v>782.28</v>
      </c>
      <c r="D9609">
        <v>3</v>
      </c>
    </row>
    <row r="9610" spans="1:4" x14ac:dyDescent="0.25">
      <c r="A9610" t="s">
        <v>19409</v>
      </c>
      <c r="B9610" t="s">
        <v>19410</v>
      </c>
      <c r="C9610" s="106">
        <v>272</v>
      </c>
      <c r="D9610">
        <v>4</v>
      </c>
    </row>
    <row r="9611" spans="1:4" x14ac:dyDescent="0.25">
      <c r="A9611" t="s">
        <v>19411</v>
      </c>
      <c r="B9611" t="s">
        <v>19412</v>
      </c>
      <c r="C9611" s="106">
        <v>396</v>
      </c>
      <c r="D9611">
        <v>1</v>
      </c>
    </row>
    <row r="9612" spans="1:4" x14ac:dyDescent="0.25">
      <c r="A9612" t="s">
        <v>19413</v>
      </c>
      <c r="B9612" t="s">
        <v>19414</v>
      </c>
      <c r="C9612" s="106">
        <v>0</v>
      </c>
      <c r="D9612">
        <v>0</v>
      </c>
    </row>
    <row r="9613" spans="1:4" x14ac:dyDescent="0.25">
      <c r="A9613" t="s">
        <v>19415</v>
      </c>
      <c r="B9613" t="s">
        <v>19416</v>
      </c>
      <c r="C9613" s="106">
        <v>59.48</v>
      </c>
      <c r="D9613">
        <v>27</v>
      </c>
    </row>
    <row r="9614" spans="1:4" x14ac:dyDescent="0.25">
      <c r="A9614" t="s">
        <v>19417</v>
      </c>
      <c r="B9614" t="s">
        <v>19418</v>
      </c>
      <c r="C9614" s="106">
        <v>105.74</v>
      </c>
      <c r="D9614">
        <v>35</v>
      </c>
    </row>
    <row r="9615" spans="1:4" x14ac:dyDescent="0.25">
      <c r="A9615" t="s">
        <v>19419</v>
      </c>
      <c r="B9615" t="s">
        <v>19420</v>
      </c>
      <c r="C9615" s="106">
        <v>6837.4</v>
      </c>
      <c r="D9615">
        <v>2</v>
      </c>
    </row>
    <row r="9616" spans="1:4" x14ac:dyDescent="0.25">
      <c r="A9616" t="s">
        <v>19421</v>
      </c>
      <c r="B9616" t="s">
        <v>19422</v>
      </c>
      <c r="C9616" s="106">
        <v>473</v>
      </c>
      <c r="D9616">
        <v>1</v>
      </c>
    </row>
    <row r="9617" spans="1:4" x14ac:dyDescent="0.25">
      <c r="A9617" t="s">
        <v>19423</v>
      </c>
      <c r="B9617" t="s">
        <v>19424</v>
      </c>
      <c r="C9617" s="106">
        <v>67.39</v>
      </c>
      <c r="D9617">
        <v>27</v>
      </c>
    </row>
    <row r="9618" spans="1:4" x14ac:dyDescent="0.25">
      <c r="A9618" t="s">
        <v>19425</v>
      </c>
      <c r="B9618" t="s">
        <v>19426</v>
      </c>
      <c r="C9618" s="106">
        <v>222.6</v>
      </c>
      <c r="D9618">
        <v>40</v>
      </c>
    </row>
    <row r="9619" spans="1:4" x14ac:dyDescent="0.25">
      <c r="A9619" t="s">
        <v>19427</v>
      </c>
      <c r="B9619" t="s">
        <v>19428</v>
      </c>
      <c r="C9619" s="106">
        <v>0</v>
      </c>
      <c r="D9619">
        <v>0</v>
      </c>
    </row>
    <row r="9620" spans="1:4" x14ac:dyDescent="0.25">
      <c r="A9620" t="s">
        <v>19429</v>
      </c>
      <c r="B9620" t="s">
        <v>19430</v>
      </c>
      <c r="C9620" s="106">
        <v>1168</v>
      </c>
      <c r="D9620">
        <v>2</v>
      </c>
    </row>
    <row r="9621" spans="1:4" x14ac:dyDescent="0.25">
      <c r="A9621" t="s">
        <v>19431</v>
      </c>
      <c r="B9621" t="s">
        <v>19432</v>
      </c>
      <c r="C9621" s="106">
        <v>920.53</v>
      </c>
      <c r="D9621">
        <v>55</v>
      </c>
    </row>
    <row r="9622" spans="1:4" x14ac:dyDescent="0.25">
      <c r="A9622" t="s">
        <v>19433</v>
      </c>
      <c r="B9622" t="s">
        <v>19434</v>
      </c>
      <c r="C9622" s="106">
        <v>411.93</v>
      </c>
      <c r="D9622">
        <v>5</v>
      </c>
    </row>
    <row r="9623" spans="1:4" x14ac:dyDescent="0.25">
      <c r="A9623" t="s">
        <v>19435</v>
      </c>
      <c r="B9623" t="s">
        <v>19434</v>
      </c>
      <c r="C9623" s="106">
        <v>249.74</v>
      </c>
      <c r="D9623">
        <v>5</v>
      </c>
    </row>
    <row r="9624" spans="1:4" x14ac:dyDescent="0.25">
      <c r="A9624" t="s">
        <v>19436</v>
      </c>
      <c r="B9624" t="s">
        <v>19437</v>
      </c>
      <c r="C9624" s="106">
        <v>190</v>
      </c>
      <c r="D9624">
        <v>38</v>
      </c>
    </row>
    <row r="9625" spans="1:4" x14ac:dyDescent="0.25">
      <c r="A9625" t="s">
        <v>19438</v>
      </c>
      <c r="B9625" t="s">
        <v>19439</v>
      </c>
      <c r="C9625" s="106">
        <v>1445</v>
      </c>
      <c r="D9625">
        <v>1</v>
      </c>
    </row>
    <row r="9626" spans="1:4" x14ac:dyDescent="0.25">
      <c r="A9626" t="s">
        <v>19440</v>
      </c>
      <c r="B9626" t="s">
        <v>19441</v>
      </c>
      <c r="C9626" s="106">
        <v>2608</v>
      </c>
      <c r="D9626">
        <v>2</v>
      </c>
    </row>
    <row r="9627" spans="1:4" x14ac:dyDescent="0.25">
      <c r="A9627" t="s">
        <v>19442</v>
      </c>
      <c r="B9627" t="s">
        <v>19443</v>
      </c>
      <c r="C9627" s="106">
        <v>2890</v>
      </c>
      <c r="D9627">
        <v>2</v>
      </c>
    </row>
    <row r="9628" spans="1:4" x14ac:dyDescent="0.25">
      <c r="A9628" t="s">
        <v>19444</v>
      </c>
      <c r="B9628" t="s">
        <v>19445</v>
      </c>
      <c r="C9628" s="106">
        <v>1681.11</v>
      </c>
      <c r="D9628">
        <v>1</v>
      </c>
    </row>
    <row r="9629" spans="1:4" x14ac:dyDescent="0.25">
      <c r="A9629" t="s">
        <v>19446</v>
      </c>
      <c r="B9629" t="s">
        <v>19447</v>
      </c>
      <c r="C9629" s="106">
        <v>1689.06</v>
      </c>
      <c r="D9629">
        <v>7</v>
      </c>
    </row>
    <row r="9630" spans="1:4" x14ac:dyDescent="0.25">
      <c r="A9630" t="s">
        <v>19448</v>
      </c>
      <c r="B9630" t="s">
        <v>19449</v>
      </c>
      <c r="C9630" s="106">
        <v>0</v>
      </c>
      <c r="D9630">
        <v>0</v>
      </c>
    </row>
    <row r="9631" spans="1:4" x14ac:dyDescent="0.25">
      <c r="A9631" t="s">
        <v>19450</v>
      </c>
      <c r="B9631" t="s">
        <v>19451</v>
      </c>
      <c r="C9631" s="106">
        <v>0</v>
      </c>
      <c r="D9631">
        <v>0</v>
      </c>
    </row>
    <row r="9632" spans="1:4" x14ac:dyDescent="0.25">
      <c r="A9632" t="s">
        <v>19452</v>
      </c>
      <c r="B9632" t="s">
        <v>19453</v>
      </c>
      <c r="C9632" s="106">
        <v>1489</v>
      </c>
      <c r="D9632">
        <v>1</v>
      </c>
    </row>
    <row r="9633" spans="1:4" x14ac:dyDescent="0.25">
      <c r="A9633" t="s">
        <v>19454</v>
      </c>
      <c r="B9633" t="s">
        <v>19455</v>
      </c>
      <c r="C9633" s="106">
        <v>2216</v>
      </c>
      <c r="D9633">
        <v>1</v>
      </c>
    </row>
    <row r="9634" spans="1:4" x14ac:dyDescent="0.25">
      <c r="A9634" t="s">
        <v>19456</v>
      </c>
      <c r="B9634" t="s">
        <v>19457</v>
      </c>
      <c r="C9634" s="106">
        <v>1304</v>
      </c>
      <c r="D9634">
        <v>1</v>
      </c>
    </row>
    <row r="9635" spans="1:4" x14ac:dyDescent="0.25">
      <c r="A9635" t="s">
        <v>19458</v>
      </c>
      <c r="B9635" t="s">
        <v>19459</v>
      </c>
      <c r="C9635" s="106">
        <v>1317</v>
      </c>
      <c r="D9635">
        <v>1</v>
      </c>
    </row>
    <row r="9636" spans="1:4" x14ac:dyDescent="0.25">
      <c r="A9636" t="s">
        <v>19460</v>
      </c>
      <c r="B9636" t="s">
        <v>19461</v>
      </c>
      <c r="C9636" s="106">
        <v>0</v>
      </c>
      <c r="D9636">
        <v>0</v>
      </c>
    </row>
    <row r="9637" spans="1:4" x14ac:dyDescent="0.25">
      <c r="A9637" t="s">
        <v>19462</v>
      </c>
      <c r="B9637" t="s">
        <v>19463</v>
      </c>
      <c r="C9637" s="106">
        <v>55.66</v>
      </c>
      <c r="D9637">
        <v>2</v>
      </c>
    </row>
    <row r="9638" spans="1:4" x14ac:dyDescent="0.25">
      <c r="A9638" t="s">
        <v>19464</v>
      </c>
      <c r="B9638" t="s">
        <v>19465</v>
      </c>
      <c r="C9638" s="106">
        <v>86.57</v>
      </c>
      <c r="D9638">
        <v>3</v>
      </c>
    </row>
    <row r="9639" spans="1:4" x14ac:dyDescent="0.25">
      <c r="A9639" t="s">
        <v>19466</v>
      </c>
      <c r="B9639" t="s">
        <v>19467</v>
      </c>
      <c r="C9639" s="106">
        <v>3600</v>
      </c>
      <c r="D9639">
        <v>4</v>
      </c>
    </row>
    <row r="9640" spans="1:4" x14ac:dyDescent="0.25">
      <c r="A9640" t="s">
        <v>19468</v>
      </c>
      <c r="B9640" t="s">
        <v>19469</v>
      </c>
      <c r="C9640" s="106">
        <v>2548.44</v>
      </c>
      <c r="D9640">
        <v>2</v>
      </c>
    </row>
    <row r="9641" spans="1:4" x14ac:dyDescent="0.25">
      <c r="A9641" t="s">
        <v>19470</v>
      </c>
      <c r="B9641" t="s">
        <v>19471</v>
      </c>
      <c r="C9641" s="106">
        <v>803</v>
      </c>
      <c r="D9641">
        <v>1</v>
      </c>
    </row>
    <row r="9642" spans="1:4" x14ac:dyDescent="0.25">
      <c r="A9642" t="s">
        <v>19472</v>
      </c>
      <c r="B9642" t="s">
        <v>19473</v>
      </c>
      <c r="C9642" s="106">
        <v>8545.8700000000008</v>
      </c>
      <c r="D9642">
        <v>29</v>
      </c>
    </row>
    <row r="9643" spans="1:4" x14ac:dyDescent="0.25">
      <c r="A9643" t="s">
        <v>19474</v>
      </c>
      <c r="B9643" t="s">
        <v>19475</v>
      </c>
      <c r="C9643" s="106">
        <v>877.77</v>
      </c>
      <c r="D9643">
        <v>2</v>
      </c>
    </row>
    <row r="9644" spans="1:4" x14ac:dyDescent="0.25">
      <c r="A9644" t="s">
        <v>19476</v>
      </c>
      <c r="B9644" t="s">
        <v>19477</v>
      </c>
      <c r="C9644" s="106">
        <v>0</v>
      </c>
      <c r="D9644">
        <v>0</v>
      </c>
    </row>
    <row r="9645" spans="1:4" x14ac:dyDescent="0.25">
      <c r="A9645" t="s">
        <v>19478</v>
      </c>
      <c r="B9645" t="s">
        <v>19479</v>
      </c>
      <c r="C9645" s="106">
        <v>977.16</v>
      </c>
      <c r="D9645">
        <v>136</v>
      </c>
    </row>
    <row r="9646" spans="1:4" x14ac:dyDescent="0.25">
      <c r="A9646" t="s">
        <v>19480</v>
      </c>
      <c r="B9646" t="s">
        <v>19481</v>
      </c>
      <c r="C9646" s="106">
        <v>2769</v>
      </c>
      <c r="D9646">
        <v>4</v>
      </c>
    </row>
    <row r="9647" spans="1:4" x14ac:dyDescent="0.25">
      <c r="A9647" t="s">
        <v>19482</v>
      </c>
      <c r="B9647" t="s">
        <v>19483</v>
      </c>
      <c r="C9647" s="106">
        <v>1419</v>
      </c>
      <c r="D9647">
        <v>1</v>
      </c>
    </row>
    <row r="9648" spans="1:4" x14ac:dyDescent="0.25">
      <c r="A9648" t="s">
        <v>19484</v>
      </c>
      <c r="B9648" t="s">
        <v>19485</v>
      </c>
      <c r="C9648" s="106">
        <v>501.06</v>
      </c>
      <c r="D9648">
        <v>3</v>
      </c>
    </row>
    <row r="9649" spans="1:4" x14ac:dyDescent="0.25">
      <c r="A9649" t="s">
        <v>19486</v>
      </c>
      <c r="B9649" t="s">
        <v>19487</v>
      </c>
      <c r="C9649" s="106">
        <v>182.89</v>
      </c>
      <c r="D9649">
        <v>4</v>
      </c>
    </row>
    <row r="9650" spans="1:4" x14ac:dyDescent="0.25">
      <c r="A9650" t="s">
        <v>19488</v>
      </c>
      <c r="B9650" t="s">
        <v>19489</v>
      </c>
      <c r="C9650" s="106">
        <v>203.92</v>
      </c>
      <c r="D9650">
        <v>4</v>
      </c>
    </row>
    <row r="9651" spans="1:4" x14ac:dyDescent="0.25">
      <c r="A9651" t="s">
        <v>19490</v>
      </c>
      <c r="B9651" t="s">
        <v>19491</v>
      </c>
      <c r="C9651" s="106">
        <v>8320</v>
      </c>
      <c r="D9651">
        <v>8</v>
      </c>
    </row>
    <row r="9652" spans="1:4" x14ac:dyDescent="0.25">
      <c r="A9652" t="s">
        <v>19492</v>
      </c>
      <c r="B9652" t="s">
        <v>19493</v>
      </c>
      <c r="C9652" s="106">
        <v>113.13</v>
      </c>
      <c r="D9652">
        <v>2</v>
      </c>
    </row>
    <row r="9653" spans="1:4" x14ac:dyDescent="0.25">
      <c r="A9653" t="s">
        <v>19494</v>
      </c>
      <c r="B9653" t="s">
        <v>19495</v>
      </c>
      <c r="C9653" s="106">
        <v>2820.9</v>
      </c>
      <c r="D9653">
        <v>300</v>
      </c>
    </row>
    <row r="9654" spans="1:4" x14ac:dyDescent="0.25">
      <c r="A9654" t="s">
        <v>19496</v>
      </c>
      <c r="B9654" t="s">
        <v>19497</v>
      </c>
      <c r="C9654" s="106">
        <v>0</v>
      </c>
      <c r="D9654">
        <v>0</v>
      </c>
    </row>
    <row r="9655" spans="1:4" x14ac:dyDescent="0.25">
      <c r="A9655" t="s">
        <v>19498</v>
      </c>
      <c r="B9655" t="s">
        <v>19499</v>
      </c>
      <c r="C9655" s="106">
        <v>0</v>
      </c>
      <c r="D9655">
        <v>0</v>
      </c>
    </row>
    <row r="9656" spans="1:4" x14ac:dyDescent="0.25">
      <c r="A9656" t="s">
        <v>19500</v>
      </c>
      <c r="B9656" t="s">
        <v>19501</v>
      </c>
      <c r="C9656" s="106">
        <v>0</v>
      </c>
      <c r="D9656">
        <v>0</v>
      </c>
    </row>
    <row r="9657" spans="1:4" x14ac:dyDescent="0.25">
      <c r="A9657" t="s">
        <v>19502</v>
      </c>
      <c r="B9657" t="s">
        <v>19503</v>
      </c>
      <c r="C9657" s="106">
        <v>87.52</v>
      </c>
      <c r="D9657">
        <v>4</v>
      </c>
    </row>
    <row r="9658" spans="1:4" x14ac:dyDescent="0.25">
      <c r="A9658" t="s">
        <v>19504</v>
      </c>
      <c r="B9658" t="s">
        <v>19505</v>
      </c>
      <c r="C9658" s="106">
        <v>10814</v>
      </c>
      <c r="D9658">
        <v>1</v>
      </c>
    </row>
    <row r="9659" spans="1:4" x14ac:dyDescent="0.25">
      <c r="A9659" t="s">
        <v>19506</v>
      </c>
      <c r="B9659" t="s">
        <v>19507</v>
      </c>
      <c r="C9659" s="106">
        <v>0</v>
      </c>
      <c r="D9659">
        <v>0</v>
      </c>
    </row>
    <row r="9660" spans="1:4" x14ac:dyDescent="0.25">
      <c r="A9660" t="s">
        <v>19508</v>
      </c>
      <c r="B9660" t="s">
        <v>19509</v>
      </c>
      <c r="C9660" s="106">
        <v>0</v>
      </c>
      <c r="D9660">
        <v>0</v>
      </c>
    </row>
    <row r="9661" spans="1:4" x14ac:dyDescent="0.25">
      <c r="A9661" t="s">
        <v>19510</v>
      </c>
      <c r="B9661" t="s">
        <v>19509</v>
      </c>
      <c r="C9661" s="106">
        <v>0</v>
      </c>
      <c r="D9661">
        <v>0</v>
      </c>
    </row>
    <row r="9662" spans="1:4" x14ac:dyDescent="0.25">
      <c r="A9662" t="s">
        <v>19511</v>
      </c>
      <c r="B9662" t="s">
        <v>19512</v>
      </c>
      <c r="C9662" s="106">
        <v>139.94</v>
      </c>
      <c r="D9662">
        <v>5</v>
      </c>
    </row>
    <row r="9663" spans="1:4" x14ac:dyDescent="0.25">
      <c r="A9663" t="s">
        <v>19513</v>
      </c>
      <c r="B9663" t="s">
        <v>19514</v>
      </c>
      <c r="C9663" s="106">
        <v>0</v>
      </c>
      <c r="D9663">
        <v>0</v>
      </c>
    </row>
    <row r="9664" spans="1:4" x14ac:dyDescent="0.25">
      <c r="A9664" t="s">
        <v>19515</v>
      </c>
      <c r="B9664" t="s">
        <v>19516</v>
      </c>
      <c r="C9664" s="106">
        <v>0</v>
      </c>
      <c r="D9664">
        <v>0</v>
      </c>
    </row>
    <row r="9665" spans="1:4" x14ac:dyDescent="0.25">
      <c r="A9665" t="s">
        <v>19517</v>
      </c>
      <c r="B9665" t="s">
        <v>19518</v>
      </c>
      <c r="C9665" s="106">
        <v>450.23</v>
      </c>
      <c r="D9665">
        <v>4</v>
      </c>
    </row>
    <row r="9666" spans="1:4" x14ac:dyDescent="0.25">
      <c r="A9666" t="s">
        <v>19519</v>
      </c>
      <c r="B9666" t="s">
        <v>19520</v>
      </c>
      <c r="C9666" s="106">
        <v>6406</v>
      </c>
      <c r="D9666">
        <v>12</v>
      </c>
    </row>
    <row r="9667" spans="1:4" x14ac:dyDescent="0.25">
      <c r="A9667" t="s">
        <v>19521</v>
      </c>
      <c r="B9667" t="s">
        <v>19522</v>
      </c>
      <c r="C9667" s="106">
        <v>500</v>
      </c>
      <c r="D9667">
        <v>2</v>
      </c>
    </row>
    <row r="9668" spans="1:4" x14ac:dyDescent="0.25">
      <c r="A9668" t="s">
        <v>19523</v>
      </c>
      <c r="B9668" t="s">
        <v>19524</v>
      </c>
      <c r="C9668" s="106">
        <v>500</v>
      </c>
      <c r="D9668">
        <v>2</v>
      </c>
    </row>
    <row r="9669" spans="1:4" x14ac:dyDescent="0.25">
      <c r="A9669" t="s">
        <v>19525</v>
      </c>
      <c r="B9669" t="s">
        <v>19526</v>
      </c>
      <c r="C9669" s="106">
        <v>1257.77</v>
      </c>
      <c r="D9669">
        <v>1</v>
      </c>
    </row>
    <row r="9670" spans="1:4" x14ac:dyDescent="0.25">
      <c r="A9670" t="s">
        <v>19527</v>
      </c>
      <c r="B9670" t="s">
        <v>19528</v>
      </c>
      <c r="C9670" s="106">
        <v>4407.16</v>
      </c>
      <c r="D9670">
        <v>4</v>
      </c>
    </row>
    <row r="9671" spans="1:4" x14ac:dyDescent="0.25">
      <c r="A9671" t="s">
        <v>19529</v>
      </c>
      <c r="B9671" t="s">
        <v>19530</v>
      </c>
      <c r="C9671" s="106">
        <v>0</v>
      </c>
      <c r="D9671">
        <v>0</v>
      </c>
    </row>
    <row r="9672" spans="1:4" x14ac:dyDescent="0.25">
      <c r="A9672" t="s">
        <v>19531</v>
      </c>
      <c r="B9672" t="s">
        <v>19532</v>
      </c>
      <c r="C9672" s="106">
        <v>2332.4299999999998</v>
      </c>
      <c r="D9672">
        <v>15</v>
      </c>
    </row>
    <row r="9673" spans="1:4" x14ac:dyDescent="0.25">
      <c r="A9673" t="s">
        <v>19533</v>
      </c>
      <c r="B9673" t="s">
        <v>19534</v>
      </c>
      <c r="C9673" s="106">
        <v>0</v>
      </c>
      <c r="D9673">
        <v>0</v>
      </c>
    </row>
    <row r="9674" spans="1:4" x14ac:dyDescent="0.25">
      <c r="A9674" t="s">
        <v>19535</v>
      </c>
      <c r="B9674" t="s">
        <v>19536</v>
      </c>
      <c r="C9674" s="106">
        <v>2591.4899999999998</v>
      </c>
      <c r="D9674">
        <v>1</v>
      </c>
    </row>
    <row r="9675" spans="1:4" x14ac:dyDescent="0.25">
      <c r="A9675" t="s">
        <v>19537</v>
      </c>
      <c r="B9675" t="s">
        <v>19538</v>
      </c>
      <c r="C9675" s="106">
        <v>111.05</v>
      </c>
      <c r="D9675">
        <v>2</v>
      </c>
    </row>
    <row r="9676" spans="1:4" x14ac:dyDescent="0.25">
      <c r="A9676" t="s">
        <v>19539</v>
      </c>
      <c r="B9676" t="s">
        <v>19540</v>
      </c>
      <c r="C9676" s="106">
        <v>111.48</v>
      </c>
      <c r="D9676">
        <v>2</v>
      </c>
    </row>
    <row r="9677" spans="1:4" x14ac:dyDescent="0.25">
      <c r="A9677" t="s">
        <v>19541</v>
      </c>
      <c r="B9677" t="s">
        <v>19542</v>
      </c>
      <c r="C9677" s="106">
        <v>45.07</v>
      </c>
      <c r="D9677">
        <v>1</v>
      </c>
    </row>
    <row r="9678" spans="1:4" x14ac:dyDescent="0.25">
      <c r="A9678" t="s">
        <v>19543</v>
      </c>
      <c r="B9678" t="s">
        <v>19544</v>
      </c>
      <c r="C9678" s="106">
        <v>114.39</v>
      </c>
      <c r="D9678">
        <v>2</v>
      </c>
    </row>
    <row r="9679" spans="1:4" x14ac:dyDescent="0.25">
      <c r="A9679" t="s">
        <v>19545</v>
      </c>
      <c r="B9679" t="s">
        <v>19546</v>
      </c>
      <c r="C9679" s="106">
        <v>1732.56</v>
      </c>
      <c r="D9679">
        <v>1</v>
      </c>
    </row>
    <row r="9680" spans="1:4" x14ac:dyDescent="0.25">
      <c r="A9680" t="s">
        <v>19547</v>
      </c>
      <c r="B9680" t="s">
        <v>19548</v>
      </c>
      <c r="C9680" s="106">
        <v>143.41999999999999</v>
      </c>
      <c r="D9680">
        <v>2</v>
      </c>
    </row>
    <row r="9681" spans="1:4" x14ac:dyDescent="0.25">
      <c r="A9681" t="s">
        <v>19549</v>
      </c>
      <c r="B9681" t="s">
        <v>19550</v>
      </c>
      <c r="C9681" s="106">
        <v>500</v>
      </c>
      <c r="D9681">
        <v>1</v>
      </c>
    </row>
    <row r="9682" spans="1:4" x14ac:dyDescent="0.25">
      <c r="A9682" t="s">
        <v>19551</v>
      </c>
      <c r="B9682" t="s">
        <v>19550</v>
      </c>
      <c r="C9682" s="106">
        <v>1000</v>
      </c>
      <c r="D9682">
        <v>2</v>
      </c>
    </row>
    <row r="9683" spans="1:4" x14ac:dyDescent="0.25">
      <c r="A9683" t="s">
        <v>19552</v>
      </c>
      <c r="B9683" t="s">
        <v>19550</v>
      </c>
      <c r="C9683" s="106">
        <v>500</v>
      </c>
      <c r="D9683">
        <v>1</v>
      </c>
    </row>
    <row r="9684" spans="1:4" x14ac:dyDescent="0.25">
      <c r="A9684" t="s">
        <v>19553</v>
      </c>
      <c r="B9684" t="s">
        <v>19550</v>
      </c>
      <c r="C9684" s="106">
        <v>500</v>
      </c>
      <c r="D9684">
        <v>1</v>
      </c>
    </row>
    <row r="9685" spans="1:4" x14ac:dyDescent="0.25">
      <c r="A9685" t="s">
        <v>19554</v>
      </c>
      <c r="B9685" t="s">
        <v>19555</v>
      </c>
      <c r="C9685" s="106">
        <v>0</v>
      </c>
      <c r="D9685">
        <v>0</v>
      </c>
    </row>
    <row r="9686" spans="1:4" x14ac:dyDescent="0.25">
      <c r="A9686" t="s">
        <v>19556</v>
      </c>
      <c r="B9686" t="s">
        <v>19557</v>
      </c>
      <c r="C9686" s="106">
        <v>0</v>
      </c>
      <c r="D9686">
        <v>500</v>
      </c>
    </row>
    <row r="9687" spans="1:4" x14ac:dyDescent="0.25">
      <c r="A9687" t="s">
        <v>19558</v>
      </c>
      <c r="B9687" t="s">
        <v>19559</v>
      </c>
      <c r="C9687" s="106">
        <v>60.02</v>
      </c>
      <c r="D9687">
        <v>10</v>
      </c>
    </row>
    <row r="9688" spans="1:4" x14ac:dyDescent="0.25">
      <c r="A9688" t="s">
        <v>19560</v>
      </c>
      <c r="B9688" t="s">
        <v>19561</v>
      </c>
      <c r="C9688" s="106">
        <v>0</v>
      </c>
      <c r="D9688">
        <v>0</v>
      </c>
    </row>
    <row r="9689" spans="1:4" x14ac:dyDescent="0.25">
      <c r="A9689" t="s">
        <v>19562</v>
      </c>
      <c r="B9689" t="s">
        <v>19563</v>
      </c>
      <c r="C9689" s="106">
        <v>1175.1400000000001</v>
      </c>
      <c r="D9689">
        <v>1</v>
      </c>
    </row>
    <row r="9690" spans="1:4" x14ac:dyDescent="0.25">
      <c r="A9690" t="s">
        <v>19564</v>
      </c>
      <c r="B9690" t="s">
        <v>19565</v>
      </c>
      <c r="C9690" s="106">
        <v>29</v>
      </c>
      <c r="D9690">
        <v>1</v>
      </c>
    </row>
    <row r="9691" spans="1:4" x14ac:dyDescent="0.25">
      <c r="A9691" t="s">
        <v>19566</v>
      </c>
      <c r="B9691" t="s">
        <v>19567</v>
      </c>
      <c r="C9691" s="106">
        <v>0</v>
      </c>
      <c r="D9691">
        <v>0</v>
      </c>
    </row>
    <row r="9692" spans="1:4" x14ac:dyDescent="0.25">
      <c r="A9692" t="s">
        <v>19568</v>
      </c>
      <c r="B9692" t="s">
        <v>19569</v>
      </c>
      <c r="C9692" s="106">
        <v>801.05</v>
      </c>
      <c r="D9692">
        <v>1</v>
      </c>
    </row>
    <row r="9693" spans="1:4" x14ac:dyDescent="0.25">
      <c r="A9693" t="s">
        <v>19570</v>
      </c>
      <c r="B9693" t="s">
        <v>19571</v>
      </c>
      <c r="C9693" s="106">
        <v>660.12</v>
      </c>
      <c r="D9693">
        <v>2</v>
      </c>
    </row>
    <row r="9694" spans="1:4" x14ac:dyDescent="0.25">
      <c r="A9694" t="s">
        <v>19572</v>
      </c>
      <c r="B9694" t="s">
        <v>19573</v>
      </c>
      <c r="C9694" s="106">
        <v>376</v>
      </c>
      <c r="D9694">
        <v>2</v>
      </c>
    </row>
    <row r="9695" spans="1:4" x14ac:dyDescent="0.25">
      <c r="A9695" t="s">
        <v>19574</v>
      </c>
      <c r="B9695" t="s">
        <v>19575</v>
      </c>
      <c r="C9695" s="106">
        <v>49.85</v>
      </c>
      <c r="D9695">
        <v>5</v>
      </c>
    </row>
    <row r="9696" spans="1:4" x14ac:dyDescent="0.25">
      <c r="A9696" t="s">
        <v>19576</v>
      </c>
      <c r="B9696" t="s">
        <v>19577</v>
      </c>
      <c r="C9696" s="106">
        <v>50.19</v>
      </c>
      <c r="D9696">
        <v>3</v>
      </c>
    </row>
    <row r="9697" spans="1:4" x14ac:dyDescent="0.25">
      <c r="A9697" t="s">
        <v>19578</v>
      </c>
      <c r="B9697" t="s">
        <v>19579</v>
      </c>
      <c r="C9697" s="106">
        <v>0</v>
      </c>
      <c r="D9697">
        <v>0</v>
      </c>
    </row>
    <row r="9698" spans="1:4" x14ac:dyDescent="0.25">
      <c r="A9698" t="s">
        <v>19580</v>
      </c>
      <c r="B9698" t="s">
        <v>19581</v>
      </c>
      <c r="C9698" s="106">
        <v>433.76</v>
      </c>
      <c r="D9698">
        <v>1</v>
      </c>
    </row>
    <row r="9699" spans="1:4" x14ac:dyDescent="0.25">
      <c r="A9699" t="s">
        <v>19582</v>
      </c>
      <c r="B9699" t="s">
        <v>19583</v>
      </c>
      <c r="C9699" s="106">
        <v>65.209999999999994</v>
      </c>
      <c r="D9699">
        <v>2</v>
      </c>
    </row>
    <row r="9700" spans="1:4" x14ac:dyDescent="0.25">
      <c r="A9700" t="s">
        <v>19584</v>
      </c>
      <c r="B9700" t="s">
        <v>19585</v>
      </c>
      <c r="C9700" s="106">
        <v>27.64</v>
      </c>
      <c r="D9700">
        <v>2</v>
      </c>
    </row>
    <row r="9701" spans="1:4" x14ac:dyDescent="0.25">
      <c r="A9701" t="s">
        <v>19586</v>
      </c>
      <c r="B9701" t="s">
        <v>19587</v>
      </c>
      <c r="C9701" s="106">
        <v>103.92</v>
      </c>
      <c r="D9701">
        <v>24</v>
      </c>
    </row>
    <row r="9702" spans="1:4" x14ac:dyDescent="0.25">
      <c r="A9702" t="s">
        <v>19588</v>
      </c>
      <c r="B9702" t="s">
        <v>19589</v>
      </c>
      <c r="C9702" s="106">
        <v>8805.07</v>
      </c>
      <c r="D9702">
        <v>12</v>
      </c>
    </row>
    <row r="9703" spans="1:4" x14ac:dyDescent="0.25">
      <c r="A9703" t="s">
        <v>19590</v>
      </c>
      <c r="B9703" t="s">
        <v>19591</v>
      </c>
      <c r="C9703" s="106">
        <v>3367</v>
      </c>
      <c r="D9703">
        <v>7</v>
      </c>
    </row>
    <row r="9704" spans="1:4" x14ac:dyDescent="0.25">
      <c r="A9704" t="s">
        <v>19592</v>
      </c>
      <c r="B9704" t="s">
        <v>19593</v>
      </c>
      <c r="C9704" s="106">
        <v>276.16000000000003</v>
      </c>
      <c r="D9704">
        <v>8</v>
      </c>
    </row>
    <row r="9705" spans="1:4" x14ac:dyDescent="0.25">
      <c r="A9705" t="s">
        <v>19594</v>
      </c>
      <c r="B9705" t="s">
        <v>19595</v>
      </c>
      <c r="C9705" s="106">
        <v>144.6</v>
      </c>
      <c r="D9705">
        <v>20</v>
      </c>
    </row>
    <row r="9706" spans="1:4" x14ac:dyDescent="0.25">
      <c r="A9706" t="s">
        <v>19596</v>
      </c>
      <c r="B9706" t="s">
        <v>19597</v>
      </c>
      <c r="C9706" s="106">
        <v>349.2</v>
      </c>
      <c r="D9706">
        <v>15</v>
      </c>
    </row>
    <row r="9707" spans="1:4" x14ac:dyDescent="0.25">
      <c r="A9707" t="s">
        <v>19598</v>
      </c>
      <c r="B9707" t="s">
        <v>19599</v>
      </c>
      <c r="C9707" s="106">
        <v>352.12</v>
      </c>
      <c r="D9707">
        <v>9</v>
      </c>
    </row>
    <row r="9708" spans="1:4" x14ac:dyDescent="0.25">
      <c r="A9708" t="s">
        <v>19600</v>
      </c>
      <c r="B9708" t="s">
        <v>19601</v>
      </c>
      <c r="C9708" s="106">
        <v>3735.98</v>
      </c>
      <c r="D9708">
        <v>2</v>
      </c>
    </row>
    <row r="9709" spans="1:4" x14ac:dyDescent="0.25">
      <c r="A9709" t="s">
        <v>19602</v>
      </c>
      <c r="B9709" t="s">
        <v>19603</v>
      </c>
      <c r="C9709" s="106">
        <v>3930.5</v>
      </c>
      <c r="D9709">
        <v>2</v>
      </c>
    </row>
    <row r="9710" spans="1:4" x14ac:dyDescent="0.25">
      <c r="A9710" t="s">
        <v>19604</v>
      </c>
      <c r="B9710" t="s">
        <v>19605</v>
      </c>
      <c r="C9710" s="106">
        <v>334.43</v>
      </c>
      <c r="D9710">
        <v>13</v>
      </c>
    </row>
    <row r="9711" spans="1:4" x14ac:dyDescent="0.25">
      <c r="A9711" t="s">
        <v>19606</v>
      </c>
      <c r="B9711" t="s">
        <v>19607</v>
      </c>
      <c r="C9711" s="106">
        <v>141.74</v>
      </c>
      <c r="D9711">
        <v>6</v>
      </c>
    </row>
    <row r="9712" spans="1:4" x14ac:dyDescent="0.25">
      <c r="A9712" t="s">
        <v>19608</v>
      </c>
      <c r="B9712" t="s">
        <v>19609</v>
      </c>
      <c r="C9712" s="106">
        <v>22.32</v>
      </c>
      <c r="D9712">
        <v>2</v>
      </c>
    </row>
    <row r="9713" spans="1:4" x14ac:dyDescent="0.25">
      <c r="A9713" t="s">
        <v>19610</v>
      </c>
      <c r="B9713" t="s">
        <v>19611</v>
      </c>
      <c r="C9713" s="106">
        <v>673.24</v>
      </c>
      <c r="D9713">
        <v>18</v>
      </c>
    </row>
    <row r="9714" spans="1:4" x14ac:dyDescent="0.25">
      <c r="A9714" t="s">
        <v>19612</v>
      </c>
      <c r="B9714" t="s">
        <v>19613</v>
      </c>
      <c r="C9714" s="106">
        <v>386.2</v>
      </c>
      <c r="D9714">
        <v>100</v>
      </c>
    </row>
    <row r="9715" spans="1:4" x14ac:dyDescent="0.25">
      <c r="A9715" t="s">
        <v>19614</v>
      </c>
      <c r="B9715" t="s">
        <v>19615</v>
      </c>
      <c r="C9715" s="106">
        <v>28.72</v>
      </c>
      <c r="D9715">
        <v>3</v>
      </c>
    </row>
    <row r="9716" spans="1:4" x14ac:dyDescent="0.25">
      <c r="A9716" t="s">
        <v>19616</v>
      </c>
      <c r="B9716" t="s">
        <v>19617</v>
      </c>
      <c r="C9716" s="106">
        <v>34.07</v>
      </c>
      <c r="D9716">
        <v>47</v>
      </c>
    </row>
    <row r="9717" spans="1:4" x14ac:dyDescent="0.25">
      <c r="A9717" t="s">
        <v>19618</v>
      </c>
      <c r="B9717" t="s">
        <v>19619</v>
      </c>
      <c r="C9717" s="106">
        <v>29.66</v>
      </c>
      <c r="D9717">
        <v>2</v>
      </c>
    </row>
    <row r="9718" spans="1:4" x14ac:dyDescent="0.25">
      <c r="A9718" t="s">
        <v>19620</v>
      </c>
      <c r="B9718" t="s">
        <v>19621</v>
      </c>
      <c r="C9718" s="106">
        <v>250.39</v>
      </c>
      <c r="D9718">
        <v>3</v>
      </c>
    </row>
    <row r="9719" spans="1:4" x14ac:dyDescent="0.25">
      <c r="A9719" t="s">
        <v>19622</v>
      </c>
      <c r="B9719" t="s">
        <v>19623</v>
      </c>
      <c r="C9719" s="106">
        <v>1143.7</v>
      </c>
      <c r="D9719">
        <v>3</v>
      </c>
    </row>
    <row r="9720" spans="1:4" x14ac:dyDescent="0.25">
      <c r="A9720" t="s">
        <v>19624</v>
      </c>
      <c r="B9720" t="s">
        <v>19625</v>
      </c>
      <c r="C9720" s="106">
        <v>4552</v>
      </c>
      <c r="D9720">
        <v>4</v>
      </c>
    </row>
    <row r="9721" spans="1:4" x14ac:dyDescent="0.25">
      <c r="A9721" t="s">
        <v>19626</v>
      </c>
      <c r="B9721" t="s">
        <v>19627</v>
      </c>
      <c r="C9721" s="106">
        <v>0</v>
      </c>
      <c r="D9721">
        <v>0</v>
      </c>
    </row>
    <row r="9722" spans="1:4" x14ac:dyDescent="0.25">
      <c r="A9722" t="s">
        <v>19628</v>
      </c>
      <c r="B9722" t="s">
        <v>19629</v>
      </c>
      <c r="C9722" s="106">
        <v>695.76</v>
      </c>
      <c r="D9722">
        <v>14</v>
      </c>
    </row>
    <row r="9723" spans="1:4" x14ac:dyDescent="0.25">
      <c r="A9723" t="s">
        <v>19630</v>
      </c>
      <c r="B9723" t="s">
        <v>19631</v>
      </c>
      <c r="C9723" s="106">
        <v>147.66999999999999</v>
      </c>
      <c r="D9723">
        <v>3</v>
      </c>
    </row>
    <row r="9724" spans="1:4" x14ac:dyDescent="0.25">
      <c r="A9724" t="s">
        <v>19632</v>
      </c>
      <c r="B9724" t="s">
        <v>19633</v>
      </c>
      <c r="C9724" s="106">
        <v>320.23</v>
      </c>
      <c r="D9724">
        <v>159</v>
      </c>
    </row>
    <row r="9725" spans="1:4" x14ac:dyDescent="0.25">
      <c r="A9725" t="s">
        <v>19634</v>
      </c>
      <c r="B9725" t="s">
        <v>19635</v>
      </c>
      <c r="C9725" s="106">
        <v>385.82</v>
      </c>
      <c r="D9725">
        <v>163</v>
      </c>
    </row>
    <row r="9726" spans="1:4" x14ac:dyDescent="0.25">
      <c r="A9726" t="s">
        <v>19636</v>
      </c>
      <c r="B9726" t="s">
        <v>19637</v>
      </c>
      <c r="C9726" s="106">
        <v>264.68</v>
      </c>
      <c r="D9726">
        <v>6</v>
      </c>
    </row>
    <row r="9727" spans="1:4" x14ac:dyDescent="0.25">
      <c r="A9727" t="s">
        <v>19638</v>
      </c>
      <c r="B9727" t="s">
        <v>19639</v>
      </c>
      <c r="C9727" s="106">
        <v>3734.14</v>
      </c>
      <c r="D9727">
        <v>3</v>
      </c>
    </row>
    <row r="9728" spans="1:4" x14ac:dyDescent="0.25">
      <c r="A9728" t="s">
        <v>19640</v>
      </c>
      <c r="B9728" t="s">
        <v>19641</v>
      </c>
      <c r="C9728" s="106">
        <v>651.21</v>
      </c>
      <c r="D9728">
        <v>21</v>
      </c>
    </row>
    <row r="9729" spans="1:4" x14ac:dyDescent="0.25">
      <c r="A9729" t="s">
        <v>19642</v>
      </c>
      <c r="B9729" t="s">
        <v>19643</v>
      </c>
      <c r="C9729" s="106">
        <v>629.73</v>
      </c>
      <c r="D9729">
        <v>4</v>
      </c>
    </row>
    <row r="9730" spans="1:4" x14ac:dyDescent="0.25">
      <c r="A9730" t="s">
        <v>19644</v>
      </c>
      <c r="B9730" t="s">
        <v>19645</v>
      </c>
      <c r="C9730" s="106">
        <v>868.47</v>
      </c>
      <c r="D9730">
        <v>1</v>
      </c>
    </row>
    <row r="9731" spans="1:4" x14ac:dyDescent="0.25">
      <c r="A9731" t="s">
        <v>19646</v>
      </c>
      <c r="B9731" t="s">
        <v>19647</v>
      </c>
      <c r="C9731" s="106">
        <v>8166.99</v>
      </c>
      <c r="D9731">
        <v>2</v>
      </c>
    </row>
    <row r="9732" spans="1:4" x14ac:dyDescent="0.25">
      <c r="A9732" t="s">
        <v>19648</v>
      </c>
      <c r="B9732" t="s">
        <v>19649</v>
      </c>
      <c r="C9732" s="106">
        <v>492.26</v>
      </c>
      <c r="D9732">
        <v>2</v>
      </c>
    </row>
    <row r="9733" spans="1:4" x14ac:dyDescent="0.25">
      <c r="A9733" t="s">
        <v>19650</v>
      </c>
      <c r="B9733" t="s">
        <v>19651</v>
      </c>
      <c r="C9733" s="106">
        <v>3722</v>
      </c>
      <c r="D9733">
        <v>4</v>
      </c>
    </row>
    <row r="9734" spans="1:4" x14ac:dyDescent="0.25">
      <c r="A9734" t="s">
        <v>19652</v>
      </c>
      <c r="B9734" t="s">
        <v>19653</v>
      </c>
      <c r="C9734" s="106">
        <v>799.02</v>
      </c>
      <c r="D9734">
        <v>5</v>
      </c>
    </row>
    <row r="9735" spans="1:4" x14ac:dyDescent="0.25">
      <c r="A9735" t="s">
        <v>19654</v>
      </c>
      <c r="B9735" t="s">
        <v>19655</v>
      </c>
      <c r="C9735" s="106">
        <v>211.69</v>
      </c>
      <c r="D9735">
        <v>1</v>
      </c>
    </row>
    <row r="9736" spans="1:4" x14ac:dyDescent="0.25">
      <c r="A9736" t="s">
        <v>19656</v>
      </c>
      <c r="B9736" t="s">
        <v>19657</v>
      </c>
      <c r="C9736" s="106">
        <v>168.55</v>
      </c>
      <c r="D9736">
        <v>2</v>
      </c>
    </row>
    <row r="9737" spans="1:4" x14ac:dyDescent="0.25">
      <c r="A9737" t="s">
        <v>19658</v>
      </c>
      <c r="B9737" t="s">
        <v>19659</v>
      </c>
      <c r="C9737" s="106">
        <v>997.57</v>
      </c>
      <c r="D9737">
        <v>2</v>
      </c>
    </row>
    <row r="9738" spans="1:4" x14ac:dyDescent="0.25">
      <c r="A9738" t="s">
        <v>19660</v>
      </c>
      <c r="B9738" t="s">
        <v>19661</v>
      </c>
      <c r="C9738" s="106">
        <v>101.8</v>
      </c>
      <c r="D9738">
        <v>2</v>
      </c>
    </row>
    <row r="9739" spans="1:4" x14ac:dyDescent="0.25">
      <c r="A9739" t="s">
        <v>19662</v>
      </c>
      <c r="B9739" t="s">
        <v>19663</v>
      </c>
      <c r="C9739" s="106">
        <v>102.34</v>
      </c>
      <c r="D9739">
        <v>10</v>
      </c>
    </row>
    <row r="9740" spans="1:4" x14ac:dyDescent="0.25">
      <c r="A9740" t="s">
        <v>19664</v>
      </c>
      <c r="B9740" t="s">
        <v>19665</v>
      </c>
      <c r="C9740" s="106">
        <v>1191.8900000000001</v>
      </c>
      <c r="D9740">
        <v>8</v>
      </c>
    </row>
    <row r="9741" spans="1:4" x14ac:dyDescent="0.25">
      <c r="A9741" t="s">
        <v>19666</v>
      </c>
      <c r="B9741" t="s">
        <v>19667</v>
      </c>
      <c r="C9741" s="106">
        <v>163.63999999999999</v>
      </c>
      <c r="D9741">
        <v>6</v>
      </c>
    </row>
    <row r="9742" spans="1:4" x14ac:dyDescent="0.25">
      <c r="A9742" t="s">
        <v>19668</v>
      </c>
      <c r="B9742" t="s">
        <v>18423</v>
      </c>
      <c r="C9742" s="106">
        <v>365.4</v>
      </c>
      <c r="D9742">
        <v>8</v>
      </c>
    </row>
    <row r="9743" spans="1:4" x14ac:dyDescent="0.25">
      <c r="A9743" t="s">
        <v>19669</v>
      </c>
      <c r="B9743" t="s">
        <v>19670</v>
      </c>
      <c r="C9743" s="106">
        <v>1144.05</v>
      </c>
      <c r="D9743">
        <v>2</v>
      </c>
    </row>
    <row r="9744" spans="1:4" x14ac:dyDescent="0.25">
      <c r="A9744" t="s">
        <v>19671</v>
      </c>
      <c r="B9744" t="s">
        <v>19672</v>
      </c>
      <c r="C9744" s="106">
        <v>1472.78</v>
      </c>
      <c r="D9744">
        <v>2</v>
      </c>
    </row>
    <row r="9745" spans="1:4" x14ac:dyDescent="0.25">
      <c r="A9745" t="s">
        <v>19673</v>
      </c>
      <c r="B9745" t="s">
        <v>19674</v>
      </c>
      <c r="C9745" s="106">
        <v>1190</v>
      </c>
      <c r="D9745">
        <v>2</v>
      </c>
    </row>
    <row r="9746" spans="1:4" x14ac:dyDescent="0.25">
      <c r="A9746" t="s">
        <v>19675</v>
      </c>
      <c r="B9746" t="s">
        <v>19676</v>
      </c>
      <c r="C9746" s="106">
        <v>1000</v>
      </c>
      <c r="D9746">
        <v>2</v>
      </c>
    </row>
    <row r="9747" spans="1:4" x14ac:dyDescent="0.25">
      <c r="A9747" t="s">
        <v>19677</v>
      </c>
      <c r="B9747" t="s">
        <v>19678</v>
      </c>
      <c r="C9747" s="106">
        <v>844</v>
      </c>
      <c r="D9747">
        <v>2</v>
      </c>
    </row>
    <row r="9748" spans="1:4" x14ac:dyDescent="0.25">
      <c r="A9748" t="s">
        <v>19679</v>
      </c>
      <c r="B9748" t="s">
        <v>19680</v>
      </c>
      <c r="C9748" s="106">
        <v>1232.51</v>
      </c>
      <c r="D9748">
        <v>2</v>
      </c>
    </row>
    <row r="9749" spans="1:4" x14ac:dyDescent="0.25">
      <c r="A9749" t="s">
        <v>19681</v>
      </c>
      <c r="B9749" t="s">
        <v>19682</v>
      </c>
      <c r="C9749" s="106">
        <v>51.78</v>
      </c>
      <c r="D9749">
        <v>4</v>
      </c>
    </row>
    <row r="9750" spans="1:4" x14ac:dyDescent="0.25">
      <c r="A9750" t="s">
        <v>19683</v>
      </c>
      <c r="B9750" t="s">
        <v>19684</v>
      </c>
      <c r="C9750" s="106">
        <v>11.76</v>
      </c>
      <c r="D9750">
        <v>4</v>
      </c>
    </row>
    <row r="9751" spans="1:4" x14ac:dyDescent="0.25">
      <c r="A9751" t="s">
        <v>19685</v>
      </c>
      <c r="B9751" t="s">
        <v>19686</v>
      </c>
      <c r="C9751" s="106">
        <v>0</v>
      </c>
      <c r="D9751">
        <v>0</v>
      </c>
    </row>
    <row r="9752" spans="1:4" x14ac:dyDescent="0.25">
      <c r="A9752" t="s">
        <v>19687</v>
      </c>
      <c r="B9752" t="s">
        <v>19688</v>
      </c>
      <c r="C9752" s="106">
        <v>491.33</v>
      </c>
      <c r="D9752">
        <v>4</v>
      </c>
    </row>
    <row r="9753" spans="1:4" x14ac:dyDescent="0.25">
      <c r="A9753" t="s">
        <v>19689</v>
      </c>
      <c r="B9753" t="s">
        <v>19690</v>
      </c>
      <c r="C9753" s="106">
        <v>439.46</v>
      </c>
      <c r="D9753">
        <v>4</v>
      </c>
    </row>
    <row r="9754" spans="1:4" x14ac:dyDescent="0.25">
      <c r="A9754" t="s">
        <v>19691</v>
      </c>
      <c r="B9754" t="s">
        <v>19692</v>
      </c>
      <c r="C9754" s="106">
        <v>1702.83</v>
      </c>
      <c r="D9754">
        <v>1</v>
      </c>
    </row>
    <row r="9755" spans="1:4" x14ac:dyDescent="0.25">
      <c r="A9755" t="s">
        <v>19693</v>
      </c>
      <c r="B9755" t="s">
        <v>19694</v>
      </c>
      <c r="C9755" s="106">
        <v>74.58</v>
      </c>
      <c r="D9755">
        <v>8</v>
      </c>
    </row>
    <row r="9756" spans="1:4" x14ac:dyDescent="0.25">
      <c r="A9756" t="s">
        <v>19695</v>
      </c>
      <c r="B9756" t="s">
        <v>19696</v>
      </c>
      <c r="C9756" s="106">
        <v>13</v>
      </c>
      <c r="D9756">
        <v>50</v>
      </c>
    </row>
    <row r="9757" spans="1:4" x14ac:dyDescent="0.25">
      <c r="A9757" t="s">
        <v>19697</v>
      </c>
      <c r="B9757" t="s">
        <v>19698</v>
      </c>
      <c r="C9757" s="106">
        <v>100.43</v>
      </c>
      <c r="D9757">
        <v>25</v>
      </c>
    </row>
    <row r="9758" spans="1:4" x14ac:dyDescent="0.25">
      <c r="A9758" t="s">
        <v>19699</v>
      </c>
      <c r="B9758" t="s">
        <v>19700</v>
      </c>
      <c r="C9758" s="106">
        <v>1332.22</v>
      </c>
      <c r="D9758">
        <v>1</v>
      </c>
    </row>
    <row r="9759" spans="1:4" x14ac:dyDescent="0.25">
      <c r="A9759" t="s">
        <v>19701</v>
      </c>
      <c r="B9759" t="s">
        <v>19702</v>
      </c>
      <c r="C9759" s="106">
        <v>3479.73</v>
      </c>
      <c r="D9759">
        <v>1</v>
      </c>
    </row>
    <row r="9760" spans="1:4" x14ac:dyDescent="0.25">
      <c r="A9760" t="s">
        <v>19703</v>
      </c>
      <c r="B9760" t="s">
        <v>19704</v>
      </c>
      <c r="C9760" s="106">
        <v>31.87</v>
      </c>
      <c r="D9760">
        <v>2</v>
      </c>
    </row>
    <row r="9761" spans="1:4" x14ac:dyDescent="0.25">
      <c r="A9761" t="s">
        <v>19705</v>
      </c>
      <c r="B9761" t="s">
        <v>19706</v>
      </c>
      <c r="C9761" s="106">
        <v>1516.88</v>
      </c>
      <c r="D9761">
        <v>18</v>
      </c>
    </row>
    <row r="9762" spans="1:4" x14ac:dyDescent="0.25">
      <c r="A9762" t="s">
        <v>19707</v>
      </c>
      <c r="B9762" t="s">
        <v>19708</v>
      </c>
      <c r="C9762" s="106">
        <v>1146.3399999999999</v>
      </c>
      <c r="D9762">
        <v>1</v>
      </c>
    </row>
    <row r="9763" spans="1:4" x14ac:dyDescent="0.25">
      <c r="A9763" t="s">
        <v>19709</v>
      </c>
      <c r="B9763" t="s">
        <v>19710</v>
      </c>
      <c r="C9763" s="106">
        <v>0</v>
      </c>
      <c r="D9763">
        <v>0</v>
      </c>
    </row>
    <row r="9764" spans="1:4" x14ac:dyDescent="0.25">
      <c r="A9764" t="s">
        <v>19711</v>
      </c>
      <c r="B9764" t="s">
        <v>19712</v>
      </c>
      <c r="C9764" s="106">
        <v>0</v>
      </c>
      <c r="D9764">
        <v>0</v>
      </c>
    </row>
    <row r="9765" spans="1:4" x14ac:dyDescent="0.25">
      <c r="A9765" t="s">
        <v>19713</v>
      </c>
      <c r="B9765" t="s">
        <v>19714</v>
      </c>
      <c r="C9765" s="106">
        <v>823.47</v>
      </c>
      <c r="D9765">
        <v>3</v>
      </c>
    </row>
    <row r="9766" spans="1:4" x14ac:dyDescent="0.25">
      <c r="A9766" t="s">
        <v>19715</v>
      </c>
      <c r="B9766" t="s">
        <v>19716</v>
      </c>
      <c r="C9766" s="106">
        <v>0</v>
      </c>
      <c r="D9766">
        <v>0</v>
      </c>
    </row>
    <row r="9767" spans="1:4" x14ac:dyDescent="0.25">
      <c r="A9767" t="s">
        <v>19717</v>
      </c>
      <c r="B9767" t="s">
        <v>19718</v>
      </c>
      <c r="C9767" s="106">
        <v>0</v>
      </c>
      <c r="D9767">
        <v>0</v>
      </c>
    </row>
    <row r="9768" spans="1:4" x14ac:dyDescent="0.25">
      <c r="A9768" t="s">
        <v>19719</v>
      </c>
      <c r="B9768" t="s">
        <v>19720</v>
      </c>
      <c r="C9768" s="106">
        <v>0</v>
      </c>
      <c r="D9768">
        <v>0</v>
      </c>
    </row>
    <row r="9769" spans="1:4" x14ac:dyDescent="0.25">
      <c r="A9769" t="s">
        <v>19721</v>
      </c>
      <c r="B9769" t="s">
        <v>19722</v>
      </c>
      <c r="C9769" s="106">
        <v>5182</v>
      </c>
      <c r="D9769">
        <v>2</v>
      </c>
    </row>
    <row r="9770" spans="1:4" x14ac:dyDescent="0.25">
      <c r="A9770" t="s">
        <v>19723</v>
      </c>
      <c r="B9770" t="s">
        <v>19724</v>
      </c>
      <c r="C9770" s="106">
        <v>0</v>
      </c>
      <c r="D9770">
        <v>0</v>
      </c>
    </row>
    <row r="9771" spans="1:4" x14ac:dyDescent="0.25">
      <c r="A9771" t="s">
        <v>19725</v>
      </c>
      <c r="B9771" t="s">
        <v>19726</v>
      </c>
      <c r="C9771" s="106">
        <v>1225</v>
      </c>
      <c r="D9771">
        <v>7</v>
      </c>
    </row>
    <row r="9772" spans="1:4" x14ac:dyDescent="0.25">
      <c r="A9772" t="s">
        <v>19727</v>
      </c>
      <c r="B9772" t="s">
        <v>19728</v>
      </c>
      <c r="C9772" s="106">
        <v>420.98</v>
      </c>
      <c r="D9772">
        <v>8</v>
      </c>
    </row>
    <row r="9773" spans="1:4" x14ac:dyDescent="0.25">
      <c r="A9773" t="s">
        <v>19729</v>
      </c>
      <c r="B9773" t="s">
        <v>19730</v>
      </c>
      <c r="C9773" s="106">
        <v>0</v>
      </c>
      <c r="D9773">
        <v>0</v>
      </c>
    </row>
    <row r="9774" spans="1:4" x14ac:dyDescent="0.25">
      <c r="A9774" t="s">
        <v>19731</v>
      </c>
      <c r="B9774" t="s">
        <v>19732</v>
      </c>
      <c r="C9774" s="106">
        <v>1412.88</v>
      </c>
      <c r="D9774">
        <v>1</v>
      </c>
    </row>
    <row r="9775" spans="1:4" x14ac:dyDescent="0.25">
      <c r="A9775" t="s">
        <v>19733</v>
      </c>
      <c r="B9775" t="s">
        <v>19734</v>
      </c>
      <c r="C9775" s="106">
        <v>462</v>
      </c>
      <c r="D9775">
        <v>88</v>
      </c>
    </row>
    <row r="9776" spans="1:4" x14ac:dyDescent="0.25">
      <c r="A9776" t="s">
        <v>19735</v>
      </c>
      <c r="B9776" t="s">
        <v>19736</v>
      </c>
      <c r="C9776" s="106">
        <v>217.06</v>
      </c>
      <c r="D9776">
        <v>3</v>
      </c>
    </row>
    <row r="9777" spans="1:4" x14ac:dyDescent="0.25">
      <c r="A9777" t="s">
        <v>19737</v>
      </c>
      <c r="B9777" t="s">
        <v>19738</v>
      </c>
      <c r="C9777" s="106">
        <v>376.71</v>
      </c>
      <c r="D9777">
        <v>3</v>
      </c>
    </row>
    <row r="9778" spans="1:4" x14ac:dyDescent="0.25">
      <c r="A9778" t="s">
        <v>19739</v>
      </c>
      <c r="B9778" t="s">
        <v>19740</v>
      </c>
      <c r="C9778" s="106">
        <v>1023.22</v>
      </c>
      <c r="D9778">
        <v>105</v>
      </c>
    </row>
    <row r="9779" spans="1:4" x14ac:dyDescent="0.25">
      <c r="A9779" t="s">
        <v>19741</v>
      </c>
      <c r="B9779" t="s">
        <v>19742</v>
      </c>
      <c r="C9779" s="106">
        <v>304.33</v>
      </c>
      <c r="D9779">
        <v>4</v>
      </c>
    </row>
    <row r="9780" spans="1:4" x14ac:dyDescent="0.25">
      <c r="A9780" t="s">
        <v>19743</v>
      </c>
      <c r="B9780" t="s">
        <v>19744</v>
      </c>
      <c r="C9780" s="106">
        <v>543.42999999999995</v>
      </c>
      <c r="D9780">
        <v>4</v>
      </c>
    </row>
    <row r="9781" spans="1:4" x14ac:dyDescent="0.25">
      <c r="A9781" t="s">
        <v>19745</v>
      </c>
      <c r="B9781" t="s">
        <v>19746</v>
      </c>
      <c r="C9781" s="106">
        <v>315.26</v>
      </c>
      <c r="D9781">
        <v>8</v>
      </c>
    </row>
    <row r="9782" spans="1:4" x14ac:dyDescent="0.25">
      <c r="A9782" t="s">
        <v>19747</v>
      </c>
      <c r="B9782" t="s">
        <v>19748</v>
      </c>
      <c r="C9782" s="106">
        <v>186.96</v>
      </c>
      <c r="D9782">
        <v>3</v>
      </c>
    </row>
    <row r="9783" spans="1:4" x14ac:dyDescent="0.25">
      <c r="A9783" t="s">
        <v>19749</v>
      </c>
      <c r="B9783" t="s">
        <v>19750</v>
      </c>
      <c r="C9783" s="106">
        <v>596.58000000000004</v>
      </c>
      <c r="D9783">
        <v>2</v>
      </c>
    </row>
    <row r="9784" spans="1:4" x14ac:dyDescent="0.25">
      <c r="A9784" t="s">
        <v>19751</v>
      </c>
      <c r="B9784" t="s">
        <v>19752</v>
      </c>
      <c r="C9784" s="106">
        <v>51.66</v>
      </c>
      <c r="D9784">
        <v>2</v>
      </c>
    </row>
    <row r="9785" spans="1:4" x14ac:dyDescent="0.25">
      <c r="A9785" t="s">
        <v>19753</v>
      </c>
      <c r="B9785" t="s">
        <v>19754</v>
      </c>
      <c r="C9785" s="106">
        <v>149.77000000000001</v>
      </c>
      <c r="D9785">
        <v>5</v>
      </c>
    </row>
    <row r="9786" spans="1:4" x14ac:dyDescent="0.25">
      <c r="A9786" t="s">
        <v>19755</v>
      </c>
      <c r="B9786" t="s">
        <v>19756</v>
      </c>
      <c r="C9786" s="106">
        <v>21.12</v>
      </c>
      <c r="D9786">
        <v>2</v>
      </c>
    </row>
    <row r="9787" spans="1:4" x14ac:dyDescent="0.25">
      <c r="A9787" t="s">
        <v>19757</v>
      </c>
      <c r="B9787" t="s">
        <v>19758</v>
      </c>
      <c r="C9787" s="106">
        <v>88.1</v>
      </c>
      <c r="D9787">
        <v>2</v>
      </c>
    </row>
    <row r="9788" spans="1:4" x14ac:dyDescent="0.25">
      <c r="A9788" t="s">
        <v>19759</v>
      </c>
      <c r="B9788" t="s">
        <v>19760</v>
      </c>
      <c r="C9788" s="106">
        <v>22.61</v>
      </c>
      <c r="D9788">
        <v>14</v>
      </c>
    </row>
    <row r="9789" spans="1:4" x14ac:dyDescent="0.25">
      <c r="A9789" t="s">
        <v>19761</v>
      </c>
      <c r="B9789" t="s">
        <v>19762</v>
      </c>
      <c r="C9789" s="106">
        <v>90.29</v>
      </c>
      <c r="D9789">
        <v>1</v>
      </c>
    </row>
    <row r="9790" spans="1:4" x14ac:dyDescent="0.25">
      <c r="A9790" t="s">
        <v>19763</v>
      </c>
      <c r="B9790" t="s">
        <v>19764</v>
      </c>
      <c r="C9790" s="106">
        <v>24</v>
      </c>
      <c r="D9790">
        <v>1</v>
      </c>
    </row>
    <row r="9791" spans="1:4" x14ac:dyDescent="0.25">
      <c r="A9791" t="s">
        <v>19765</v>
      </c>
      <c r="B9791" t="s">
        <v>19766</v>
      </c>
      <c r="C9791" s="106">
        <v>0</v>
      </c>
      <c r="D9791">
        <v>0</v>
      </c>
    </row>
    <row r="9792" spans="1:4" x14ac:dyDescent="0.25">
      <c r="A9792" t="s">
        <v>19767</v>
      </c>
      <c r="B9792" t="s">
        <v>19768</v>
      </c>
      <c r="C9792" s="106">
        <v>573.69000000000005</v>
      </c>
      <c r="D9792">
        <v>2</v>
      </c>
    </row>
    <row r="9793" spans="1:4" x14ac:dyDescent="0.25">
      <c r="A9793" t="s">
        <v>19769</v>
      </c>
      <c r="B9793" t="s">
        <v>19770</v>
      </c>
      <c r="C9793" s="106">
        <v>1168.6500000000001</v>
      </c>
      <c r="D9793">
        <v>2</v>
      </c>
    </row>
    <row r="9794" spans="1:4" x14ac:dyDescent="0.25">
      <c r="A9794" t="s">
        <v>19771</v>
      </c>
      <c r="B9794" t="s">
        <v>19772</v>
      </c>
      <c r="C9794" s="106">
        <v>124.49</v>
      </c>
      <c r="D9794">
        <v>5</v>
      </c>
    </row>
    <row r="9795" spans="1:4" x14ac:dyDescent="0.25">
      <c r="A9795" t="s">
        <v>19773</v>
      </c>
      <c r="B9795" t="s">
        <v>19774</v>
      </c>
      <c r="C9795" s="106">
        <v>7.54</v>
      </c>
      <c r="D9795">
        <v>0</v>
      </c>
    </row>
    <row r="9796" spans="1:4" x14ac:dyDescent="0.25">
      <c r="A9796" t="s">
        <v>19775</v>
      </c>
      <c r="B9796" t="s">
        <v>19776</v>
      </c>
      <c r="C9796" s="106">
        <v>86.73</v>
      </c>
      <c r="D9796">
        <v>105</v>
      </c>
    </row>
    <row r="9797" spans="1:4" x14ac:dyDescent="0.25">
      <c r="A9797" t="s">
        <v>19777</v>
      </c>
      <c r="B9797" t="s">
        <v>19778</v>
      </c>
      <c r="C9797" s="106">
        <v>48.82</v>
      </c>
      <c r="D9797">
        <v>339</v>
      </c>
    </row>
    <row r="9798" spans="1:4" x14ac:dyDescent="0.25">
      <c r="A9798" t="s">
        <v>19779</v>
      </c>
      <c r="B9798" t="s">
        <v>19780</v>
      </c>
      <c r="C9798" s="106">
        <v>92.54</v>
      </c>
      <c r="D9798">
        <v>93</v>
      </c>
    </row>
    <row r="9799" spans="1:4" x14ac:dyDescent="0.25">
      <c r="A9799" t="s">
        <v>19781</v>
      </c>
      <c r="B9799" t="s">
        <v>19782</v>
      </c>
      <c r="C9799" s="106">
        <v>0</v>
      </c>
      <c r="D9799">
        <v>0</v>
      </c>
    </row>
    <row r="9800" spans="1:4" x14ac:dyDescent="0.25">
      <c r="A9800" t="s">
        <v>19783</v>
      </c>
      <c r="B9800" t="s">
        <v>19784</v>
      </c>
      <c r="C9800" s="106">
        <v>63.24</v>
      </c>
      <c r="D9800">
        <v>1</v>
      </c>
    </row>
    <row r="9801" spans="1:4" x14ac:dyDescent="0.25">
      <c r="A9801" t="s">
        <v>19785</v>
      </c>
      <c r="B9801" t="s">
        <v>19786</v>
      </c>
      <c r="C9801" s="106">
        <v>1693.29</v>
      </c>
      <c r="D9801">
        <v>6</v>
      </c>
    </row>
    <row r="9802" spans="1:4" x14ac:dyDescent="0.25">
      <c r="A9802" t="s">
        <v>19787</v>
      </c>
      <c r="B9802" t="s">
        <v>19788</v>
      </c>
      <c r="C9802" s="106">
        <v>1455.64</v>
      </c>
      <c r="D9802">
        <v>3</v>
      </c>
    </row>
    <row r="9803" spans="1:4" x14ac:dyDescent="0.25">
      <c r="A9803" t="s">
        <v>19789</v>
      </c>
      <c r="B9803" t="s">
        <v>19790</v>
      </c>
      <c r="C9803" s="106">
        <v>0</v>
      </c>
      <c r="D9803">
        <v>0</v>
      </c>
    </row>
    <row r="9804" spans="1:4" x14ac:dyDescent="0.25">
      <c r="A9804" t="s">
        <v>19791</v>
      </c>
      <c r="B9804" t="s">
        <v>19792</v>
      </c>
      <c r="C9804" s="106">
        <v>1666.03</v>
      </c>
      <c r="D9804">
        <v>6</v>
      </c>
    </row>
    <row r="9805" spans="1:4" x14ac:dyDescent="0.25">
      <c r="A9805" t="s">
        <v>19793</v>
      </c>
      <c r="B9805" t="s">
        <v>19794</v>
      </c>
      <c r="C9805" s="106">
        <v>1477.86</v>
      </c>
      <c r="D9805">
        <v>5</v>
      </c>
    </row>
    <row r="9806" spans="1:4" x14ac:dyDescent="0.25">
      <c r="A9806" t="s">
        <v>19795</v>
      </c>
      <c r="B9806" t="s">
        <v>19796</v>
      </c>
      <c r="C9806" s="106">
        <v>2375.92</v>
      </c>
      <c r="D9806">
        <v>6</v>
      </c>
    </row>
    <row r="9807" spans="1:4" x14ac:dyDescent="0.25">
      <c r="A9807" t="s">
        <v>19797</v>
      </c>
      <c r="B9807" t="s">
        <v>19798</v>
      </c>
      <c r="C9807" s="106">
        <v>187.28</v>
      </c>
      <c r="D9807">
        <v>4</v>
      </c>
    </row>
    <row r="9808" spans="1:4" x14ac:dyDescent="0.25">
      <c r="A9808" t="s">
        <v>19799</v>
      </c>
      <c r="B9808" t="s">
        <v>19800</v>
      </c>
      <c r="C9808" s="106">
        <v>299.41000000000003</v>
      </c>
      <c r="D9808">
        <v>2</v>
      </c>
    </row>
    <row r="9809" spans="1:4" x14ac:dyDescent="0.25">
      <c r="A9809" t="s">
        <v>19801</v>
      </c>
      <c r="B9809" t="s">
        <v>19802</v>
      </c>
      <c r="C9809" s="106">
        <v>3767.75</v>
      </c>
      <c r="D9809">
        <v>1</v>
      </c>
    </row>
    <row r="9810" spans="1:4" x14ac:dyDescent="0.25">
      <c r="A9810" t="s">
        <v>19803</v>
      </c>
      <c r="B9810" t="s">
        <v>19804</v>
      </c>
      <c r="C9810" s="106">
        <v>360.6</v>
      </c>
      <c r="D9810">
        <v>5</v>
      </c>
    </row>
    <row r="9811" spans="1:4" x14ac:dyDescent="0.25">
      <c r="A9811" t="s">
        <v>19805</v>
      </c>
      <c r="B9811" t="s">
        <v>19806</v>
      </c>
      <c r="C9811" s="106">
        <v>8019.88</v>
      </c>
      <c r="D9811">
        <v>2</v>
      </c>
    </row>
    <row r="9812" spans="1:4" x14ac:dyDescent="0.25">
      <c r="A9812" t="s">
        <v>19807</v>
      </c>
      <c r="B9812" t="s">
        <v>19808</v>
      </c>
      <c r="C9812" s="106">
        <v>204.1</v>
      </c>
      <c r="D9812">
        <v>34</v>
      </c>
    </row>
    <row r="9813" spans="1:4" x14ac:dyDescent="0.25">
      <c r="A9813" t="s">
        <v>19809</v>
      </c>
      <c r="B9813" t="s">
        <v>19810</v>
      </c>
      <c r="C9813" s="106">
        <v>1848.68</v>
      </c>
      <c r="D9813">
        <v>3</v>
      </c>
    </row>
    <row r="9814" spans="1:4" x14ac:dyDescent="0.25">
      <c r="A9814" t="s">
        <v>19811</v>
      </c>
      <c r="B9814" t="s">
        <v>19812</v>
      </c>
      <c r="C9814" s="106">
        <v>0</v>
      </c>
      <c r="D9814">
        <v>0</v>
      </c>
    </row>
    <row r="9815" spans="1:4" x14ac:dyDescent="0.25">
      <c r="A9815" t="s">
        <v>19813</v>
      </c>
      <c r="B9815" t="s">
        <v>19814</v>
      </c>
      <c r="C9815" s="106">
        <v>-0.01</v>
      </c>
      <c r="D9815">
        <v>0</v>
      </c>
    </row>
    <row r="9816" spans="1:4" x14ac:dyDescent="0.25">
      <c r="A9816" t="s">
        <v>19815</v>
      </c>
      <c r="B9816" t="s">
        <v>19816</v>
      </c>
      <c r="C9816" s="106">
        <v>0</v>
      </c>
      <c r="D9816">
        <v>0</v>
      </c>
    </row>
    <row r="9817" spans="1:4" x14ac:dyDescent="0.25">
      <c r="A9817" t="s">
        <v>19817</v>
      </c>
      <c r="B9817" t="s">
        <v>19818</v>
      </c>
      <c r="C9817" s="106">
        <v>3593.95</v>
      </c>
      <c r="D9817">
        <v>62</v>
      </c>
    </row>
    <row r="9818" spans="1:4" x14ac:dyDescent="0.25">
      <c r="A9818" t="s">
        <v>19819</v>
      </c>
      <c r="B9818" t="s">
        <v>19820</v>
      </c>
      <c r="C9818" s="106">
        <v>672.16</v>
      </c>
      <c r="D9818">
        <v>2</v>
      </c>
    </row>
    <row r="9819" spans="1:4" x14ac:dyDescent="0.25">
      <c r="A9819" t="s">
        <v>19821</v>
      </c>
      <c r="B9819" t="s">
        <v>19822</v>
      </c>
      <c r="C9819" s="106">
        <v>365.5</v>
      </c>
      <c r="D9819">
        <v>2</v>
      </c>
    </row>
    <row r="9820" spans="1:4" x14ac:dyDescent="0.25">
      <c r="A9820" t="s">
        <v>19823</v>
      </c>
      <c r="B9820" t="s">
        <v>19824</v>
      </c>
      <c r="C9820" s="106">
        <v>179.98</v>
      </c>
      <c r="D9820">
        <v>20</v>
      </c>
    </row>
    <row r="9821" spans="1:4" x14ac:dyDescent="0.25">
      <c r="A9821" t="s">
        <v>19825</v>
      </c>
      <c r="B9821" t="s">
        <v>19826</v>
      </c>
      <c r="C9821" s="106">
        <v>462.41</v>
      </c>
      <c r="D9821">
        <v>3</v>
      </c>
    </row>
    <row r="9822" spans="1:4" x14ac:dyDescent="0.25">
      <c r="A9822" t="s">
        <v>19827</v>
      </c>
      <c r="B9822" t="s">
        <v>19828</v>
      </c>
      <c r="C9822" s="106">
        <v>102.75</v>
      </c>
      <c r="D9822">
        <v>1</v>
      </c>
    </row>
    <row r="9823" spans="1:4" x14ac:dyDescent="0.25">
      <c r="A9823" t="s">
        <v>19829</v>
      </c>
      <c r="B9823" t="s">
        <v>19830</v>
      </c>
      <c r="C9823" s="106">
        <v>72</v>
      </c>
      <c r="D9823">
        <v>2</v>
      </c>
    </row>
    <row r="9824" spans="1:4" x14ac:dyDescent="0.25">
      <c r="A9824" t="s">
        <v>19831</v>
      </c>
      <c r="B9824" t="s">
        <v>19832</v>
      </c>
      <c r="C9824" s="106">
        <v>136.94999999999999</v>
      </c>
      <c r="D9824">
        <v>3</v>
      </c>
    </row>
    <row r="9825" spans="1:4" x14ac:dyDescent="0.25">
      <c r="A9825" t="s">
        <v>19833</v>
      </c>
      <c r="B9825" t="s">
        <v>19834</v>
      </c>
      <c r="C9825" s="106">
        <v>360.9</v>
      </c>
      <c r="D9825">
        <v>3</v>
      </c>
    </row>
    <row r="9826" spans="1:4" x14ac:dyDescent="0.25">
      <c r="A9826" t="s">
        <v>19835</v>
      </c>
      <c r="B9826" t="s">
        <v>19836</v>
      </c>
      <c r="C9826" s="106">
        <v>44.74</v>
      </c>
      <c r="D9826">
        <v>3</v>
      </c>
    </row>
    <row r="9827" spans="1:4" x14ac:dyDescent="0.25">
      <c r="A9827" t="s">
        <v>19837</v>
      </c>
      <c r="B9827" t="s">
        <v>19838</v>
      </c>
      <c r="C9827" s="106">
        <v>31.04</v>
      </c>
      <c r="D9827">
        <v>3</v>
      </c>
    </row>
    <row r="9828" spans="1:4" x14ac:dyDescent="0.25">
      <c r="A9828" t="s">
        <v>19839</v>
      </c>
      <c r="B9828" t="s">
        <v>19840</v>
      </c>
      <c r="C9828" s="106">
        <v>2866.5</v>
      </c>
      <c r="D9828">
        <v>2</v>
      </c>
    </row>
    <row r="9829" spans="1:4" x14ac:dyDescent="0.25">
      <c r="A9829" t="s">
        <v>19841</v>
      </c>
      <c r="B9829" t="s">
        <v>19842</v>
      </c>
      <c r="C9829" s="106">
        <v>1444.9</v>
      </c>
      <c r="D9829">
        <v>2</v>
      </c>
    </row>
    <row r="9830" spans="1:4" x14ac:dyDescent="0.25">
      <c r="A9830" t="s">
        <v>19843</v>
      </c>
      <c r="B9830" t="s">
        <v>19844</v>
      </c>
      <c r="C9830" s="106">
        <v>98.28</v>
      </c>
      <c r="D9830">
        <v>3</v>
      </c>
    </row>
    <row r="9831" spans="1:4" x14ac:dyDescent="0.25">
      <c r="A9831" t="s">
        <v>19845</v>
      </c>
      <c r="B9831" t="s">
        <v>19834</v>
      </c>
      <c r="C9831" s="106">
        <v>91.46</v>
      </c>
      <c r="D9831">
        <v>2</v>
      </c>
    </row>
    <row r="9832" spans="1:4" x14ac:dyDescent="0.25">
      <c r="A9832" t="s">
        <v>19846</v>
      </c>
      <c r="B9832" t="s">
        <v>19847</v>
      </c>
      <c r="C9832" s="106">
        <v>1706.55</v>
      </c>
      <c r="D9832">
        <v>7</v>
      </c>
    </row>
    <row r="9833" spans="1:4" x14ac:dyDescent="0.25">
      <c r="A9833" t="s">
        <v>19848</v>
      </c>
      <c r="B9833" t="s">
        <v>19849</v>
      </c>
      <c r="C9833" s="106">
        <v>10.78</v>
      </c>
      <c r="D9833">
        <v>2</v>
      </c>
    </row>
    <row r="9834" spans="1:4" x14ac:dyDescent="0.25">
      <c r="A9834" t="s">
        <v>19850</v>
      </c>
      <c r="B9834" t="s">
        <v>19851</v>
      </c>
      <c r="C9834" s="106">
        <v>110.7</v>
      </c>
      <c r="D9834">
        <v>16</v>
      </c>
    </row>
    <row r="9835" spans="1:4" x14ac:dyDescent="0.25">
      <c r="A9835" t="s">
        <v>19852</v>
      </c>
      <c r="B9835" t="s">
        <v>19853</v>
      </c>
      <c r="C9835" s="106">
        <v>1486.7</v>
      </c>
      <c r="D9835">
        <v>50</v>
      </c>
    </row>
    <row r="9836" spans="1:4" x14ac:dyDescent="0.25">
      <c r="A9836" t="s">
        <v>19854</v>
      </c>
      <c r="B9836" t="s">
        <v>19855</v>
      </c>
      <c r="C9836" s="106">
        <v>3050</v>
      </c>
      <c r="D9836">
        <v>1</v>
      </c>
    </row>
    <row r="9837" spans="1:4" x14ac:dyDescent="0.25">
      <c r="A9837" t="s">
        <v>19856</v>
      </c>
      <c r="B9837" t="s">
        <v>19857</v>
      </c>
      <c r="C9837" s="106">
        <v>14882.31</v>
      </c>
      <c r="D9837">
        <v>3</v>
      </c>
    </row>
    <row r="9838" spans="1:4" x14ac:dyDescent="0.25">
      <c r="A9838" t="s">
        <v>19858</v>
      </c>
      <c r="B9838" t="s">
        <v>19859</v>
      </c>
      <c r="C9838" s="106">
        <v>5583.33</v>
      </c>
      <c r="D9838">
        <v>7</v>
      </c>
    </row>
    <row r="9839" spans="1:4" x14ac:dyDescent="0.25">
      <c r="A9839" t="s">
        <v>19860</v>
      </c>
      <c r="B9839" t="s">
        <v>19861</v>
      </c>
      <c r="C9839" s="106">
        <v>68.790000000000006</v>
      </c>
      <c r="D9839">
        <v>3</v>
      </c>
    </row>
    <row r="9840" spans="1:4" x14ac:dyDescent="0.25">
      <c r="A9840" t="s">
        <v>19862</v>
      </c>
      <c r="B9840" t="s">
        <v>19863</v>
      </c>
      <c r="C9840" s="106">
        <v>32.31</v>
      </c>
      <c r="D9840">
        <v>2</v>
      </c>
    </row>
    <row r="9841" spans="1:4" x14ac:dyDescent="0.25">
      <c r="A9841" t="s">
        <v>19864</v>
      </c>
      <c r="B9841" t="s">
        <v>19865</v>
      </c>
      <c r="C9841" s="106">
        <v>346.55</v>
      </c>
      <c r="D9841">
        <v>5</v>
      </c>
    </row>
    <row r="9842" spans="1:4" x14ac:dyDescent="0.25">
      <c r="A9842" t="s">
        <v>19866</v>
      </c>
      <c r="B9842" t="s">
        <v>19867</v>
      </c>
      <c r="C9842" s="106">
        <v>134.44999999999999</v>
      </c>
      <c r="D9842">
        <v>3</v>
      </c>
    </row>
    <row r="9843" spans="1:4" x14ac:dyDescent="0.25">
      <c r="A9843" t="s">
        <v>19868</v>
      </c>
      <c r="B9843" t="s">
        <v>19869</v>
      </c>
      <c r="C9843" s="106">
        <v>23.97</v>
      </c>
      <c r="D9843">
        <v>5</v>
      </c>
    </row>
    <row r="9844" spans="1:4" x14ac:dyDescent="0.25">
      <c r="A9844" t="s">
        <v>19870</v>
      </c>
      <c r="B9844" t="s">
        <v>19871</v>
      </c>
      <c r="C9844" s="106">
        <v>4246</v>
      </c>
      <c r="D9844">
        <v>1</v>
      </c>
    </row>
    <row r="9845" spans="1:4" x14ac:dyDescent="0.25">
      <c r="A9845" t="s">
        <v>19872</v>
      </c>
      <c r="B9845" t="s">
        <v>19871</v>
      </c>
      <c r="C9845" s="106">
        <v>5241.62</v>
      </c>
      <c r="D9845">
        <v>2</v>
      </c>
    </row>
    <row r="9846" spans="1:4" x14ac:dyDescent="0.25">
      <c r="A9846" t="s">
        <v>19873</v>
      </c>
      <c r="B9846" t="s">
        <v>19871</v>
      </c>
      <c r="C9846" s="106">
        <v>5045.6400000000003</v>
      </c>
      <c r="D9846">
        <v>2</v>
      </c>
    </row>
    <row r="9847" spans="1:4" x14ac:dyDescent="0.25">
      <c r="A9847" t="s">
        <v>19874</v>
      </c>
      <c r="B9847" t="s">
        <v>19871</v>
      </c>
      <c r="C9847" s="106">
        <v>13311.87</v>
      </c>
      <c r="D9847">
        <v>6</v>
      </c>
    </row>
    <row r="9848" spans="1:4" x14ac:dyDescent="0.25">
      <c r="A9848" t="s">
        <v>19875</v>
      </c>
      <c r="B9848" t="s">
        <v>19871</v>
      </c>
      <c r="C9848" s="106">
        <v>13301.45</v>
      </c>
      <c r="D9848">
        <v>6</v>
      </c>
    </row>
    <row r="9849" spans="1:4" x14ac:dyDescent="0.25">
      <c r="A9849" t="s">
        <v>19876</v>
      </c>
      <c r="B9849" t="s">
        <v>19871</v>
      </c>
      <c r="C9849" s="106">
        <v>6215.46</v>
      </c>
      <c r="D9849">
        <v>5</v>
      </c>
    </row>
    <row r="9850" spans="1:4" x14ac:dyDescent="0.25">
      <c r="A9850" t="s">
        <v>19877</v>
      </c>
      <c r="B9850" t="s">
        <v>19871</v>
      </c>
      <c r="C9850" s="106">
        <v>4249.38</v>
      </c>
      <c r="D9850">
        <v>3</v>
      </c>
    </row>
    <row r="9851" spans="1:4" x14ac:dyDescent="0.25">
      <c r="A9851" t="s">
        <v>19878</v>
      </c>
      <c r="B9851" t="s">
        <v>19871</v>
      </c>
      <c r="C9851" s="106">
        <v>4818.51</v>
      </c>
      <c r="D9851">
        <v>3</v>
      </c>
    </row>
    <row r="9852" spans="1:4" x14ac:dyDescent="0.25">
      <c r="A9852" t="s">
        <v>19879</v>
      </c>
      <c r="B9852" t="s">
        <v>19859</v>
      </c>
      <c r="C9852" s="106">
        <v>2866.19</v>
      </c>
      <c r="D9852">
        <v>1</v>
      </c>
    </row>
    <row r="9853" spans="1:4" x14ac:dyDescent="0.25">
      <c r="A9853" t="s">
        <v>19880</v>
      </c>
      <c r="B9853" t="s">
        <v>19859</v>
      </c>
      <c r="C9853" s="106">
        <v>4255</v>
      </c>
      <c r="D9853">
        <v>1</v>
      </c>
    </row>
    <row r="9854" spans="1:4" x14ac:dyDescent="0.25">
      <c r="A9854" t="s">
        <v>19881</v>
      </c>
      <c r="B9854" t="s">
        <v>19859</v>
      </c>
      <c r="C9854" s="106">
        <v>5779.97</v>
      </c>
      <c r="D9854">
        <v>5</v>
      </c>
    </row>
    <row r="9855" spans="1:4" x14ac:dyDescent="0.25">
      <c r="A9855" t="s">
        <v>19882</v>
      </c>
      <c r="B9855" t="s">
        <v>19871</v>
      </c>
      <c r="C9855" s="106">
        <v>1556.19</v>
      </c>
      <c r="D9855">
        <v>1</v>
      </c>
    </row>
    <row r="9856" spans="1:4" x14ac:dyDescent="0.25">
      <c r="A9856" t="s">
        <v>19883</v>
      </c>
      <c r="B9856" t="s">
        <v>19871</v>
      </c>
      <c r="C9856" s="106">
        <v>5731.43</v>
      </c>
      <c r="D9856">
        <v>8</v>
      </c>
    </row>
    <row r="9857" spans="1:4" x14ac:dyDescent="0.25">
      <c r="A9857" t="s">
        <v>19884</v>
      </c>
      <c r="B9857" t="s">
        <v>19871</v>
      </c>
      <c r="C9857" s="106">
        <v>587.83000000000004</v>
      </c>
      <c r="D9857">
        <v>3</v>
      </c>
    </row>
    <row r="9858" spans="1:4" x14ac:dyDescent="0.25">
      <c r="A9858" t="s">
        <v>19885</v>
      </c>
      <c r="B9858" t="s">
        <v>19871</v>
      </c>
      <c r="C9858" s="106">
        <v>1246.0999999999999</v>
      </c>
      <c r="D9858">
        <v>2</v>
      </c>
    </row>
    <row r="9859" spans="1:4" x14ac:dyDescent="0.25">
      <c r="A9859" t="s">
        <v>19886</v>
      </c>
      <c r="B9859" t="s">
        <v>19887</v>
      </c>
      <c r="C9859" s="106">
        <v>1613.55</v>
      </c>
      <c r="D9859">
        <v>10</v>
      </c>
    </row>
    <row r="9860" spans="1:4" x14ac:dyDescent="0.25">
      <c r="A9860" t="s">
        <v>19888</v>
      </c>
      <c r="B9860" t="s">
        <v>19889</v>
      </c>
      <c r="C9860" s="106">
        <v>524.34</v>
      </c>
      <c r="D9860">
        <v>18</v>
      </c>
    </row>
    <row r="9861" spans="1:4" x14ac:dyDescent="0.25">
      <c r="A9861" t="s">
        <v>19890</v>
      </c>
      <c r="B9861" t="s">
        <v>19891</v>
      </c>
      <c r="C9861" s="106">
        <v>274.24</v>
      </c>
      <c r="D9861">
        <v>3</v>
      </c>
    </row>
    <row r="9862" spans="1:4" x14ac:dyDescent="0.25">
      <c r="A9862" t="s">
        <v>19892</v>
      </c>
      <c r="B9862" t="s">
        <v>19893</v>
      </c>
      <c r="C9862" s="106">
        <v>0</v>
      </c>
      <c r="D9862">
        <v>0</v>
      </c>
    </row>
    <row r="9863" spans="1:4" x14ac:dyDescent="0.25">
      <c r="A9863" t="s">
        <v>19894</v>
      </c>
      <c r="B9863" t="s">
        <v>19895</v>
      </c>
      <c r="C9863" s="106">
        <v>19.55</v>
      </c>
      <c r="D9863">
        <v>1</v>
      </c>
    </row>
    <row r="9864" spans="1:4" x14ac:dyDescent="0.25">
      <c r="A9864" t="s">
        <v>19896</v>
      </c>
      <c r="B9864" t="s">
        <v>19897</v>
      </c>
      <c r="C9864" s="106">
        <v>0</v>
      </c>
      <c r="D9864">
        <v>0</v>
      </c>
    </row>
    <row r="9865" spans="1:4" x14ac:dyDescent="0.25">
      <c r="A9865" t="s">
        <v>19898</v>
      </c>
      <c r="B9865" t="s">
        <v>19899</v>
      </c>
      <c r="C9865" s="106">
        <v>0</v>
      </c>
      <c r="D9865">
        <v>0</v>
      </c>
    </row>
    <row r="9866" spans="1:4" x14ac:dyDescent="0.25">
      <c r="A9866" t="s">
        <v>19900</v>
      </c>
      <c r="B9866" t="s">
        <v>19901</v>
      </c>
      <c r="C9866" s="106">
        <v>0</v>
      </c>
      <c r="D9866">
        <v>0</v>
      </c>
    </row>
    <row r="9867" spans="1:4" x14ac:dyDescent="0.25">
      <c r="A9867" t="s">
        <v>19902</v>
      </c>
      <c r="B9867" t="s">
        <v>19903</v>
      </c>
      <c r="C9867" s="106">
        <v>2493.7600000000002</v>
      </c>
      <c r="D9867">
        <v>2</v>
      </c>
    </row>
    <row r="9868" spans="1:4" x14ac:dyDescent="0.25">
      <c r="A9868" t="s">
        <v>19904</v>
      </c>
      <c r="B9868" t="s">
        <v>19905</v>
      </c>
      <c r="C9868" s="106">
        <v>1249.49</v>
      </c>
      <c r="D9868">
        <v>1</v>
      </c>
    </row>
    <row r="9869" spans="1:4" x14ac:dyDescent="0.25">
      <c r="A9869" t="s">
        <v>19906</v>
      </c>
      <c r="B9869" t="s">
        <v>19907</v>
      </c>
      <c r="C9869" s="106">
        <v>677.22</v>
      </c>
      <c r="D9869">
        <v>3</v>
      </c>
    </row>
    <row r="9870" spans="1:4" x14ac:dyDescent="0.25">
      <c r="A9870" t="s">
        <v>19908</v>
      </c>
      <c r="B9870" t="s">
        <v>19871</v>
      </c>
      <c r="C9870" s="106">
        <v>8080</v>
      </c>
      <c r="D9870">
        <v>2</v>
      </c>
    </row>
    <row r="9871" spans="1:4" x14ac:dyDescent="0.25">
      <c r="A9871" t="s">
        <v>19909</v>
      </c>
      <c r="B9871" t="s">
        <v>19871</v>
      </c>
      <c r="C9871" s="106">
        <v>935</v>
      </c>
      <c r="D9871">
        <v>1</v>
      </c>
    </row>
    <row r="9872" spans="1:4" x14ac:dyDescent="0.25">
      <c r="A9872" t="s">
        <v>19910</v>
      </c>
      <c r="B9872" t="s">
        <v>19871</v>
      </c>
      <c r="C9872" s="106">
        <v>8080</v>
      </c>
      <c r="D9872">
        <v>2</v>
      </c>
    </row>
    <row r="9873" spans="1:4" x14ac:dyDescent="0.25">
      <c r="A9873" t="s">
        <v>19911</v>
      </c>
      <c r="B9873" t="s">
        <v>19871</v>
      </c>
      <c r="C9873" s="106">
        <v>3460.27</v>
      </c>
      <c r="D9873">
        <v>2</v>
      </c>
    </row>
    <row r="9874" spans="1:4" x14ac:dyDescent="0.25">
      <c r="A9874" t="s">
        <v>19912</v>
      </c>
      <c r="B9874" t="s">
        <v>19871</v>
      </c>
      <c r="C9874" s="106">
        <v>1646.75</v>
      </c>
      <c r="D9874">
        <v>4</v>
      </c>
    </row>
    <row r="9875" spans="1:4" x14ac:dyDescent="0.25">
      <c r="A9875" t="s">
        <v>19913</v>
      </c>
      <c r="B9875" t="s">
        <v>19871</v>
      </c>
      <c r="C9875" s="106">
        <v>3460.27</v>
      </c>
      <c r="D9875">
        <v>2</v>
      </c>
    </row>
    <row r="9876" spans="1:4" x14ac:dyDescent="0.25">
      <c r="A9876" t="s">
        <v>19914</v>
      </c>
      <c r="B9876" t="s">
        <v>19915</v>
      </c>
      <c r="C9876" s="106">
        <v>7.92</v>
      </c>
      <c r="D9876">
        <v>6</v>
      </c>
    </row>
    <row r="9877" spans="1:4" x14ac:dyDescent="0.25">
      <c r="A9877" t="s">
        <v>19916</v>
      </c>
      <c r="B9877" t="s">
        <v>19917</v>
      </c>
      <c r="C9877" s="106">
        <v>192.69</v>
      </c>
      <c r="D9877">
        <v>2</v>
      </c>
    </row>
    <row r="9878" spans="1:4" x14ac:dyDescent="0.25">
      <c r="A9878" t="s">
        <v>19918</v>
      </c>
      <c r="B9878" t="s">
        <v>19919</v>
      </c>
      <c r="C9878" s="106">
        <v>96</v>
      </c>
      <c r="D9878">
        <v>3</v>
      </c>
    </row>
    <row r="9879" spans="1:4" x14ac:dyDescent="0.25">
      <c r="A9879" t="s">
        <v>19920</v>
      </c>
      <c r="B9879" t="s">
        <v>19921</v>
      </c>
      <c r="C9879" s="106">
        <v>1053.3399999999999</v>
      </c>
      <c r="D9879">
        <v>4</v>
      </c>
    </row>
    <row r="9880" spans="1:4" x14ac:dyDescent="0.25">
      <c r="A9880" t="s">
        <v>19922</v>
      </c>
      <c r="B9880" t="s">
        <v>19923</v>
      </c>
      <c r="C9880" s="106">
        <v>772</v>
      </c>
      <c r="D9880">
        <v>2</v>
      </c>
    </row>
    <row r="9881" spans="1:4" x14ac:dyDescent="0.25">
      <c r="A9881" t="s">
        <v>19924</v>
      </c>
      <c r="B9881" t="s">
        <v>19925</v>
      </c>
      <c r="C9881" s="106">
        <v>3325</v>
      </c>
      <c r="D9881">
        <v>1</v>
      </c>
    </row>
    <row r="9882" spans="1:4" x14ac:dyDescent="0.25">
      <c r="A9882" t="s">
        <v>19926</v>
      </c>
      <c r="B9882" t="s">
        <v>19927</v>
      </c>
      <c r="C9882" s="106">
        <v>254</v>
      </c>
      <c r="D9882">
        <v>2</v>
      </c>
    </row>
    <row r="9883" spans="1:4" x14ac:dyDescent="0.25">
      <c r="A9883" t="s">
        <v>19928</v>
      </c>
      <c r="B9883" t="s">
        <v>19929</v>
      </c>
      <c r="C9883" s="106">
        <v>469.5</v>
      </c>
      <c r="D9883">
        <v>1</v>
      </c>
    </row>
    <row r="9884" spans="1:4" x14ac:dyDescent="0.25">
      <c r="A9884" t="s">
        <v>19930</v>
      </c>
      <c r="B9884" t="s">
        <v>19931</v>
      </c>
      <c r="C9884" s="106">
        <v>2150</v>
      </c>
      <c r="D9884">
        <v>1</v>
      </c>
    </row>
    <row r="9885" spans="1:4" x14ac:dyDescent="0.25">
      <c r="A9885" t="s">
        <v>19932</v>
      </c>
      <c r="B9885" t="s">
        <v>19933</v>
      </c>
      <c r="C9885" s="106">
        <v>333.5</v>
      </c>
      <c r="D9885">
        <v>1</v>
      </c>
    </row>
    <row r="9886" spans="1:4" x14ac:dyDescent="0.25">
      <c r="A9886" t="s">
        <v>19934</v>
      </c>
      <c r="B9886" t="s">
        <v>19935</v>
      </c>
      <c r="C9886" s="106">
        <v>192</v>
      </c>
      <c r="D9886">
        <v>2</v>
      </c>
    </row>
    <row r="9887" spans="1:4" x14ac:dyDescent="0.25">
      <c r="A9887" t="s">
        <v>19936</v>
      </c>
      <c r="B9887" t="s">
        <v>19937</v>
      </c>
      <c r="C9887" s="106">
        <v>714</v>
      </c>
      <c r="D9887">
        <v>2</v>
      </c>
    </row>
    <row r="9888" spans="1:4" x14ac:dyDescent="0.25">
      <c r="A9888" t="s">
        <v>19938</v>
      </c>
      <c r="B9888" t="s">
        <v>19939</v>
      </c>
      <c r="C9888" s="106">
        <v>259.54000000000002</v>
      </c>
      <c r="D9888">
        <v>4</v>
      </c>
    </row>
    <row r="9889" spans="1:4" x14ac:dyDescent="0.25">
      <c r="A9889" t="s">
        <v>19940</v>
      </c>
      <c r="B9889" t="s">
        <v>19941</v>
      </c>
      <c r="C9889" s="106">
        <v>46.75</v>
      </c>
      <c r="D9889">
        <v>1</v>
      </c>
    </row>
    <row r="9890" spans="1:4" x14ac:dyDescent="0.25">
      <c r="A9890" t="s">
        <v>19942</v>
      </c>
      <c r="B9890" t="s">
        <v>19943</v>
      </c>
      <c r="C9890" s="106">
        <v>76.099999999999994</v>
      </c>
      <c r="D9890">
        <v>1</v>
      </c>
    </row>
    <row r="9891" spans="1:4" x14ac:dyDescent="0.25">
      <c r="A9891" t="s">
        <v>19944</v>
      </c>
      <c r="B9891" t="s">
        <v>19945</v>
      </c>
      <c r="C9891" s="106">
        <v>92.51</v>
      </c>
      <c r="D9891">
        <v>2</v>
      </c>
    </row>
    <row r="9892" spans="1:4" x14ac:dyDescent="0.25">
      <c r="A9892" t="s">
        <v>19946</v>
      </c>
      <c r="B9892" t="s">
        <v>19947</v>
      </c>
      <c r="C9892" s="106">
        <v>633.73</v>
      </c>
      <c r="D9892">
        <v>2</v>
      </c>
    </row>
    <row r="9893" spans="1:4" x14ac:dyDescent="0.25">
      <c r="A9893" t="s">
        <v>19948</v>
      </c>
      <c r="B9893" t="s">
        <v>19949</v>
      </c>
      <c r="C9893" s="106">
        <v>56.87</v>
      </c>
      <c r="D9893">
        <v>2</v>
      </c>
    </row>
    <row r="9894" spans="1:4" x14ac:dyDescent="0.25">
      <c r="A9894" t="s">
        <v>19950</v>
      </c>
      <c r="B9894" t="s">
        <v>19951</v>
      </c>
      <c r="C9894" s="106">
        <v>44.04</v>
      </c>
      <c r="D9894">
        <v>2</v>
      </c>
    </row>
    <row r="9895" spans="1:4" x14ac:dyDescent="0.25">
      <c r="A9895" t="s">
        <v>19952</v>
      </c>
      <c r="B9895" t="s">
        <v>19953</v>
      </c>
      <c r="C9895" s="106">
        <v>0</v>
      </c>
      <c r="D9895">
        <v>0</v>
      </c>
    </row>
    <row r="9896" spans="1:4" x14ac:dyDescent="0.25">
      <c r="A9896" t="s">
        <v>19954</v>
      </c>
      <c r="B9896" t="s">
        <v>19955</v>
      </c>
      <c r="C9896" s="106">
        <v>246.44</v>
      </c>
      <c r="D9896">
        <v>2</v>
      </c>
    </row>
    <row r="9897" spans="1:4" x14ac:dyDescent="0.25">
      <c r="A9897" t="s">
        <v>19956</v>
      </c>
      <c r="B9897" t="s">
        <v>19957</v>
      </c>
      <c r="C9897" s="106">
        <v>85.95</v>
      </c>
      <c r="D9897">
        <v>2</v>
      </c>
    </row>
    <row r="9898" spans="1:4" x14ac:dyDescent="0.25">
      <c r="A9898" t="s">
        <v>19958</v>
      </c>
      <c r="B9898" t="s">
        <v>19959</v>
      </c>
      <c r="C9898" s="106">
        <v>36.28</v>
      </c>
      <c r="D9898">
        <v>2</v>
      </c>
    </row>
    <row r="9899" spans="1:4" x14ac:dyDescent="0.25">
      <c r="A9899" t="s">
        <v>19960</v>
      </c>
      <c r="B9899" t="s">
        <v>19961</v>
      </c>
      <c r="C9899" s="106">
        <v>245.66</v>
      </c>
      <c r="D9899">
        <v>2</v>
      </c>
    </row>
    <row r="9900" spans="1:4" x14ac:dyDescent="0.25">
      <c r="A9900" t="s">
        <v>19962</v>
      </c>
      <c r="B9900" t="s">
        <v>19963</v>
      </c>
      <c r="C9900" s="106">
        <v>0</v>
      </c>
      <c r="D9900">
        <v>0</v>
      </c>
    </row>
    <row r="9901" spans="1:4" x14ac:dyDescent="0.25">
      <c r="A9901" t="s">
        <v>19964</v>
      </c>
      <c r="B9901" t="s">
        <v>19965</v>
      </c>
      <c r="C9901" s="106">
        <v>0</v>
      </c>
      <c r="D9901">
        <v>0</v>
      </c>
    </row>
    <row r="9902" spans="1:4" x14ac:dyDescent="0.25">
      <c r="A9902" t="s">
        <v>19966</v>
      </c>
      <c r="B9902" t="s">
        <v>19967</v>
      </c>
      <c r="C9902" s="106">
        <v>0</v>
      </c>
      <c r="D9902">
        <v>0</v>
      </c>
    </row>
    <row r="9903" spans="1:4" x14ac:dyDescent="0.25">
      <c r="A9903" t="s">
        <v>19968</v>
      </c>
      <c r="B9903" t="s">
        <v>19967</v>
      </c>
      <c r="C9903" s="106">
        <v>0</v>
      </c>
      <c r="D9903">
        <v>0</v>
      </c>
    </row>
    <row r="9904" spans="1:4" x14ac:dyDescent="0.25">
      <c r="A9904" t="s">
        <v>19969</v>
      </c>
      <c r="B9904" t="s">
        <v>19970</v>
      </c>
      <c r="C9904" s="106">
        <v>0</v>
      </c>
      <c r="D9904">
        <v>0</v>
      </c>
    </row>
    <row r="9905" spans="1:4" x14ac:dyDescent="0.25">
      <c r="A9905" t="s">
        <v>19971</v>
      </c>
      <c r="B9905" t="s">
        <v>19972</v>
      </c>
      <c r="C9905" s="106">
        <v>0</v>
      </c>
      <c r="D9905">
        <v>0</v>
      </c>
    </row>
    <row r="9906" spans="1:4" x14ac:dyDescent="0.25">
      <c r="A9906" t="s">
        <v>19973</v>
      </c>
      <c r="B9906" t="s">
        <v>12858</v>
      </c>
      <c r="C9906" s="106">
        <v>26.82</v>
      </c>
      <c r="D9906">
        <v>2</v>
      </c>
    </row>
    <row r="9907" spans="1:4" x14ac:dyDescent="0.25">
      <c r="A9907" t="s">
        <v>19974</v>
      </c>
      <c r="B9907" t="s">
        <v>10145</v>
      </c>
      <c r="C9907" s="106">
        <v>57.73</v>
      </c>
      <c r="D9907">
        <v>5</v>
      </c>
    </row>
    <row r="9908" spans="1:4" x14ac:dyDescent="0.25">
      <c r="A9908" t="s">
        <v>19975</v>
      </c>
      <c r="B9908" t="s">
        <v>19976</v>
      </c>
      <c r="C9908" s="106">
        <v>432.37</v>
      </c>
      <c r="D9908">
        <v>2</v>
      </c>
    </row>
    <row r="9909" spans="1:4" x14ac:dyDescent="0.25">
      <c r="A9909" t="s">
        <v>19977</v>
      </c>
      <c r="B9909" t="s">
        <v>19978</v>
      </c>
      <c r="C9909" s="106">
        <v>508.56</v>
      </c>
      <c r="D9909">
        <v>3</v>
      </c>
    </row>
    <row r="9910" spans="1:4" x14ac:dyDescent="0.25">
      <c r="A9910" t="s">
        <v>19979</v>
      </c>
      <c r="B9910" t="s">
        <v>19980</v>
      </c>
      <c r="C9910" s="106">
        <v>1.77</v>
      </c>
      <c r="D9910">
        <v>2</v>
      </c>
    </row>
    <row r="9911" spans="1:4" x14ac:dyDescent="0.25">
      <c r="A9911" t="s">
        <v>19981</v>
      </c>
      <c r="B9911" t="s">
        <v>19982</v>
      </c>
      <c r="C9911" s="106">
        <v>39.99</v>
      </c>
      <c r="D9911">
        <v>7</v>
      </c>
    </row>
    <row r="9912" spans="1:4" x14ac:dyDescent="0.25">
      <c r="A9912" t="s">
        <v>19983</v>
      </c>
      <c r="B9912" t="s">
        <v>19984</v>
      </c>
      <c r="C9912" s="106">
        <v>0.98</v>
      </c>
      <c r="D9912">
        <v>4</v>
      </c>
    </row>
    <row r="9913" spans="1:4" x14ac:dyDescent="0.25">
      <c r="A9913" t="s">
        <v>19985</v>
      </c>
      <c r="B9913" t="s">
        <v>19986</v>
      </c>
      <c r="C9913" s="106">
        <v>3.17</v>
      </c>
      <c r="D9913">
        <v>12</v>
      </c>
    </row>
    <row r="9914" spans="1:4" x14ac:dyDescent="0.25">
      <c r="A9914" t="s">
        <v>19987</v>
      </c>
      <c r="B9914" t="s">
        <v>19988</v>
      </c>
      <c r="C9914" s="106">
        <v>14.12</v>
      </c>
      <c r="D9914">
        <v>1</v>
      </c>
    </row>
    <row r="9915" spans="1:4" x14ac:dyDescent="0.25">
      <c r="A9915" t="s">
        <v>19989</v>
      </c>
      <c r="B9915" t="s">
        <v>19990</v>
      </c>
      <c r="C9915" s="106">
        <v>152.65</v>
      </c>
      <c r="D9915">
        <v>2</v>
      </c>
    </row>
    <row r="9916" spans="1:4" x14ac:dyDescent="0.25">
      <c r="A9916" t="s">
        <v>19991</v>
      </c>
      <c r="B9916" t="s">
        <v>19992</v>
      </c>
      <c r="C9916" s="106">
        <v>2869.51</v>
      </c>
      <c r="D9916">
        <v>2</v>
      </c>
    </row>
    <row r="9917" spans="1:4" x14ac:dyDescent="0.25">
      <c r="A9917" t="s">
        <v>19993</v>
      </c>
      <c r="B9917" t="s">
        <v>19994</v>
      </c>
      <c r="C9917" s="106">
        <v>142.32</v>
      </c>
      <c r="D9917">
        <v>8</v>
      </c>
    </row>
    <row r="9918" spans="1:4" x14ac:dyDescent="0.25">
      <c r="A9918" t="s">
        <v>19995</v>
      </c>
      <c r="B9918" t="s">
        <v>19996</v>
      </c>
      <c r="C9918" s="106">
        <v>2110.15</v>
      </c>
      <c r="D9918">
        <v>2</v>
      </c>
    </row>
    <row r="9919" spans="1:4" x14ac:dyDescent="0.25">
      <c r="A9919" t="s">
        <v>19997</v>
      </c>
      <c r="B9919" t="s">
        <v>19998</v>
      </c>
      <c r="C9919" s="106">
        <v>137.81</v>
      </c>
      <c r="D9919">
        <v>4</v>
      </c>
    </row>
    <row r="9920" spans="1:4" x14ac:dyDescent="0.25">
      <c r="A9920" t="s">
        <v>19999</v>
      </c>
      <c r="B9920" t="s">
        <v>20000</v>
      </c>
      <c r="C9920" s="106">
        <v>0</v>
      </c>
      <c r="D9920">
        <v>0</v>
      </c>
    </row>
    <row r="9921" spans="1:4" x14ac:dyDescent="0.25">
      <c r="A9921" t="s">
        <v>20001</v>
      </c>
      <c r="B9921" t="s">
        <v>20002</v>
      </c>
      <c r="C9921" s="106">
        <v>156.80000000000001</v>
      </c>
      <c r="D9921">
        <v>20</v>
      </c>
    </row>
    <row r="9922" spans="1:4" x14ac:dyDescent="0.25">
      <c r="A9922" t="s">
        <v>20003</v>
      </c>
      <c r="B9922" t="s">
        <v>20004</v>
      </c>
      <c r="C9922" s="106">
        <v>3000</v>
      </c>
      <c r="D9922">
        <v>1</v>
      </c>
    </row>
    <row r="9923" spans="1:4" x14ac:dyDescent="0.25">
      <c r="A9923" t="s">
        <v>20005</v>
      </c>
      <c r="B9923" t="s">
        <v>20006</v>
      </c>
      <c r="C9923" s="106">
        <v>338</v>
      </c>
      <c r="D9923">
        <v>1</v>
      </c>
    </row>
    <row r="9924" spans="1:4" x14ac:dyDescent="0.25">
      <c r="A9924" t="s">
        <v>20007</v>
      </c>
      <c r="B9924" t="s">
        <v>20008</v>
      </c>
      <c r="C9924" s="106">
        <v>9937</v>
      </c>
      <c r="D9924">
        <v>1</v>
      </c>
    </row>
    <row r="9925" spans="1:4" x14ac:dyDescent="0.25">
      <c r="A9925" t="s">
        <v>20009</v>
      </c>
      <c r="B9925" t="s">
        <v>20010</v>
      </c>
      <c r="C9925" s="106">
        <v>0</v>
      </c>
      <c r="D9925">
        <v>0</v>
      </c>
    </row>
    <row r="9926" spans="1:4" x14ac:dyDescent="0.25">
      <c r="A9926" t="s">
        <v>20011</v>
      </c>
      <c r="B9926" t="s">
        <v>20012</v>
      </c>
      <c r="C9926" s="106">
        <v>920.64</v>
      </c>
      <c r="D9926">
        <v>4</v>
      </c>
    </row>
    <row r="9927" spans="1:4" x14ac:dyDescent="0.25">
      <c r="A9927" t="s">
        <v>20013</v>
      </c>
      <c r="B9927" t="s">
        <v>20014</v>
      </c>
      <c r="C9927" s="106">
        <v>21.32</v>
      </c>
      <c r="D9927">
        <v>2</v>
      </c>
    </row>
    <row r="9928" spans="1:4" x14ac:dyDescent="0.25">
      <c r="A9928" t="s">
        <v>20015</v>
      </c>
      <c r="B9928" t="s">
        <v>20016</v>
      </c>
      <c r="C9928" s="106">
        <v>7.12</v>
      </c>
      <c r="D9928">
        <v>1</v>
      </c>
    </row>
    <row r="9929" spans="1:4" x14ac:dyDescent="0.25">
      <c r="A9929" t="s">
        <v>20017</v>
      </c>
      <c r="B9929" t="s">
        <v>20018</v>
      </c>
      <c r="C9929" s="106">
        <v>28.44</v>
      </c>
      <c r="D9929">
        <v>4</v>
      </c>
    </row>
    <row r="9930" spans="1:4" x14ac:dyDescent="0.25">
      <c r="A9930" t="s">
        <v>20019</v>
      </c>
      <c r="B9930" t="s">
        <v>20020</v>
      </c>
      <c r="C9930" s="106">
        <v>14.23</v>
      </c>
      <c r="D9930">
        <v>2</v>
      </c>
    </row>
    <row r="9931" spans="1:4" x14ac:dyDescent="0.25">
      <c r="A9931" t="s">
        <v>20021</v>
      </c>
      <c r="B9931" t="s">
        <v>20022</v>
      </c>
      <c r="C9931" s="106">
        <v>1991.02</v>
      </c>
      <c r="D9931">
        <v>5</v>
      </c>
    </row>
    <row r="9932" spans="1:4" x14ac:dyDescent="0.25">
      <c r="A9932" t="s">
        <v>20023</v>
      </c>
      <c r="B9932" t="s">
        <v>20024</v>
      </c>
      <c r="C9932" s="106">
        <v>1191</v>
      </c>
      <c r="D9932">
        <v>2</v>
      </c>
    </row>
    <row r="9933" spans="1:4" x14ac:dyDescent="0.25">
      <c r="A9933" t="s">
        <v>20025</v>
      </c>
      <c r="B9933" t="s">
        <v>20026</v>
      </c>
      <c r="C9933" s="106">
        <v>0</v>
      </c>
      <c r="D9933">
        <v>0</v>
      </c>
    </row>
    <row r="9934" spans="1:4" x14ac:dyDescent="0.25">
      <c r="A9934" t="s">
        <v>20027</v>
      </c>
      <c r="B9934" t="s">
        <v>20028</v>
      </c>
      <c r="C9934" s="106">
        <v>24.3</v>
      </c>
      <c r="D9934">
        <v>3</v>
      </c>
    </row>
    <row r="9935" spans="1:4" x14ac:dyDescent="0.25">
      <c r="A9935" t="s">
        <v>20029</v>
      </c>
      <c r="B9935" t="s">
        <v>20030</v>
      </c>
      <c r="C9935" s="106">
        <v>149.97999999999999</v>
      </c>
      <c r="D9935">
        <v>16</v>
      </c>
    </row>
    <row r="9936" spans="1:4" x14ac:dyDescent="0.25">
      <c r="A9936" t="s">
        <v>20031</v>
      </c>
      <c r="B9936" t="s">
        <v>20032</v>
      </c>
      <c r="C9936" s="106">
        <v>2469.6999999999998</v>
      </c>
      <c r="D9936">
        <v>2</v>
      </c>
    </row>
    <row r="9937" spans="1:4" x14ac:dyDescent="0.25">
      <c r="A9937" t="s">
        <v>20033</v>
      </c>
      <c r="B9937" t="s">
        <v>20034</v>
      </c>
      <c r="C9937" s="106">
        <v>1779.73</v>
      </c>
      <c r="D9937">
        <v>2</v>
      </c>
    </row>
    <row r="9938" spans="1:4" x14ac:dyDescent="0.25">
      <c r="A9938" t="s">
        <v>20035</v>
      </c>
      <c r="B9938" t="s">
        <v>20036</v>
      </c>
      <c r="C9938" s="106">
        <v>640.62</v>
      </c>
      <c r="D9938">
        <v>4</v>
      </c>
    </row>
    <row r="9939" spans="1:4" x14ac:dyDescent="0.25">
      <c r="A9939" t="s">
        <v>20037</v>
      </c>
      <c r="B9939" t="s">
        <v>20038</v>
      </c>
      <c r="C9939" s="106">
        <v>-94.23</v>
      </c>
      <c r="D9939">
        <v>0</v>
      </c>
    </row>
    <row r="9940" spans="1:4" x14ac:dyDescent="0.25">
      <c r="A9940" t="s">
        <v>20039</v>
      </c>
      <c r="B9940" t="s">
        <v>20040</v>
      </c>
      <c r="C9940" s="106">
        <v>187.33</v>
      </c>
      <c r="D9940">
        <v>59</v>
      </c>
    </row>
    <row r="9941" spans="1:4" x14ac:dyDescent="0.25">
      <c r="A9941" t="s">
        <v>20041</v>
      </c>
      <c r="B9941" t="s">
        <v>20042</v>
      </c>
      <c r="C9941" s="106">
        <v>9.8800000000000008</v>
      </c>
      <c r="D9941">
        <v>10</v>
      </c>
    </row>
    <row r="9942" spans="1:4" x14ac:dyDescent="0.25">
      <c r="A9942" t="s">
        <v>20043</v>
      </c>
      <c r="B9942" t="s">
        <v>20044</v>
      </c>
      <c r="C9942" s="106">
        <v>797.84</v>
      </c>
      <c r="D9942">
        <v>5</v>
      </c>
    </row>
    <row r="9943" spans="1:4" x14ac:dyDescent="0.25">
      <c r="A9943" t="s">
        <v>20045</v>
      </c>
      <c r="B9943" t="s">
        <v>20046</v>
      </c>
      <c r="C9943" s="106">
        <v>0</v>
      </c>
      <c r="D9943">
        <v>0</v>
      </c>
    </row>
    <row r="9944" spans="1:4" x14ac:dyDescent="0.25">
      <c r="A9944" t="s">
        <v>20047</v>
      </c>
      <c r="B9944" t="s">
        <v>20048</v>
      </c>
      <c r="C9944" s="106">
        <v>46.96</v>
      </c>
      <c r="D9944">
        <v>2</v>
      </c>
    </row>
    <row r="9945" spans="1:4" x14ac:dyDescent="0.25">
      <c r="A9945" t="s">
        <v>20049</v>
      </c>
      <c r="B9945" t="s">
        <v>20050</v>
      </c>
      <c r="C9945" s="106">
        <v>110</v>
      </c>
      <c r="D9945">
        <v>2</v>
      </c>
    </row>
    <row r="9946" spans="1:4" x14ac:dyDescent="0.25">
      <c r="A9946" t="s">
        <v>20051</v>
      </c>
      <c r="B9946" t="s">
        <v>20052</v>
      </c>
      <c r="C9946" s="106">
        <v>0</v>
      </c>
      <c r="D9946">
        <v>0</v>
      </c>
    </row>
    <row r="9947" spans="1:4" x14ac:dyDescent="0.25">
      <c r="A9947" t="s">
        <v>20053</v>
      </c>
      <c r="B9947" t="s">
        <v>20054</v>
      </c>
      <c r="C9947" s="106">
        <v>507.55</v>
      </c>
      <c r="D9947">
        <v>50</v>
      </c>
    </row>
    <row r="9948" spans="1:4" x14ac:dyDescent="0.25">
      <c r="A9948" t="s">
        <v>20055</v>
      </c>
      <c r="B9948" t="s">
        <v>20056</v>
      </c>
      <c r="C9948" s="106">
        <v>2036.92</v>
      </c>
      <c r="D9948">
        <v>4</v>
      </c>
    </row>
    <row r="9949" spans="1:4" x14ac:dyDescent="0.25">
      <c r="A9949" t="s">
        <v>20057</v>
      </c>
      <c r="B9949" t="s">
        <v>20058</v>
      </c>
      <c r="C9949" s="106">
        <v>131.9</v>
      </c>
      <c r="D9949">
        <v>6</v>
      </c>
    </row>
    <row r="9950" spans="1:4" x14ac:dyDescent="0.25">
      <c r="A9950" t="s">
        <v>20059</v>
      </c>
      <c r="B9950" t="s">
        <v>20060</v>
      </c>
      <c r="C9950" s="106">
        <v>0</v>
      </c>
      <c r="D9950">
        <v>0</v>
      </c>
    </row>
    <row r="9951" spans="1:4" x14ac:dyDescent="0.25">
      <c r="A9951" t="s">
        <v>20061</v>
      </c>
      <c r="B9951" t="s">
        <v>20062</v>
      </c>
      <c r="C9951" s="106">
        <v>1345.43</v>
      </c>
      <c r="D9951">
        <v>6</v>
      </c>
    </row>
    <row r="9952" spans="1:4" x14ac:dyDescent="0.25">
      <c r="A9952" t="s">
        <v>20063</v>
      </c>
      <c r="B9952" t="s">
        <v>20064</v>
      </c>
      <c r="C9952" s="106">
        <v>2356</v>
      </c>
      <c r="D9952">
        <v>40</v>
      </c>
    </row>
    <row r="9953" spans="1:4" x14ac:dyDescent="0.25">
      <c r="A9953" t="s">
        <v>20065</v>
      </c>
      <c r="B9953" t="s">
        <v>20066</v>
      </c>
      <c r="C9953" s="106">
        <v>528.70000000000005</v>
      </c>
      <c r="D9953">
        <v>4</v>
      </c>
    </row>
    <row r="9954" spans="1:4" x14ac:dyDescent="0.25">
      <c r="A9954" t="s">
        <v>20067</v>
      </c>
      <c r="B9954" t="s">
        <v>20068</v>
      </c>
      <c r="C9954" s="106">
        <v>10.73</v>
      </c>
      <c r="D9954">
        <v>2</v>
      </c>
    </row>
    <row r="9955" spans="1:4" x14ac:dyDescent="0.25">
      <c r="A9955" t="s">
        <v>20069</v>
      </c>
      <c r="B9955" t="s">
        <v>20070</v>
      </c>
      <c r="C9955" s="106">
        <v>33.83</v>
      </c>
      <c r="D9955">
        <v>2</v>
      </c>
    </row>
    <row r="9956" spans="1:4" x14ac:dyDescent="0.25">
      <c r="A9956" t="s">
        <v>20071</v>
      </c>
      <c r="B9956" t="s">
        <v>20072</v>
      </c>
      <c r="C9956" s="106">
        <v>97.55</v>
      </c>
      <c r="D9956">
        <v>2</v>
      </c>
    </row>
    <row r="9957" spans="1:4" x14ac:dyDescent="0.25">
      <c r="A9957" t="s">
        <v>20073</v>
      </c>
      <c r="B9957" t="s">
        <v>20074</v>
      </c>
      <c r="C9957" s="106">
        <v>5.87</v>
      </c>
      <c r="D9957">
        <v>3</v>
      </c>
    </row>
    <row r="9958" spans="1:4" x14ac:dyDescent="0.25">
      <c r="A9958" t="s">
        <v>20075</v>
      </c>
      <c r="B9958" t="s">
        <v>20076</v>
      </c>
      <c r="C9958" s="106">
        <v>9.4600000000000009</v>
      </c>
      <c r="D9958">
        <v>3</v>
      </c>
    </row>
    <row r="9959" spans="1:4" x14ac:dyDescent="0.25">
      <c r="A9959" t="s">
        <v>20077</v>
      </c>
      <c r="B9959" t="s">
        <v>20078</v>
      </c>
      <c r="C9959" s="106">
        <v>211.16</v>
      </c>
      <c r="D9959">
        <v>3</v>
      </c>
    </row>
    <row r="9960" spans="1:4" x14ac:dyDescent="0.25">
      <c r="A9960" t="s">
        <v>20079</v>
      </c>
      <c r="B9960" t="s">
        <v>5470</v>
      </c>
      <c r="C9960" s="106">
        <v>3.17</v>
      </c>
      <c r="D9960">
        <v>3</v>
      </c>
    </row>
    <row r="9961" spans="1:4" x14ac:dyDescent="0.25">
      <c r="A9961" t="s">
        <v>20080</v>
      </c>
      <c r="B9961" t="s">
        <v>20081</v>
      </c>
      <c r="C9961" s="106">
        <v>267.51</v>
      </c>
      <c r="D9961">
        <v>3</v>
      </c>
    </row>
    <row r="9962" spans="1:4" x14ac:dyDescent="0.25">
      <c r="A9962" t="s">
        <v>20082</v>
      </c>
      <c r="B9962" t="s">
        <v>20083</v>
      </c>
      <c r="C9962" s="106">
        <v>147.68</v>
      </c>
      <c r="D9962">
        <v>8</v>
      </c>
    </row>
    <row r="9963" spans="1:4" x14ac:dyDescent="0.25">
      <c r="A9963" t="s">
        <v>20084</v>
      </c>
      <c r="B9963" t="s">
        <v>20085</v>
      </c>
      <c r="C9963" s="106">
        <v>110.19</v>
      </c>
      <c r="D9963">
        <v>9</v>
      </c>
    </row>
    <row r="9964" spans="1:4" x14ac:dyDescent="0.25">
      <c r="A9964" t="s">
        <v>20086</v>
      </c>
      <c r="B9964" t="s">
        <v>20087</v>
      </c>
      <c r="C9964" s="106">
        <v>3.58</v>
      </c>
      <c r="D9964">
        <v>2</v>
      </c>
    </row>
    <row r="9965" spans="1:4" x14ac:dyDescent="0.25">
      <c r="A9965" t="s">
        <v>20088</v>
      </c>
      <c r="B9965" t="s">
        <v>20089</v>
      </c>
      <c r="C9965" s="106">
        <v>58.51</v>
      </c>
      <c r="D9965">
        <v>3</v>
      </c>
    </row>
    <row r="9966" spans="1:4" x14ac:dyDescent="0.25">
      <c r="A9966" t="s">
        <v>20090</v>
      </c>
      <c r="B9966" t="s">
        <v>20091</v>
      </c>
      <c r="C9966" s="106">
        <v>0</v>
      </c>
      <c r="D9966">
        <v>0</v>
      </c>
    </row>
    <row r="9967" spans="1:4" x14ac:dyDescent="0.25">
      <c r="A9967" t="s">
        <v>20092</v>
      </c>
      <c r="B9967" t="s">
        <v>20093</v>
      </c>
      <c r="C9967" s="106">
        <v>59.77</v>
      </c>
      <c r="D9967">
        <v>7</v>
      </c>
    </row>
    <row r="9968" spans="1:4" x14ac:dyDescent="0.25">
      <c r="A9968" t="s">
        <v>20094</v>
      </c>
      <c r="B9968" t="s">
        <v>20095</v>
      </c>
      <c r="C9968" s="106">
        <v>367.51</v>
      </c>
      <c r="D9968">
        <v>2</v>
      </c>
    </row>
    <row r="9969" spans="1:4" x14ac:dyDescent="0.25">
      <c r="A9969" t="s">
        <v>20096</v>
      </c>
      <c r="B9969" t="s">
        <v>20097</v>
      </c>
      <c r="C9969" s="106">
        <v>938.14</v>
      </c>
      <c r="D9969">
        <v>4</v>
      </c>
    </row>
    <row r="9970" spans="1:4" x14ac:dyDescent="0.25">
      <c r="A9970" t="s">
        <v>20098</v>
      </c>
      <c r="B9970" t="s">
        <v>20099</v>
      </c>
      <c r="C9970" s="106">
        <v>133.44</v>
      </c>
      <c r="D9970">
        <v>4</v>
      </c>
    </row>
    <row r="9971" spans="1:4" x14ac:dyDescent="0.25">
      <c r="A9971" t="s">
        <v>20100</v>
      </c>
      <c r="B9971" t="s">
        <v>20101</v>
      </c>
      <c r="C9971" s="106">
        <v>30.76</v>
      </c>
      <c r="D9971">
        <v>2</v>
      </c>
    </row>
    <row r="9972" spans="1:4" x14ac:dyDescent="0.25">
      <c r="A9972" t="s">
        <v>20102</v>
      </c>
      <c r="B9972" t="s">
        <v>20103</v>
      </c>
      <c r="C9972" s="106">
        <v>30.77</v>
      </c>
      <c r="D9972">
        <v>2</v>
      </c>
    </row>
    <row r="9973" spans="1:4" x14ac:dyDescent="0.25">
      <c r="A9973" t="s">
        <v>20104</v>
      </c>
      <c r="B9973" t="s">
        <v>20105</v>
      </c>
      <c r="C9973" s="106">
        <v>262.06</v>
      </c>
      <c r="D9973">
        <v>1</v>
      </c>
    </row>
    <row r="9974" spans="1:4" x14ac:dyDescent="0.25">
      <c r="A9974" t="s">
        <v>20106</v>
      </c>
      <c r="B9974" t="s">
        <v>20107</v>
      </c>
      <c r="C9974" s="106">
        <v>123.59</v>
      </c>
      <c r="D9974">
        <v>1</v>
      </c>
    </row>
    <row r="9975" spans="1:4" x14ac:dyDescent="0.25">
      <c r="A9975" t="s">
        <v>20108</v>
      </c>
      <c r="B9975" t="s">
        <v>20109</v>
      </c>
      <c r="C9975" s="106">
        <v>222.33</v>
      </c>
      <c r="D9975">
        <v>10</v>
      </c>
    </row>
    <row r="9976" spans="1:4" x14ac:dyDescent="0.25">
      <c r="A9976" t="s">
        <v>20110</v>
      </c>
      <c r="B9976" t="s">
        <v>20111</v>
      </c>
      <c r="C9976" s="106">
        <v>217.02</v>
      </c>
      <c r="D9976">
        <v>11</v>
      </c>
    </row>
    <row r="9977" spans="1:4" x14ac:dyDescent="0.25">
      <c r="A9977" t="s">
        <v>20112</v>
      </c>
      <c r="B9977" t="s">
        <v>20113</v>
      </c>
      <c r="C9977" s="106">
        <v>24.17</v>
      </c>
      <c r="D9977">
        <v>12</v>
      </c>
    </row>
    <row r="9978" spans="1:4" x14ac:dyDescent="0.25">
      <c r="A9978" t="s">
        <v>20114</v>
      </c>
      <c r="B9978" t="s">
        <v>20115</v>
      </c>
      <c r="C9978" s="106">
        <v>218.61</v>
      </c>
      <c r="D9978">
        <v>1</v>
      </c>
    </row>
    <row r="9979" spans="1:4" x14ac:dyDescent="0.25">
      <c r="A9979" t="s">
        <v>20116</v>
      </c>
      <c r="B9979" t="s">
        <v>20117</v>
      </c>
      <c r="C9979" s="106">
        <v>0</v>
      </c>
      <c r="D9979">
        <v>0</v>
      </c>
    </row>
    <row r="9980" spans="1:4" x14ac:dyDescent="0.25">
      <c r="A9980" t="s">
        <v>20118</v>
      </c>
      <c r="B9980" t="s">
        <v>16683</v>
      </c>
      <c r="C9980" s="106">
        <v>355.25</v>
      </c>
      <c r="D9980">
        <v>1</v>
      </c>
    </row>
    <row r="9981" spans="1:4" x14ac:dyDescent="0.25">
      <c r="A9981" t="s">
        <v>20119</v>
      </c>
      <c r="B9981" t="s">
        <v>20120</v>
      </c>
      <c r="C9981" s="106">
        <v>165.12</v>
      </c>
      <c r="D9981">
        <v>1</v>
      </c>
    </row>
    <row r="9982" spans="1:4" x14ac:dyDescent="0.25">
      <c r="A9982" t="s">
        <v>20121</v>
      </c>
      <c r="B9982" t="s">
        <v>20122</v>
      </c>
      <c r="C9982" s="106">
        <v>124.2</v>
      </c>
      <c r="D9982">
        <v>3</v>
      </c>
    </row>
    <row r="9983" spans="1:4" x14ac:dyDescent="0.25">
      <c r="A9983" t="s">
        <v>20123</v>
      </c>
      <c r="B9983" t="s">
        <v>20124</v>
      </c>
      <c r="C9983" s="106">
        <v>124.2</v>
      </c>
      <c r="D9983">
        <v>3</v>
      </c>
    </row>
    <row r="9984" spans="1:4" x14ac:dyDescent="0.25">
      <c r="A9984" t="s">
        <v>20125</v>
      </c>
      <c r="B9984" t="s">
        <v>20126</v>
      </c>
      <c r="C9984" s="106">
        <v>208.23</v>
      </c>
      <c r="D9984">
        <v>3</v>
      </c>
    </row>
    <row r="9985" spans="1:4" x14ac:dyDescent="0.25">
      <c r="A9985" t="s">
        <v>20127</v>
      </c>
      <c r="B9985" t="s">
        <v>20128</v>
      </c>
      <c r="C9985" s="106">
        <v>35.53</v>
      </c>
      <c r="D9985">
        <v>6</v>
      </c>
    </row>
    <row r="9986" spans="1:4" x14ac:dyDescent="0.25">
      <c r="A9986" t="s">
        <v>20129</v>
      </c>
      <c r="B9986" t="s">
        <v>20130</v>
      </c>
      <c r="C9986" s="106">
        <v>175.27</v>
      </c>
      <c r="D9986">
        <v>3</v>
      </c>
    </row>
    <row r="9987" spans="1:4" x14ac:dyDescent="0.25">
      <c r="A9987" t="s">
        <v>20131</v>
      </c>
      <c r="B9987" t="s">
        <v>16686</v>
      </c>
      <c r="C9987" s="106">
        <v>214.76</v>
      </c>
      <c r="D9987">
        <v>1</v>
      </c>
    </row>
    <row r="9988" spans="1:4" x14ac:dyDescent="0.25">
      <c r="A9988" t="s">
        <v>20132</v>
      </c>
      <c r="B9988" t="s">
        <v>16683</v>
      </c>
      <c r="C9988" s="106">
        <v>0</v>
      </c>
      <c r="D9988">
        <v>0</v>
      </c>
    </row>
    <row r="9989" spans="1:4" x14ac:dyDescent="0.25">
      <c r="A9989" t="s">
        <v>20133</v>
      </c>
      <c r="B9989" t="s">
        <v>14872</v>
      </c>
      <c r="C9989" s="106">
        <v>627.83000000000004</v>
      </c>
      <c r="D9989">
        <v>2</v>
      </c>
    </row>
    <row r="9990" spans="1:4" x14ac:dyDescent="0.25">
      <c r="A9990" t="s">
        <v>20134</v>
      </c>
      <c r="B9990" t="s">
        <v>20135</v>
      </c>
      <c r="C9990" s="106">
        <v>107.96</v>
      </c>
      <c r="D9990">
        <v>3</v>
      </c>
    </row>
    <row r="9991" spans="1:4" x14ac:dyDescent="0.25">
      <c r="A9991" t="s">
        <v>20136</v>
      </c>
      <c r="B9991" t="s">
        <v>20137</v>
      </c>
      <c r="C9991" s="106">
        <v>0</v>
      </c>
      <c r="D9991">
        <v>0</v>
      </c>
    </row>
    <row r="9992" spans="1:4" x14ac:dyDescent="0.25">
      <c r="A9992" t="s">
        <v>20138</v>
      </c>
      <c r="B9992" t="s">
        <v>20139</v>
      </c>
      <c r="C9992" s="106">
        <v>0</v>
      </c>
      <c r="D9992">
        <v>0</v>
      </c>
    </row>
    <row r="9993" spans="1:4" x14ac:dyDescent="0.25">
      <c r="A9993" t="s">
        <v>20140</v>
      </c>
      <c r="B9993" t="s">
        <v>20141</v>
      </c>
      <c r="C9993" s="106">
        <v>0</v>
      </c>
      <c r="D9993">
        <v>0</v>
      </c>
    </row>
    <row r="9994" spans="1:4" x14ac:dyDescent="0.25">
      <c r="A9994" t="s">
        <v>20142</v>
      </c>
      <c r="B9994" t="s">
        <v>20143</v>
      </c>
      <c r="C9994" s="106">
        <v>8078.55</v>
      </c>
      <c r="D9994">
        <v>30</v>
      </c>
    </row>
    <row r="9995" spans="1:4" x14ac:dyDescent="0.25">
      <c r="A9995" t="s">
        <v>20144</v>
      </c>
      <c r="B9995" t="s">
        <v>20145</v>
      </c>
      <c r="C9995" s="106">
        <v>263.88</v>
      </c>
      <c r="D9995">
        <v>2</v>
      </c>
    </row>
    <row r="9996" spans="1:4" x14ac:dyDescent="0.25">
      <c r="A9996" t="s">
        <v>20146</v>
      </c>
      <c r="B9996" t="s">
        <v>20147</v>
      </c>
      <c r="C9996" s="106">
        <v>53.5</v>
      </c>
      <c r="D9996">
        <v>8</v>
      </c>
    </row>
    <row r="9997" spans="1:4" x14ac:dyDescent="0.25">
      <c r="A9997" t="s">
        <v>20148</v>
      </c>
      <c r="B9997" t="s">
        <v>20149</v>
      </c>
      <c r="C9997" s="106">
        <v>3315.2</v>
      </c>
      <c r="D9997">
        <v>74</v>
      </c>
    </row>
    <row r="9998" spans="1:4" x14ac:dyDescent="0.25">
      <c r="A9998" t="s">
        <v>20150</v>
      </c>
      <c r="B9998" t="s">
        <v>20151</v>
      </c>
      <c r="C9998" s="106">
        <v>2715.74</v>
      </c>
      <c r="D9998">
        <v>9</v>
      </c>
    </row>
    <row r="9999" spans="1:4" x14ac:dyDescent="0.25">
      <c r="A9999" t="s">
        <v>20152</v>
      </c>
      <c r="B9999" t="s">
        <v>20153</v>
      </c>
      <c r="C9999" s="106">
        <v>0</v>
      </c>
      <c r="D9999">
        <v>0</v>
      </c>
    </row>
    <row r="10000" spans="1:4" x14ac:dyDescent="0.25">
      <c r="A10000" t="s">
        <v>20154</v>
      </c>
      <c r="B10000" t="s">
        <v>20155</v>
      </c>
      <c r="C10000" s="106">
        <v>0</v>
      </c>
      <c r="D10000">
        <v>0</v>
      </c>
    </row>
    <row r="10001" spans="1:4" x14ac:dyDescent="0.25">
      <c r="A10001" t="s">
        <v>20156</v>
      </c>
      <c r="B10001" t="s">
        <v>20157</v>
      </c>
      <c r="C10001" s="106">
        <v>112.24</v>
      </c>
      <c r="D10001">
        <v>12</v>
      </c>
    </row>
    <row r="10002" spans="1:4" x14ac:dyDescent="0.25">
      <c r="A10002" t="s">
        <v>20158</v>
      </c>
      <c r="B10002" t="s">
        <v>20159</v>
      </c>
      <c r="C10002" s="106">
        <v>203.84</v>
      </c>
      <c r="D10002">
        <v>2</v>
      </c>
    </row>
    <row r="10003" spans="1:4" x14ac:dyDescent="0.25">
      <c r="A10003" t="s">
        <v>20160</v>
      </c>
      <c r="B10003" t="s">
        <v>20161</v>
      </c>
      <c r="C10003" s="106">
        <v>45.5</v>
      </c>
      <c r="D10003">
        <v>10</v>
      </c>
    </row>
    <row r="10004" spans="1:4" x14ac:dyDescent="0.25">
      <c r="A10004" t="s">
        <v>20162</v>
      </c>
      <c r="B10004" t="s">
        <v>20163</v>
      </c>
      <c r="C10004" s="106">
        <v>40.5</v>
      </c>
      <c r="D10004">
        <v>3</v>
      </c>
    </row>
    <row r="10005" spans="1:4" x14ac:dyDescent="0.25">
      <c r="A10005" t="s">
        <v>20164</v>
      </c>
      <c r="B10005" t="s">
        <v>20165</v>
      </c>
      <c r="C10005" s="106">
        <v>95.55</v>
      </c>
      <c r="D10005">
        <v>3</v>
      </c>
    </row>
    <row r="10006" spans="1:4" x14ac:dyDescent="0.25">
      <c r="A10006" t="s">
        <v>20166</v>
      </c>
      <c r="B10006" t="s">
        <v>20167</v>
      </c>
      <c r="C10006" s="106">
        <v>577.47</v>
      </c>
      <c r="D10006">
        <v>1</v>
      </c>
    </row>
    <row r="10007" spans="1:4" x14ac:dyDescent="0.25">
      <c r="A10007" t="s">
        <v>20168</v>
      </c>
      <c r="B10007" t="s">
        <v>20169</v>
      </c>
      <c r="C10007" s="106">
        <v>1141.92</v>
      </c>
      <c r="D10007">
        <v>2</v>
      </c>
    </row>
    <row r="10008" spans="1:4" x14ac:dyDescent="0.25">
      <c r="A10008" t="s">
        <v>20170</v>
      </c>
      <c r="B10008" t="s">
        <v>20171</v>
      </c>
      <c r="C10008" s="106">
        <v>1235.3900000000001</v>
      </c>
      <c r="D10008">
        <v>2</v>
      </c>
    </row>
    <row r="10009" spans="1:4" x14ac:dyDescent="0.25">
      <c r="A10009" t="s">
        <v>20172</v>
      </c>
      <c r="B10009" t="s">
        <v>20173</v>
      </c>
      <c r="C10009" s="106">
        <v>5523.48</v>
      </c>
      <c r="D10009">
        <v>2</v>
      </c>
    </row>
    <row r="10010" spans="1:4" x14ac:dyDescent="0.25">
      <c r="A10010" t="s">
        <v>20174</v>
      </c>
      <c r="B10010" t="s">
        <v>20175</v>
      </c>
      <c r="C10010" s="106">
        <v>41.94</v>
      </c>
      <c r="D10010">
        <v>1</v>
      </c>
    </row>
    <row r="10011" spans="1:4" x14ac:dyDescent="0.25">
      <c r="A10011" t="s">
        <v>20176</v>
      </c>
      <c r="B10011" t="s">
        <v>20177</v>
      </c>
      <c r="C10011" s="106">
        <v>200.16</v>
      </c>
      <c r="D10011">
        <v>24</v>
      </c>
    </row>
    <row r="10012" spans="1:4" x14ac:dyDescent="0.25">
      <c r="A10012" t="s">
        <v>20178</v>
      </c>
      <c r="B10012" t="s">
        <v>20179</v>
      </c>
      <c r="C10012" s="106">
        <v>423.36</v>
      </c>
      <c r="D10012">
        <v>24</v>
      </c>
    </row>
    <row r="10013" spans="1:4" x14ac:dyDescent="0.25">
      <c r="A10013" t="s">
        <v>20180</v>
      </c>
      <c r="B10013" t="s">
        <v>20181</v>
      </c>
      <c r="C10013" s="106">
        <v>796.74</v>
      </c>
      <c r="D10013">
        <v>70</v>
      </c>
    </row>
    <row r="10014" spans="1:4" x14ac:dyDescent="0.25">
      <c r="A10014" t="s">
        <v>20182</v>
      </c>
      <c r="B10014" t="s">
        <v>20183</v>
      </c>
      <c r="C10014" s="106">
        <v>575.02</v>
      </c>
      <c r="D10014">
        <v>1</v>
      </c>
    </row>
    <row r="10015" spans="1:4" x14ac:dyDescent="0.25">
      <c r="A10015" t="s">
        <v>20184</v>
      </c>
      <c r="B10015" t="s">
        <v>20185</v>
      </c>
      <c r="C10015" s="106">
        <v>105</v>
      </c>
      <c r="D10015">
        <v>1</v>
      </c>
    </row>
    <row r="10016" spans="1:4" x14ac:dyDescent="0.25">
      <c r="A10016" t="s">
        <v>20186</v>
      </c>
      <c r="B10016" t="s">
        <v>20187</v>
      </c>
      <c r="C10016" s="106">
        <v>468</v>
      </c>
      <c r="D10016">
        <v>24</v>
      </c>
    </row>
    <row r="10017" spans="1:4" x14ac:dyDescent="0.25">
      <c r="A10017" t="s">
        <v>20188</v>
      </c>
      <c r="B10017" t="s">
        <v>20189</v>
      </c>
      <c r="C10017" s="106">
        <v>440</v>
      </c>
      <c r="D10017">
        <v>8</v>
      </c>
    </row>
    <row r="10018" spans="1:4" x14ac:dyDescent="0.25">
      <c r="A10018" t="s">
        <v>20190</v>
      </c>
      <c r="B10018" t="s">
        <v>20187</v>
      </c>
      <c r="C10018" s="106">
        <v>324</v>
      </c>
      <c r="D10018">
        <v>24</v>
      </c>
    </row>
    <row r="10019" spans="1:4" x14ac:dyDescent="0.25">
      <c r="A10019" t="s">
        <v>20191</v>
      </c>
      <c r="B10019" t="s">
        <v>20189</v>
      </c>
      <c r="C10019" s="106">
        <v>1596</v>
      </c>
      <c r="D10019">
        <v>28</v>
      </c>
    </row>
    <row r="10020" spans="1:4" x14ac:dyDescent="0.25">
      <c r="A10020" t="s">
        <v>20192</v>
      </c>
      <c r="B10020" t="s">
        <v>20189</v>
      </c>
      <c r="C10020" s="106">
        <v>408</v>
      </c>
      <c r="D10020">
        <v>8</v>
      </c>
    </row>
    <row r="10021" spans="1:4" x14ac:dyDescent="0.25">
      <c r="A10021" t="s">
        <v>20193</v>
      </c>
      <c r="B10021" t="s">
        <v>20194</v>
      </c>
      <c r="C10021" s="106">
        <v>384.74</v>
      </c>
      <c r="D10021">
        <v>1</v>
      </c>
    </row>
    <row r="10022" spans="1:4" x14ac:dyDescent="0.25">
      <c r="A10022" t="s">
        <v>20195</v>
      </c>
      <c r="B10022" t="s">
        <v>20196</v>
      </c>
      <c r="C10022" s="106">
        <v>17.34</v>
      </c>
      <c r="D10022">
        <v>6</v>
      </c>
    </row>
    <row r="10023" spans="1:4" x14ac:dyDescent="0.25">
      <c r="A10023" t="s">
        <v>20197</v>
      </c>
      <c r="B10023" t="s">
        <v>20198</v>
      </c>
      <c r="C10023" s="106">
        <v>558.11</v>
      </c>
      <c r="D10023">
        <v>8</v>
      </c>
    </row>
    <row r="10024" spans="1:4" x14ac:dyDescent="0.25">
      <c r="A10024" t="s">
        <v>20199</v>
      </c>
      <c r="B10024" t="s">
        <v>20200</v>
      </c>
      <c r="C10024" s="106">
        <v>243.4</v>
      </c>
      <c r="D10024">
        <v>8</v>
      </c>
    </row>
    <row r="10025" spans="1:4" x14ac:dyDescent="0.25">
      <c r="A10025" t="s">
        <v>20201</v>
      </c>
      <c r="B10025" t="s">
        <v>20202</v>
      </c>
      <c r="C10025" s="106">
        <v>0</v>
      </c>
      <c r="D10025">
        <v>0</v>
      </c>
    </row>
    <row r="10026" spans="1:4" x14ac:dyDescent="0.25">
      <c r="A10026" t="s">
        <v>20203</v>
      </c>
      <c r="B10026" t="s">
        <v>20204</v>
      </c>
      <c r="C10026" s="106">
        <v>66.040000000000006</v>
      </c>
      <c r="D10026">
        <v>2</v>
      </c>
    </row>
    <row r="10027" spans="1:4" x14ac:dyDescent="0.25">
      <c r="A10027" t="s">
        <v>20205</v>
      </c>
      <c r="B10027" t="s">
        <v>20206</v>
      </c>
      <c r="C10027" s="106">
        <v>81.47</v>
      </c>
      <c r="D10027">
        <v>4</v>
      </c>
    </row>
    <row r="10028" spans="1:4" x14ac:dyDescent="0.25">
      <c r="A10028" t="s">
        <v>20207</v>
      </c>
      <c r="B10028" t="s">
        <v>20208</v>
      </c>
      <c r="C10028" s="106">
        <v>181.07</v>
      </c>
      <c r="D10028">
        <v>6</v>
      </c>
    </row>
    <row r="10029" spans="1:4" x14ac:dyDescent="0.25">
      <c r="A10029" t="s">
        <v>20209</v>
      </c>
      <c r="B10029" t="s">
        <v>20210</v>
      </c>
      <c r="C10029" s="106">
        <v>435.78</v>
      </c>
      <c r="D10029">
        <v>4</v>
      </c>
    </row>
    <row r="10030" spans="1:4" x14ac:dyDescent="0.25">
      <c r="A10030" t="s">
        <v>20211</v>
      </c>
      <c r="B10030" t="s">
        <v>20212</v>
      </c>
      <c r="C10030" s="106">
        <v>100</v>
      </c>
      <c r="D10030">
        <v>2</v>
      </c>
    </row>
    <row r="10031" spans="1:4" x14ac:dyDescent="0.25">
      <c r="A10031" t="s">
        <v>20213</v>
      </c>
      <c r="B10031" t="s">
        <v>20214</v>
      </c>
      <c r="C10031" s="106">
        <v>546</v>
      </c>
      <c r="D10031">
        <v>2</v>
      </c>
    </row>
    <row r="10032" spans="1:4" x14ac:dyDescent="0.25">
      <c r="A10032" t="s">
        <v>20215</v>
      </c>
      <c r="B10032" t="s">
        <v>20216</v>
      </c>
      <c r="C10032" s="106">
        <v>201.48</v>
      </c>
      <c r="D10032">
        <v>6</v>
      </c>
    </row>
    <row r="10033" spans="1:4" x14ac:dyDescent="0.25">
      <c r="A10033" t="s">
        <v>20217</v>
      </c>
      <c r="B10033" t="s">
        <v>20218</v>
      </c>
      <c r="C10033" s="106">
        <v>0</v>
      </c>
      <c r="D10033">
        <v>0</v>
      </c>
    </row>
    <row r="10034" spans="1:4" x14ac:dyDescent="0.25">
      <c r="A10034" t="s">
        <v>20219</v>
      </c>
      <c r="B10034" t="s">
        <v>20220</v>
      </c>
      <c r="C10034" s="106">
        <v>3155.5</v>
      </c>
      <c r="D10034">
        <v>4</v>
      </c>
    </row>
    <row r="10035" spans="1:4" x14ac:dyDescent="0.25">
      <c r="A10035" t="s">
        <v>20221</v>
      </c>
      <c r="B10035" t="s">
        <v>20222</v>
      </c>
      <c r="C10035" s="106">
        <v>0</v>
      </c>
      <c r="D10035">
        <v>0</v>
      </c>
    </row>
    <row r="10036" spans="1:4" x14ac:dyDescent="0.25">
      <c r="A10036" t="s">
        <v>20223</v>
      </c>
      <c r="B10036" t="s">
        <v>20224</v>
      </c>
      <c r="C10036" s="106">
        <v>0</v>
      </c>
      <c r="D10036">
        <v>0</v>
      </c>
    </row>
    <row r="10037" spans="1:4" x14ac:dyDescent="0.25">
      <c r="A10037" t="s">
        <v>20225</v>
      </c>
      <c r="B10037" t="s">
        <v>20226</v>
      </c>
      <c r="C10037" s="106">
        <v>20.57</v>
      </c>
      <c r="D10037">
        <v>2</v>
      </c>
    </row>
    <row r="10038" spans="1:4" x14ac:dyDescent="0.25">
      <c r="A10038" t="s">
        <v>20227</v>
      </c>
      <c r="B10038" t="s">
        <v>13554</v>
      </c>
      <c r="C10038" s="106">
        <v>52.9</v>
      </c>
      <c r="D10038">
        <v>5</v>
      </c>
    </row>
    <row r="10039" spans="1:4" x14ac:dyDescent="0.25">
      <c r="A10039" t="s">
        <v>20228</v>
      </c>
      <c r="B10039" t="s">
        <v>20229</v>
      </c>
      <c r="C10039" s="106">
        <v>27.27</v>
      </c>
      <c r="D10039">
        <v>3</v>
      </c>
    </row>
    <row r="10040" spans="1:4" x14ac:dyDescent="0.25">
      <c r="A10040" t="s">
        <v>20230</v>
      </c>
      <c r="B10040" t="s">
        <v>20231</v>
      </c>
      <c r="C10040" s="106">
        <v>96.45</v>
      </c>
      <c r="D10040">
        <v>15</v>
      </c>
    </row>
    <row r="10041" spans="1:4" x14ac:dyDescent="0.25">
      <c r="A10041" t="s">
        <v>20232</v>
      </c>
      <c r="B10041" t="s">
        <v>20233</v>
      </c>
      <c r="C10041" s="106">
        <v>113.28</v>
      </c>
      <c r="D10041">
        <v>2</v>
      </c>
    </row>
    <row r="10042" spans="1:4" x14ac:dyDescent="0.25">
      <c r="A10042" t="s">
        <v>20234</v>
      </c>
      <c r="B10042" t="s">
        <v>20235</v>
      </c>
      <c r="C10042" s="106">
        <v>3060</v>
      </c>
      <c r="D10042">
        <v>1</v>
      </c>
    </row>
    <row r="10043" spans="1:4" x14ac:dyDescent="0.25">
      <c r="A10043" t="s">
        <v>20236</v>
      </c>
      <c r="B10043" t="s">
        <v>20237</v>
      </c>
      <c r="C10043" s="106">
        <v>7590.33</v>
      </c>
      <c r="D10043">
        <v>11</v>
      </c>
    </row>
    <row r="10044" spans="1:4" x14ac:dyDescent="0.25">
      <c r="A10044" t="s">
        <v>20238</v>
      </c>
      <c r="B10044" t="s">
        <v>20239</v>
      </c>
      <c r="C10044" s="106">
        <v>760.37</v>
      </c>
      <c r="D10044">
        <v>1</v>
      </c>
    </row>
    <row r="10045" spans="1:4" x14ac:dyDescent="0.25">
      <c r="A10045" t="s">
        <v>20240</v>
      </c>
      <c r="B10045" t="s">
        <v>20241</v>
      </c>
      <c r="C10045" s="106">
        <v>166.01</v>
      </c>
      <c r="D10045">
        <v>1</v>
      </c>
    </row>
    <row r="10046" spans="1:4" x14ac:dyDescent="0.25">
      <c r="A10046" t="s">
        <v>20242</v>
      </c>
      <c r="B10046" t="s">
        <v>20243</v>
      </c>
      <c r="C10046" s="106">
        <v>0</v>
      </c>
      <c r="D10046">
        <v>0</v>
      </c>
    </row>
    <row r="10047" spans="1:4" x14ac:dyDescent="0.25">
      <c r="A10047" t="s">
        <v>20244</v>
      </c>
      <c r="B10047" t="s">
        <v>20245</v>
      </c>
      <c r="C10047" s="106">
        <v>389.32</v>
      </c>
      <c r="D10047">
        <v>2</v>
      </c>
    </row>
    <row r="10048" spans="1:4" x14ac:dyDescent="0.25">
      <c r="A10048" t="s">
        <v>20246</v>
      </c>
      <c r="B10048" t="s">
        <v>20247</v>
      </c>
      <c r="C10048" s="106">
        <v>326.49</v>
      </c>
      <c r="D10048">
        <v>1</v>
      </c>
    </row>
    <row r="10049" spans="1:4" x14ac:dyDescent="0.25">
      <c r="A10049" t="s">
        <v>20248</v>
      </c>
      <c r="B10049" t="s">
        <v>20249</v>
      </c>
      <c r="C10049" s="106">
        <v>436.75</v>
      </c>
      <c r="D10049">
        <v>1</v>
      </c>
    </row>
    <row r="10050" spans="1:4" x14ac:dyDescent="0.25">
      <c r="A10050" t="s">
        <v>20250</v>
      </c>
      <c r="B10050" t="s">
        <v>20251</v>
      </c>
      <c r="C10050" s="106">
        <v>81.95</v>
      </c>
      <c r="D10050">
        <v>1</v>
      </c>
    </row>
    <row r="10051" spans="1:4" x14ac:dyDescent="0.25">
      <c r="A10051" t="s">
        <v>20252</v>
      </c>
      <c r="B10051" t="s">
        <v>20253</v>
      </c>
      <c r="C10051" s="106">
        <v>70.36</v>
      </c>
      <c r="D10051">
        <v>5</v>
      </c>
    </row>
    <row r="10052" spans="1:4" x14ac:dyDescent="0.25">
      <c r="A10052" t="s">
        <v>20254</v>
      </c>
      <c r="B10052" t="s">
        <v>20255</v>
      </c>
      <c r="C10052" s="106">
        <v>283.79000000000002</v>
      </c>
      <c r="D10052">
        <v>3</v>
      </c>
    </row>
    <row r="10053" spans="1:4" x14ac:dyDescent="0.25">
      <c r="A10053" t="s">
        <v>20256</v>
      </c>
      <c r="B10053" t="s">
        <v>20257</v>
      </c>
      <c r="C10053" s="106">
        <v>229.69</v>
      </c>
      <c r="D10053">
        <v>1</v>
      </c>
    </row>
    <row r="10054" spans="1:4" x14ac:dyDescent="0.25">
      <c r="A10054" t="s">
        <v>20258</v>
      </c>
      <c r="B10054" t="s">
        <v>20259</v>
      </c>
      <c r="C10054" s="106">
        <v>89.25</v>
      </c>
      <c r="D10054">
        <v>3</v>
      </c>
    </row>
    <row r="10055" spans="1:4" x14ac:dyDescent="0.25">
      <c r="A10055" t="s">
        <v>20260</v>
      </c>
      <c r="B10055" t="s">
        <v>20261</v>
      </c>
      <c r="C10055" s="106">
        <v>77.5</v>
      </c>
      <c r="D10055">
        <v>1</v>
      </c>
    </row>
    <row r="10056" spans="1:4" x14ac:dyDescent="0.25">
      <c r="A10056" t="s">
        <v>20262</v>
      </c>
      <c r="B10056" t="s">
        <v>20263</v>
      </c>
      <c r="C10056" s="106">
        <v>1208.24</v>
      </c>
      <c r="D10056">
        <v>16</v>
      </c>
    </row>
    <row r="10057" spans="1:4" x14ac:dyDescent="0.25">
      <c r="A10057" t="s">
        <v>20264</v>
      </c>
      <c r="B10057" t="s">
        <v>20265</v>
      </c>
      <c r="C10057" s="106">
        <v>1215.28</v>
      </c>
      <c r="D10057">
        <v>51</v>
      </c>
    </row>
    <row r="10058" spans="1:4" x14ac:dyDescent="0.25">
      <c r="A10058" t="s">
        <v>20266</v>
      </c>
      <c r="B10058" t="s">
        <v>20267</v>
      </c>
      <c r="C10058" s="106">
        <v>338.62</v>
      </c>
      <c r="D10058">
        <v>88</v>
      </c>
    </row>
    <row r="10059" spans="1:4" x14ac:dyDescent="0.25">
      <c r="A10059" t="s">
        <v>20268</v>
      </c>
      <c r="B10059" t="s">
        <v>20269</v>
      </c>
      <c r="C10059" s="106">
        <v>1242.1099999999999</v>
      </c>
      <c r="D10059">
        <v>106</v>
      </c>
    </row>
    <row r="10060" spans="1:4" x14ac:dyDescent="0.25">
      <c r="A10060" t="s">
        <v>20270</v>
      </c>
      <c r="B10060" t="s">
        <v>20271</v>
      </c>
      <c r="C10060" s="106">
        <v>3253.36</v>
      </c>
      <c r="D10060">
        <v>80</v>
      </c>
    </row>
    <row r="10061" spans="1:4" x14ac:dyDescent="0.25">
      <c r="A10061" t="s">
        <v>20272</v>
      </c>
      <c r="B10061" t="s">
        <v>20273</v>
      </c>
      <c r="C10061" s="106">
        <v>645</v>
      </c>
      <c r="D10061">
        <v>11</v>
      </c>
    </row>
    <row r="10062" spans="1:4" x14ac:dyDescent="0.25">
      <c r="A10062" t="s">
        <v>20274</v>
      </c>
      <c r="B10062" t="s">
        <v>20275</v>
      </c>
      <c r="C10062" s="106">
        <v>3859.41</v>
      </c>
      <c r="D10062">
        <v>2</v>
      </c>
    </row>
    <row r="10063" spans="1:4" x14ac:dyDescent="0.25">
      <c r="A10063" t="s">
        <v>20276</v>
      </c>
      <c r="B10063" t="s">
        <v>20277</v>
      </c>
      <c r="C10063" s="106">
        <v>4088.68</v>
      </c>
      <c r="D10063">
        <v>2</v>
      </c>
    </row>
    <row r="10064" spans="1:4" x14ac:dyDescent="0.25">
      <c r="A10064" t="s">
        <v>20278</v>
      </c>
      <c r="B10064" t="s">
        <v>20279</v>
      </c>
      <c r="C10064" s="106">
        <v>0</v>
      </c>
      <c r="D10064">
        <v>0</v>
      </c>
    </row>
    <row r="10065" spans="1:4" x14ac:dyDescent="0.25">
      <c r="A10065" t="s">
        <v>20280</v>
      </c>
      <c r="B10065" t="s">
        <v>20281</v>
      </c>
      <c r="C10065" s="106">
        <v>572.25</v>
      </c>
      <c r="D10065">
        <v>4</v>
      </c>
    </row>
    <row r="10066" spans="1:4" x14ac:dyDescent="0.25">
      <c r="A10066" t="s">
        <v>20282</v>
      </c>
      <c r="B10066" t="s">
        <v>20283</v>
      </c>
      <c r="C10066" s="106">
        <v>257.86</v>
      </c>
      <c r="D10066">
        <v>96</v>
      </c>
    </row>
    <row r="10067" spans="1:4" x14ac:dyDescent="0.25">
      <c r="A10067" t="s">
        <v>20284</v>
      </c>
      <c r="B10067" t="s">
        <v>20285</v>
      </c>
      <c r="C10067" s="106">
        <v>457.43</v>
      </c>
      <c r="D10067">
        <v>2</v>
      </c>
    </row>
    <row r="10068" spans="1:4" x14ac:dyDescent="0.25">
      <c r="A10068" t="s">
        <v>20286</v>
      </c>
      <c r="B10068" t="s">
        <v>20287</v>
      </c>
      <c r="C10068" s="106">
        <v>32.81</v>
      </c>
      <c r="D10068">
        <v>1</v>
      </c>
    </row>
    <row r="10069" spans="1:4" x14ac:dyDescent="0.25">
      <c r="A10069" t="s">
        <v>20288</v>
      </c>
      <c r="B10069" t="s">
        <v>20289</v>
      </c>
      <c r="C10069" s="106">
        <v>222.94</v>
      </c>
      <c r="D10069">
        <v>3</v>
      </c>
    </row>
    <row r="10070" spans="1:4" x14ac:dyDescent="0.25">
      <c r="A10070" t="s">
        <v>20290</v>
      </c>
      <c r="B10070" t="s">
        <v>20291</v>
      </c>
      <c r="C10070" s="106">
        <v>968.37</v>
      </c>
      <c r="D10070">
        <v>16</v>
      </c>
    </row>
    <row r="10071" spans="1:4" x14ac:dyDescent="0.25">
      <c r="A10071" t="s">
        <v>20292</v>
      </c>
      <c r="B10071" t="s">
        <v>20293</v>
      </c>
      <c r="C10071" s="106">
        <v>166.1</v>
      </c>
      <c r="D10071">
        <v>2</v>
      </c>
    </row>
    <row r="10072" spans="1:4" x14ac:dyDescent="0.25">
      <c r="A10072" t="s">
        <v>20294</v>
      </c>
      <c r="B10072" t="s">
        <v>20293</v>
      </c>
      <c r="C10072" s="106">
        <v>379.03</v>
      </c>
      <c r="D10072">
        <v>2</v>
      </c>
    </row>
    <row r="10073" spans="1:4" x14ac:dyDescent="0.25">
      <c r="A10073" t="s">
        <v>20295</v>
      </c>
      <c r="B10073" t="s">
        <v>20296</v>
      </c>
      <c r="C10073" s="106">
        <v>427</v>
      </c>
      <c r="D10073">
        <v>1</v>
      </c>
    </row>
    <row r="10074" spans="1:4" x14ac:dyDescent="0.25">
      <c r="A10074" t="s">
        <v>20297</v>
      </c>
      <c r="B10074" t="s">
        <v>20296</v>
      </c>
      <c r="C10074" s="106">
        <v>1454</v>
      </c>
      <c r="D10074">
        <v>4</v>
      </c>
    </row>
    <row r="10075" spans="1:4" x14ac:dyDescent="0.25">
      <c r="A10075" t="s">
        <v>20298</v>
      </c>
      <c r="B10075" t="s">
        <v>20299</v>
      </c>
      <c r="C10075" s="106">
        <v>619.70000000000005</v>
      </c>
      <c r="D10075">
        <v>2</v>
      </c>
    </row>
    <row r="10076" spans="1:4" x14ac:dyDescent="0.25">
      <c r="A10076" t="s">
        <v>20300</v>
      </c>
      <c r="B10076" t="s">
        <v>20301</v>
      </c>
      <c r="C10076" s="106">
        <v>1619.6</v>
      </c>
      <c r="D10076">
        <v>2</v>
      </c>
    </row>
    <row r="10077" spans="1:4" x14ac:dyDescent="0.25">
      <c r="A10077" t="s">
        <v>20302</v>
      </c>
      <c r="B10077" t="s">
        <v>20303</v>
      </c>
      <c r="C10077" s="106">
        <v>237.6</v>
      </c>
      <c r="D10077">
        <v>1</v>
      </c>
    </row>
    <row r="10078" spans="1:4" x14ac:dyDescent="0.25">
      <c r="A10078" t="s">
        <v>20304</v>
      </c>
      <c r="B10078" t="s">
        <v>20305</v>
      </c>
      <c r="C10078" s="106">
        <v>372.84</v>
      </c>
      <c r="D10078">
        <v>1</v>
      </c>
    </row>
    <row r="10079" spans="1:4" x14ac:dyDescent="0.25">
      <c r="A10079" t="s">
        <v>20306</v>
      </c>
      <c r="B10079" t="s">
        <v>20307</v>
      </c>
      <c r="C10079" s="106">
        <v>496</v>
      </c>
      <c r="D10079">
        <v>2</v>
      </c>
    </row>
    <row r="10080" spans="1:4" x14ac:dyDescent="0.25">
      <c r="A10080" t="s">
        <v>20308</v>
      </c>
      <c r="B10080" t="s">
        <v>20309</v>
      </c>
      <c r="C10080" s="106">
        <v>68</v>
      </c>
      <c r="D10080">
        <v>40</v>
      </c>
    </row>
    <row r="10081" spans="1:4" x14ac:dyDescent="0.25">
      <c r="A10081" t="s">
        <v>20310</v>
      </c>
      <c r="B10081" t="s">
        <v>20311</v>
      </c>
      <c r="C10081" s="106">
        <v>105.36</v>
      </c>
      <c r="D10081">
        <v>1</v>
      </c>
    </row>
    <row r="10082" spans="1:4" x14ac:dyDescent="0.25">
      <c r="A10082" t="s">
        <v>20312</v>
      </c>
      <c r="B10082" t="s">
        <v>20313</v>
      </c>
      <c r="C10082" s="106">
        <v>170</v>
      </c>
      <c r="D10082">
        <v>1</v>
      </c>
    </row>
    <row r="10083" spans="1:4" x14ac:dyDescent="0.25">
      <c r="A10083" t="s">
        <v>20314</v>
      </c>
      <c r="B10083" t="s">
        <v>20315</v>
      </c>
      <c r="C10083" s="106">
        <v>0</v>
      </c>
      <c r="D10083">
        <v>0</v>
      </c>
    </row>
    <row r="10084" spans="1:4" x14ac:dyDescent="0.25">
      <c r="A10084" t="s">
        <v>20316</v>
      </c>
      <c r="B10084" t="s">
        <v>20317</v>
      </c>
      <c r="C10084" s="106">
        <v>33075.43</v>
      </c>
      <c r="D10084">
        <v>6</v>
      </c>
    </row>
    <row r="10085" spans="1:4" x14ac:dyDescent="0.25">
      <c r="A10085" t="s">
        <v>20318</v>
      </c>
      <c r="B10085" t="s">
        <v>20319</v>
      </c>
      <c r="C10085" s="106">
        <v>62.89</v>
      </c>
      <c r="D10085">
        <v>6</v>
      </c>
    </row>
    <row r="10086" spans="1:4" x14ac:dyDescent="0.25">
      <c r="A10086" t="s">
        <v>20320</v>
      </c>
      <c r="B10086" t="s">
        <v>20321</v>
      </c>
      <c r="C10086" s="106">
        <v>427.7</v>
      </c>
      <c r="D10086">
        <v>14</v>
      </c>
    </row>
    <row r="10087" spans="1:4" x14ac:dyDescent="0.25">
      <c r="A10087" t="s">
        <v>20322</v>
      </c>
      <c r="B10087" t="s">
        <v>20323</v>
      </c>
      <c r="C10087" s="106">
        <v>54.29</v>
      </c>
      <c r="D10087">
        <v>3</v>
      </c>
    </row>
    <row r="10088" spans="1:4" x14ac:dyDescent="0.25">
      <c r="A10088" t="s">
        <v>20324</v>
      </c>
      <c r="B10088" t="s">
        <v>20325</v>
      </c>
      <c r="C10088" s="106">
        <v>0</v>
      </c>
      <c r="D10088">
        <v>0</v>
      </c>
    </row>
    <row r="10089" spans="1:4" x14ac:dyDescent="0.25">
      <c r="A10089" t="s">
        <v>20326</v>
      </c>
      <c r="B10089" t="s">
        <v>20327</v>
      </c>
      <c r="C10089" s="106">
        <v>0</v>
      </c>
      <c r="D10089">
        <v>0</v>
      </c>
    </row>
    <row r="10090" spans="1:4" x14ac:dyDescent="0.25">
      <c r="A10090" t="s">
        <v>20328</v>
      </c>
      <c r="B10090" t="s">
        <v>20329</v>
      </c>
      <c r="C10090" s="106">
        <v>804</v>
      </c>
      <c r="D10090">
        <v>1</v>
      </c>
    </row>
    <row r="10091" spans="1:4" x14ac:dyDescent="0.25">
      <c r="A10091" t="s">
        <v>20330</v>
      </c>
      <c r="B10091" t="s">
        <v>20331</v>
      </c>
      <c r="C10091" s="106">
        <v>0</v>
      </c>
      <c r="D10091">
        <v>0</v>
      </c>
    </row>
    <row r="10092" spans="1:4" x14ac:dyDescent="0.25">
      <c r="A10092" t="s">
        <v>20332</v>
      </c>
      <c r="B10092" t="s">
        <v>20333</v>
      </c>
      <c r="C10092" s="106">
        <v>0</v>
      </c>
      <c r="D10092">
        <v>0</v>
      </c>
    </row>
    <row r="10093" spans="1:4" x14ac:dyDescent="0.25">
      <c r="A10093" t="s">
        <v>20334</v>
      </c>
      <c r="B10093" t="s">
        <v>14676</v>
      </c>
      <c r="C10093" s="106">
        <v>0</v>
      </c>
      <c r="D10093">
        <v>0</v>
      </c>
    </row>
    <row r="10094" spans="1:4" x14ac:dyDescent="0.25">
      <c r="A10094" t="s">
        <v>20335</v>
      </c>
      <c r="B10094" t="s">
        <v>14761</v>
      </c>
      <c r="C10094" s="106">
        <v>0</v>
      </c>
      <c r="D10094">
        <v>0</v>
      </c>
    </row>
    <row r="10095" spans="1:4" x14ac:dyDescent="0.25">
      <c r="A10095" t="s">
        <v>20336</v>
      </c>
      <c r="B10095" t="s">
        <v>20337</v>
      </c>
      <c r="C10095" s="106">
        <v>0</v>
      </c>
      <c r="D10095">
        <v>0</v>
      </c>
    </row>
    <row r="10096" spans="1:4" x14ac:dyDescent="0.25">
      <c r="A10096" t="s">
        <v>20338</v>
      </c>
      <c r="B10096" t="s">
        <v>20339</v>
      </c>
      <c r="C10096" s="106">
        <v>0</v>
      </c>
      <c r="D10096">
        <v>0</v>
      </c>
    </row>
    <row r="10097" spans="1:4" x14ac:dyDescent="0.25">
      <c r="A10097" t="s">
        <v>20340</v>
      </c>
      <c r="B10097" t="s">
        <v>20339</v>
      </c>
      <c r="C10097" s="106">
        <v>0</v>
      </c>
      <c r="D10097">
        <v>0</v>
      </c>
    </row>
    <row r="10098" spans="1:4" x14ac:dyDescent="0.25">
      <c r="A10098" t="s">
        <v>20341</v>
      </c>
      <c r="B10098" t="s">
        <v>10171</v>
      </c>
      <c r="C10098" s="106">
        <v>0</v>
      </c>
      <c r="D10098">
        <v>0</v>
      </c>
    </row>
    <row r="10099" spans="1:4" x14ac:dyDescent="0.25">
      <c r="A10099" t="s">
        <v>20342</v>
      </c>
      <c r="B10099" t="s">
        <v>14761</v>
      </c>
      <c r="C10099" s="106">
        <v>0</v>
      </c>
      <c r="D10099">
        <v>0</v>
      </c>
    </row>
    <row r="10100" spans="1:4" x14ac:dyDescent="0.25">
      <c r="A10100" t="s">
        <v>20343</v>
      </c>
      <c r="B10100" t="s">
        <v>20344</v>
      </c>
      <c r="C10100" s="106">
        <v>0</v>
      </c>
      <c r="D10100">
        <v>0</v>
      </c>
    </row>
    <row r="10101" spans="1:4" x14ac:dyDescent="0.25">
      <c r="A10101" t="s">
        <v>20345</v>
      </c>
      <c r="B10101" t="s">
        <v>20346</v>
      </c>
      <c r="C10101" s="106">
        <v>0</v>
      </c>
      <c r="D10101">
        <v>0</v>
      </c>
    </row>
    <row r="10102" spans="1:4" x14ac:dyDescent="0.25">
      <c r="A10102" t="s">
        <v>20347</v>
      </c>
      <c r="B10102" t="s">
        <v>20348</v>
      </c>
      <c r="C10102" s="106">
        <v>0</v>
      </c>
      <c r="D10102">
        <v>0</v>
      </c>
    </row>
    <row r="10103" spans="1:4" x14ac:dyDescent="0.25">
      <c r="A10103" t="s">
        <v>20349</v>
      </c>
      <c r="B10103" t="s">
        <v>20350</v>
      </c>
      <c r="C10103" s="106">
        <v>0</v>
      </c>
      <c r="D10103">
        <v>0</v>
      </c>
    </row>
    <row r="10104" spans="1:4" x14ac:dyDescent="0.25">
      <c r="A10104" t="s">
        <v>20351</v>
      </c>
      <c r="B10104" t="s">
        <v>20352</v>
      </c>
      <c r="C10104" s="106">
        <v>0</v>
      </c>
      <c r="D10104">
        <v>0</v>
      </c>
    </row>
    <row r="10105" spans="1:4" x14ac:dyDescent="0.25">
      <c r="A10105" t="s">
        <v>20353</v>
      </c>
      <c r="B10105" t="s">
        <v>20354</v>
      </c>
      <c r="C10105" s="106">
        <v>145.57</v>
      </c>
      <c r="D10105">
        <v>4</v>
      </c>
    </row>
    <row r="10106" spans="1:4" x14ac:dyDescent="0.25">
      <c r="A10106" t="s">
        <v>20355</v>
      </c>
      <c r="B10106" t="s">
        <v>20356</v>
      </c>
      <c r="C10106" s="106">
        <v>0</v>
      </c>
      <c r="D10106">
        <v>0</v>
      </c>
    </row>
    <row r="10107" spans="1:4" x14ac:dyDescent="0.25">
      <c r="A10107" t="s">
        <v>20357</v>
      </c>
      <c r="B10107" t="s">
        <v>20358</v>
      </c>
      <c r="C10107" s="106">
        <v>0</v>
      </c>
      <c r="D10107">
        <v>0</v>
      </c>
    </row>
    <row r="10108" spans="1:4" x14ac:dyDescent="0.25">
      <c r="A10108" t="s">
        <v>20359</v>
      </c>
      <c r="B10108" t="s">
        <v>20360</v>
      </c>
      <c r="C10108" s="106">
        <v>680.47</v>
      </c>
      <c r="D10108">
        <v>1</v>
      </c>
    </row>
    <row r="10109" spans="1:4" x14ac:dyDescent="0.25">
      <c r="A10109" t="s">
        <v>20361</v>
      </c>
      <c r="B10109" t="s">
        <v>20362</v>
      </c>
      <c r="C10109" s="106">
        <v>495.9</v>
      </c>
      <c r="D10109">
        <v>1</v>
      </c>
    </row>
    <row r="10110" spans="1:4" x14ac:dyDescent="0.25">
      <c r="A10110" t="s">
        <v>20363</v>
      </c>
      <c r="B10110" t="s">
        <v>20364</v>
      </c>
      <c r="C10110" s="106">
        <v>402.95</v>
      </c>
      <c r="D10110">
        <v>1</v>
      </c>
    </row>
    <row r="10111" spans="1:4" x14ac:dyDescent="0.25">
      <c r="A10111" t="s">
        <v>20365</v>
      </c>
      <c r="B10111" t="s">
        <v>20366</v>
      </c>
      <c r="C10111" s="106">
        <v>183.33</v>
      </c>
      <c r="D10111">
        <v>1</v>
      </c>
    </row>
    <row r="10112" spans="1:4" x14ac:dyDescent="0.25">
      <c r="A10112" t="s">
        <v>20367</v>
      </c>
      <c r="B10112" t="s">
        <v>20368</v>
      </c>
      <c r="C10112" s="106">
        <v>736.47</v>
      </c>
      <c r="D10112">
        <v>2</v>
      </c>
    </row>
    <row r="10113" spans="1:4" x14ac:dyDescent="0.25">
      <c r="A10113" t="s">
        <v>20369</v>
      </c>
      <c r="B10113" t="s">
        <v>20370</v>
      </c>
      <c r="C10113" s="106">
        <v>0</v>
      </c>
      <c r="D10113">
        <v>0</v>
      </c>
    </row>
    <row r="10114" spans="1:4" x14ac:dyDescent="0.25">
      <c r="A10114" t="s">
        <v>20371</v>
      </c>
      <c r="B10114" t="s">
        <v>20370</v>
      </c>
      <c r="C10114" s="106">
        <v>404.7</v>
      </c>
      <c r="D10114">
        <v>1</v>
      </c>
    </row>
    <row r="10115" spans="1:4" x14ac:dyDescent="0.25">
      <c r="A10115" t="s">
        <v>20372</v>
      </c>
      <c r="B10115" t="s">
        <v>20373</v>
      </c>
      <c r="C10115" s="106">
        <v>0</v>
      </c>
      <c r="D10115">
        <v>0</v>
      </c>
    </row>
    <row r="10116" spans="1:4" x14ac:dyDescent="0.25">
      <c r="A10116" t="s">
        <v>20374</v>
      </c>
      <c r="B10116" t="s">
        <v>20375</v>
      </c>
      <c r="C10116" s="106">
        <v>1127.33</v>
      </c>
      <c r="D10116">
        <v>2</v>
      </c>
    </row>
    <row r="10117" spans="1:4" x14ac:dyDescent="0.25">
      <c r="A10117" t="s">
        <v>20376</v>
      </c>
      <c r="B10117" t="s">
        <v>20377</v>
      </c>
      <c r="C10117" s="106">
        <v>0</v>
      </c>
      <c r="D10117">
        <v>0</v>
      </c>
    </row>
    <row r="10118" spans="1:4" x14ac:dyDescent="0.25">
      <c r="A10118" t="s">
        <v>20378</v>
      </c>
      <c r="B10118" t="s">
        <v>20379</v>
      </c>
      <c r="C10118" s="106">
        <v>0</v>
      </c>
      <c r="D10118">
        <v>0</v>
      </c>
    </row>
    <row r="10119" spans="1:4" x14ac:dyDescent="0.25">
      <c r="A10119" t="s">
        <v>20380</v>
      </c>
      <c r="B10119" t="s">
        <v>20381</v>
      </c>
      <c r="C10119" s="106">
        <v>0</v>
      </c>
      <c r="D10119">
        <v>0</v>
      </c>
    </row>
    <row r="10120" spans="1:4" x14ac:dyDescent="0.25">
      <c r="A10120" t="s">
        <v>20382</v>
      </c>
      <c r="B10120" t="s">
        <v>20383</v>
      </c>
      <c r="C10120" s="106">
        <v>170.65</v>
      </c>
      <c r="D10120">
        <v>1</v>
      </c>
    </row>
    <row r="10121" spans="1:4" x14ac:dyDescent="0.25">
      <c r="A10121" t="s">
        <v>20384</v>
      </c>
      <c r="B10121" t="s">
        <v>20385</v>
      </c>
      <c r="C10121" s="106">
        <v>82.42</v>
      </c>
      <c r="D10121">
        <v>1</v>
      </c>
    </row>
    <row r="10122" spans="1:4" x14ac:dyDescent="0.25">
      <c r="A10122" t="s">
        <v>20386</v>
      </c>
      <c r="B10122" t="s">
        <v>20387</v>
      </c>
      <c r="C10122" s="106">
        <v>212.88</v>
      </c>
      <c r="D10122">
        <v>12</v>
      </c>
    </row>
    <row r="10123" spans="1:4" x14ac:dyDescent="0.25">
      <c r="A10123" t="s">
        <v>20388</v>
      </c>
      <c r="B10123" t="s">
        <v>20387</v>
      </c>
      <c r="C10123" s="106">
        <v>44.51</v>
      </c>
      <c r="D10123">
        <v>2</v>
      </c>
    </row>
    <row r="10124" spans="1:4" x14ac:dyDescent="0.25">
      <c r="A10124" t="s">
        <v>20389</v>
      </c>
      <c r="B10124" t="s">
        <v>20390</v>
      </c>
      <c r="C10124" s="106">
        <v>1281.7</v>
      </c>
      <c r="D10124">
        <v>11</v>
      </c>
    </row>
    <row r="10125" spans="1:4" x14ac:dyDescent="0.25">
      <c r="A10125" t="s">
        <v>20391</v>
      </c>
      <c r="B10125" t="s">
        <v>20392</v>
      </c>
      <c r="C10125" s="106">
        <v>987.24</v>
      </c>
      <c r="D10125">
        <v>3</v>
      </c>
    </row>
    <row r="10126" spans="1:4" x14ac:dyDescent="0.25">
      <c r="A10126" t="s">
        <v>20393</v>
      </c>
      <c r="B10126" t="s">
        <v>20394</v>
      </c>
      <c r="C10126" s="106">
        <v>592.51</v>
      </c>
      <c r="D10126">
        <v>2</v>
      </c>
    </row>
    <row r="10127" spans="1:4" x14ac:dyDescent="0.25">
      <c r="A10127" t="s">
        <v>20395</v>
      </c>
      <c r="B10127" t="s">
        <v>20396</v>
      </c>
      <c r="C10127" s="106">
        <v>96.13</v>
      </c>
      <c r="D10127">
        <v>6</v>
      </c>
    </row>
    <row r="10128" spans="1:4" x14ac:dyDescent="0.25">
      <c r="A10128" t="s">
        <v>20397</v>
      </c>
      <c r="B10128" t="s">
        <v>20398</v>
      </c>
      <c r="C10128" s="106">
        <v>6298.94</v>
      </c>
      <c r="D10128">
        <v>6</v>
      </c>
    </row>
    <row r="10129" spans="1:4" x14ac:dyDescent="0.25">
      <c r="A10129" t="s">
        <v>20399</v>
      </c>
      <c r="B10129" t="s">
        <v>20400</v>
      </c>
      <c r="C10129" s="106">
        <v>1533.18</v>
      </c>
      <c r="D10129">
        <v>101</v>
      </c>
    </row>
    <row r="10130" spans="1:4" x14ac:dyDescent="0.25">
      <c r="A10130" t="s">
        <v>20401</v>
      </c>
      <c r="B10130" t="s">
        <v>20402</v>
      </c>
      <c r="C10130" s="106">
        <v>0</v>
      </c>
      <c r="D10130">
        <v>0</v>
      </c>
    </row>
    <row r="10131" spans="1:4" x14ac:dyDescent="0.25">
      <c r="A10131" t="s">
        <v>20403</v>
      </c>
      <c r="B10131" t="s">
        <v>14872</v>
      </c>
      <c r="C10131" s="106">
        <v>1615.14</v>
      </c>
      <c r="D10131">
        <v>2</v>
      </c>
    </row>
    <row r="10132" spans="1:4" x14ac:dyDescent="0.25">
      <c r="A10132" t="s">
        <v>20404</v>
      </c>
      <c r="B10132" t="s">
        <v>16692</v>
      </c>
      <c r="C10132" s="106">
        <v>1014.82</v>
      </c>
      <c r="D10132">
        <v>1</v>
      </c>
    </row>
    <row r="10133" spans="1:4" x14ac:dyDescent="0.25">
      <c r="A10133" t="s">
        <v>20405</v>
      </c>
      <c r="B10133" t="s">
        <v>20406</v>
      </c>
      <c r="C10133" s="106">
        <v>542.33000000000004</v>
      </c>
      <c r="D10133">
        <v>1</v>
      </c>
    </row>
    <row r="10134" spans="1:4" x14ac:dyDescent="0.25">
      <c r="A10134" t="s">
        <v>20407</v>
      </c>
      <c r="B10134" t="s">
        <v>20408</v>
      </c>
      <c r="C10134" s="106">
        <v>0</v>
      </c>
      <c r="D10134">
        <v>0</v>
      </c>
    </row>
    <row r="10135" spans="1:4" x14ac:dyDescent="0.25">
      <c r="A10135" t="s">
        <v>20409</v>
      </c>
      <c r="B10135" t="s">
        <v>20410</v>
      </c>
      <c r="C10135" s="106">
        <v>1952.66</v>
      </c>
      <c r="D10135">
        <v>20</v>
      </c>
    </row>
    <row r="10136" spans="1:4" x14ac:dyDescent="0.25">
      <c r="A10136" t="s">
        <v>20411</v>
      </c>
      <c r="B10136" t="s">
        <v>20412</v>
      </c>
      <c r="C10136" s="106">
        <v>999.67</v>
      </c>
      <c r="D10136">
        <v>9</v>
      </c>
    </row>
    <row r="10137" spans="1:4" x14ac:dyDescent="0.25">
      <c r="A10137" t="s">
        <v>20413</v>
      </c>
      <c r="B10137" t="s">
        <v>20414</v>
      </c>
      <c r="C10137" s="106">
        <v>270.86</v>
      </c>
      <c r="D10137">
        <v>9</v>
      </c>
    </row>
    <row r="10138" spans="1:4" x14ac:dyDescent="0.25">
      <c r="A10138" t="s">
        <v>20415</v>
      </c>
      <c r="B10138" t="s">
        <v>20416</v>
      </c>
      <c r="C10138" s="106">
        <v>0</v>
      </c>
      <c r="D10138">
        <v>0</v>
      </c>
    </row>
    <row r="10139" spans="1:4" x14ac:dyDescent="0.25">
      <c r="A10139" t="s">
        <v>20417</v>
      </c>
      <c r="B10139" t="s">
        <v>20416</v>
      </c>
      <c r="C10139" s="106">
        <v>83.3</v>
      </c>
      <c r="D10139">
        <v>2</v>
      </c>
    </row>
    <row r="10140" spans="1:4" x14ac:dyDescent="0.25">
      <c r="A10140" t="s">
        <v>20418</v>
      </c>
      <c r="B10140" t="s">
        <v>20419</v>
      </c>
      <c r="C10140" s="106">
        <v>0</v>
      </c>
      <c r="D10140">
        <v>0</v>
      </c>
    </row>
    <row r="10141" spans="1:4" x14ac:dyDescent="0.25">
      <c r="A10141" t="s">
        <v>20420</v>
      </c>
      <c r="B10141" t="s">
        <v>20421</v>
      </c>
      <c r="C10141" s="106">
        <v>97.1</v>
      </c>
      <c r="D10141">
        <v>3</v>
      </c>
    </row>
    <row r="10142" spans="1:4" x14ac:dyDescent="0.25">
      <c r="A10142" t="s">
        <v>20422</v>
      </c>
      <c r="B10142" t="s">
        <v>20423</v>
      </c>
      <c r="C10142" s="106">
        <v>112.24</v>
      </c>
      <c r="D10142">
        <v>4</v>
      </c>
    </row>
    <row r="10143" spans="1:4" x14ac:dyDescent="0.25">
      <c r="A10143" t="s">
        <v>20424</v>
      </c>
      <c r="B10143" t="s">
        <v>20425</v>
      </c>
      <c r="C10143" s="106">
        <v>125.31</v>
      </c>
      <c r="D10143">
        <v>13</v>
      </c>
    </row>
    <row r="10144" spans="1:4" x14ac:dyDescent="0.25">
      <c r="A10144" t="s">
        <v>20426</v>
      </c>
      <c r="B10144" t="s">
        <v>20427</v>
      </c>
      <c r="C10144" s="106">
        <v>62.74</v>
      </c>
      <c r="D10144">
        <v>4</v>
      </c>
    </row>
    <row r="10145" spans="1:4" x14ac:dyDescent="0.25">
      <c r="A10145" t="s">
        <v>20428</v>
      </c>
      <c r="B10145" t="s">
        <v>20429</v>
      </c>
      <c r="C10145" s="106">
        <v>0</v>
      </c>
      <c r="D10145">
        <v>0</v>
      </c>
    </row>
    <row r="10146" spans="1:4" x14ac:dyDescent="0.25">
      <c r="A10146" t="s">
        <v>20430</v>
      </c>
      <c r="B10146" t="s">
        <v>20431</v>
      </c>
      <c r="C10146" s="106">
        <v>45.23</v>
      </c>
      <c r="D10146">
        <v>3</v>
      </c>
    </row>
    <row r="10147" spans="1:4" x14ac:dyDescent="0.25">
      <c r="A10147" t="s">
        <v>20432</v>
      </c>
      <c r="B10147" t="s">
        <v>20433</v>
      </c>
      <c r="C10147" s="106">
        <v>235.92</v>
      </c>
      <c r="D10147">
        <v>4</v>
      </c>
    </row>
    <row r="10148" spans="1:4" x14ac:dyDescent="0.25">
      <c r="A10148" t="s">
        <v>20434</v>
      </c>
      <c r="B10148" t="s">
        <v>20435</v>
      </c>
      <c r="C10148" s="106">
        <v>630</v>
      </c>
      <c r="D10148">
        <v>7</v>
      </c>
    </row>
    <row r="10149" spans="1:4" x14ac:dyDescent="0.25">
      <c r="A10149" t="s">
        <v>20436</v>
      </c>
      <c r="B10149" t="s">
        <v>20437</v>
      </c>
      <c r="C10149" s="106">
        <v>20.309999999999999</v>
      </c>
      <c r="D10149">
        <v>2</v>
      </c>
    </row>
    <row r="10150" spans="1:4" x14ac:dyDescent="0.25">
      <c r="A10150" t="s">
        <v>20438</v>
      </c>
      <c r="B10150" t="s">
        <v>20439</v>
      </c>
      <c r="C10150" s="106">
        <v>14.21</v>
      </c>
      <c r="D10150">
        <v>5</v>
      </c>
    </row>
    <row r="10151" spans="1:4" x14ac:dyDescent="0.25">
      <c r="A10151" t="s">
        <v>20440</v>
      </c>
      <c r="B10151" t="s">
        <v>20441</v>
      </c>
      <c r="C10151" s="106">
        <v>6.1</v>
      </c>
      <c r="D10151">
        <v>2</v>
      </c>
    </row>
    <row r="10152" spans="1:4" x14ac:dyDescent="0.25">
      <c r="A10152" t="s">
        <v>20442</v>
      </c>
      <c r="B10152" t="s">
        <v>20443</v>
      </c>
      <c r="C10152" s="106">
        <v>42.22</v>
      </c>
      <c r="D10152">
        <v>1</v>
      </c>
    </row>
    <row r="10153" spans="1:4" x14ac:dyDescent="0.25">
      <c r="A10153" t="s">
        <v>20444</v>
      </c>
      <c r="B10153" t="s">
        <v>20445</v>
      </c>
      <c r="C10153" s="106">
        <v>827.25</v>
      </c>
      <c r="D10153">
        <v>30</v>
      </c>
    </row>
    <row r="10154" spans="1:4" x14ac:dyDescent="0.25">
      <c r="A10154" t="s">
        <v>20446</v>
      </c>
      <c r="B10154" t="s">
        <v>20447</v>
      </c>
      <c r="C10154" s="106">
        <v>1158.69</v>
      </c>
      <c r="D10154">
        <v>13</v>
      </c>
    </row>
    <row r="10155" spans="1:4" x14ac:dyDescent="0.25">
      <c r="A10155" t="s">
        <v>20448</v>
      </c>
      <c r="B10155" t="s">
        <v>20449</v>
      </c>
      <c r="C10155" s="106">
        <v>43.24</v>
      </c>
      <c r="D10155">
        <v>4</v>
      </c>
    </row>
    <row r="10156" spans="1:4" x14ac:dyDescent="0.25">
      <c r="A10156" t="s">
        <v>20450</v>
      </c>
      <c r="B10156" t="s">
        <v>20451</v>
      </c>
      <c r="C10156" s="106">
        <v>0</v>
      </c>
      <c r="D10156">
        <v>0</v>
      </c>
    </row>
    <row r="10157" spans="1:4" x14ac:dyDescent="0.25">
      <c r="A10157" t="s">
        <v>20452</v>
      </c>
      <c r="B10157" t="s">
        <v>20453</v>
      </c>
      <c r="C10157" s="106">
        <v>65.03</v>
      </c>
      <c r="D10157">
        <v>3</v>
      </c>
    </row>
    <row r="10158" spans="1:4" x14ac:dyDescent="0.25">
      <c r="A10158" t="s">
        <v>20454</v>
      </c>
      <c r="B10158" t="s">
        <v>20455</v>
      </c>
      <c r="C10158" s="106">
        <v>10.33</v>
      </c>
      <c r="D10158">
        <v>2</v>
      </c>
    </row>
    <row r="10159" spans="1:4" x14ac:dyDescent="0.25">
      <c r="A10159" t="s">
        <v>20456</v>
      </c>
      <c r="B10159" t="s">
        <v>20457</v>
      </c>
      <c r="C10159" s="106">
        <v>77.42</v>
      </c>
      <c r="D10159">
        <v>1</v>
      </c>
    </row>
    <row r="10160" spans="1:4" x14ac:dyDescent="0.25">
      <c r="A10160" t="s">
        <v>20458</v>
      </c>
      <c r="B10160" t="s">
        <v>20459</v>
      </c>
      <c r="C10160" s="106">
        <v>565.86</v>
      </c>
      <c r="D10160">
        <v>2</v>
      </c>
    </row>
    <row r="10161" spans="1:4" x14ac:dyDescent="0.25">
      <c r="A10161" t="s">
        <v>20460</v>
      </c>
      <c r="B10161" t="s">
        <v>20461</v>
      </c>
      <c r="C10161" s="106">
        <v>268.44</v>
      </c>
      <c r="D10161">
        <v>3</v>
      </c>
    </row>
    <row r="10162" spans="1:4" x14ac:dyDescent="0.25">
      <c r="A10162" t="s">
        <v>20462</v>
      </c>
      <c r="B10162" t="s">
        <v>20463</v>
      </c>
      <c r="C10162" s="106">
        <v>0</v>
      </c>
      <c r="D10162">
        <v>0</v>
      </c>
    </row>
    <row r="10163" spans="1:4" x14ac:dyDescent="0.25">
      <c r="A10163" t="s">
        <v>20464</v>
      </c>
      <c r="B10163" t="s">
        <v>20465</v>
      </c>
      <c r="C10163" s="106">
        <v>0</v>
      </c>
      <c r="D10163">
        <v>0</v>
      </c>
    </row>
    <row r="10164" spans="1:4" x14ac:dyDescent="0.25">
      <c r="A10164" t="s">
        <v>20466</v>
      </c>
      <c r="B10164" t="s">
        <v>20467</v>
      </c>
      <c r="C10164" s="106">
        <v>0</v>
      </c>
      <c r="D10164">
        <v>0</v>
      </c>
    </row>
    <row r="10165" spans="1:4" x14ac:dyDescent="0.25">
      <c r="A10165" t="s">
        <v>20468</v>
      </c>
      <c r="B10165" t="s">
        <v>20469</v>
      </c>
      <c r="C10165" s="106">
        <v>0</v>
      </c>
      <c r="D10165">
        <v>0</v>
      </c>
    </row>
    <row r="10166" spans="1:4" x14ac:dyDescent="0.25">
      <c r="A10166" t="s">
        <v>20470</v>
      </c>
      <c r="B10166" t="s">
        <v>20471</v>
      </c>
      <c r="C10166" s="106">
        <v>0</v>
      </c>
      <c r="D10166">
        <v>0</v>
      </c>
    </row>
    <row r="10167" spans="1:4" x14ac:dyDescent="0.25">
      <c r="A10167" t="s">
        <v>20472</v>
      </c>
      <c r="B10167" t="s">
        <v>20473</v>
      </c>
      <c r="C10167" s="106">
        <v>0</v>
      </c>
      <c r="D10167">
        <v>0</v>
      </c>
    </row>
    <row r="10168" spans="1:4" x14ac:dyDescent="0.25">
      <c r="A10168" t="s">
        <v>20474</v>
      </c>
      <c r="B10168" t="s">
        <v>20475</v>
      </c>
      <c r="C10168" s="106">
        <v>0</v>
      </c>
      <c r="D10168">
        <v>0</v>
      </c>
    </row>
    <row r="10169" spans="1:4" x14ac:dyDescent="0.25">
      <c r="A10169" t="s">
        <v>20476</v>
      </c>
      <c r="B10169" t="s">
        <v>20477</v>
      </c>
      <c r="C10169" s="106">
        <v>0</v>
      </c>
      <c r="D10169">
        <v>0</v>
      </c>
    </row>
    <row r="10170" spans="1:4" x14ac:dyDescent="0.25">
      <c r="A10170" t="s">
        <v>20478</v>
      </c>
      <c r="B10170" t="s">
        <v>20479</v>
      </c>
      <c r="C10170" s="106">
        <v>16.64</v>
      </c>
      <c r="D10170">
        <v>3</v>
      </c>
    </row>
    <row r="10171" spans="1:4" x14ac:dyDescent="0.25">
      <c r="A10171" t="s">
        <v>20480</v>
      </c>
      <c r="B10171" t="s">
        <v>20481</v>
      </c>
      <c r="C10171" s="106">
        <v>1057.0899999999999</v>
      </c>
      <c r="D10171">
        <v>796</v>
      </c>
    </row>
    <row r="10172" spans="1:4" x14ac:dyDescent="0.25">
      <c r="A10172" t="s">
        <v>20482</v>
      </c>
      <c r="B10172" t="s">
        <v>20483</v>
      </c>
      <c r="C10172" s="106">
        <v>2567.86</v>
      </c>
      <c r="D10172">
        <v>20</v>
      </c>
    </row>
    <row r="10173" spans="1:4" x14ac:dyDescent="0.25">
      <c r="A10173" t="s">
        <v>20484</v>
      </c>
      <c r="B10173" t="s">
        <v>20485</v>
      </c>
      <c r="C10173" s="106">
        <v>0</v>
      </c>
      <c r="D10173">
        <v>0</v>
      </c>
    </row>
    <row r="10174" spans="1:4" x14ac:dyDescent="0.25">
      <c r="A10174" t="s">
        <v>20486</v>
      </c>
      <c r="B10174" t="s">
        <v>20487</v>
      </c>
      <c r="C10174" s="106">
        <v>2395.5500000000002</v>
      </c>
      <c r="D10174">
        <v>41</v>
      </c>
    </row>
    <row r="10175" spans="1:4" x14ac:dyDescent="0.25">
      <c r="A10175" t="s">
        <v>20488</v>
      </c>
      <c r="B10175" t="s">
        <v>20489</v>
      </c>
      <c r="C10175" s="106">
        <v>1962.41</v>
      </c>
      <c r="D10175">
        <v>10</v>
      </c>
    </row>
    <row r="10176" spans="1:4" x14ac:dyDescent="0.25">
      <c r="A10176" t="s">
        <v>20490</v>
      </c>
      <c r="B10176" t="s">
        <v>20491</v>
      </c>
      <c r="C10176" s="106">
        <v>140313.89000000001</v>
      </c>
      <c r="D10176">
        <v>145</v>
      </c>
    </row>
    <row r="10177" spans="1:4" x14ac:dyDescent="0.25">
      <c r="A10177" t="s">
        <v>20492</v>
      </c>
      <c r="B10177" t="s">
        <v>20493</v>
      </c>
      <c r="C10177" s="106">
        <v>159.27000000000001</v>
      </c>
      <c r="D10177">
        <v>2</v>
      </c>
    </row>
    <row r="10178" spans="1:4" x14ac:dyDescent="0.25">
      <c r="A10178" t="s">
        <v>20494</v>
      </c>
      <c r="B10178" t="s">
        <v>20495</v>
      </c>
      <c r="C10178" s="106">
        <v>3.39</v>
      </c>
      <c r="D10178">
        <v>10</v>
      </c>
    </row>
    <row r="10179" spans="1:4" x14ac:dyDescent="0.25">
      <c r="A10179" t="s">
        <v>20496</v>
      </c>
      <c r="B10179" t="s">
        <v>20497</v>
      </c>
      <c r="C10179" s="106">
        <v>6.16</v>
      </c>
      <c r="D10179">
        <v>8</v>
      </c>
    </row>
    <row r="10180" spans="1:4" x14ac:dyDescent="0.25">
      <c r="A10180" t="s">
        <v>20498</v>
      </c>
      <c r="B10180" t="s">
        <v>20499</v>
      </c>
      <c r="C10180" s="106">
        <v>0</v>
      </c>
      <c r="D10180">
        <v>0</v>
      </c>
    </row>
    <row r="10181" spans="1:4" x14ac:dyDescent="0.25">
      <c r="A10181" t="s">
        <v>20500</v>
      </c>
      <c r="B10181" t="s">
        <v>20501</v>
      </c>
      <c r="C10181" s="106">
        <v>0</v>
      </c>
      <c r="D10181">
        <v>0</v>
      </c>
    </row>
    <row r="10182" spans="1:4" x14ac:dyDescent="0.25">
      <c r="A10182" t="s">
        <v>20502</v>
      </c>
      <c r="B10182" t="s">
        <v>20503</v>
      </c>
      <c r="C10182" s="106">
        <v>239.55</v>
      </c>
      <c r="D10182">
        <v>6</v>
      </c>
    </row>
    <row r="10183" spans="1:4" x14ac:dyDescent="0.25">
      <c r="A10183" t="s">
        <v>20504</v>
      </c>
      <c r="B10183" t="s">
        <v>20505</v>
      </c>
      <c r="C10183" s="106">
        <v>0</v>
      </c>
      <c r="D10183">
        <v>0</v>
      </c>
    </row>
    <row r="10184" spans="1:4" x14ac:dyDescent="0.25">
      <c r="A10184" t="s">
        <v>20506</v>
      </c>
      <c r="B10184" t="s">
        <v>20507</v>
      </c>
      <c r="C10184" s="106">
        <v>0</v>
      </c>
      <c r="D10184">
        <v>0</v>
      </c>
    </row>
    <row r="10185" spans="1:4" x14ac:dyDescent="0.25">
      <c r="A10185" t="s">
        <v>20508</v>
      </c>
      <c r="B10185" t="s">
        <v>20509</v>
      </c>
      <c r="C10185" s="106">
        <v>144.5</v>
      </c>
      <c r="D10185">
        <v>8</v>
      </c>
    </row>
    <row r="10186" spans="1:4" x14ac:dyDescent="0.25">
      <c r="A10186" t="s">
        <v>20510</v>
      </c>
      <c r="B10186" t="s">
        <v>20511</v>
      </c>
      <c r="C10186" s="106">
        <v>238.34</v>
      </c>
      <c r="D10186">
        <v>12</v>
      </c>
    </row>
    <row r="10187" spans="1:4" x14ac:dyDescent="0.25">
      <c r="A10187" t="s">
        <v>20512</v>
      </c>
      <c r="B10187" t="s">
        <v>20513</v>
      </c>
      <c r="C10187" s="106">
        <v>139.16</v>
      </c>
      <c r="D10187">
        <v>4</v>
      </c>
    </row>
    <row r="10188" spans="1:4" x14ac:dyDescent="0.25">
      <c r="A10188" t="s">
        <v>20514</v>
      </c>
      <c r="B10188" t="s">
        <v>20515</v>
      </c>
      <c r="C10188" s="106">
        <v>1107.4100000000001</v>
      </c>
      <c r="D10188">
        <v>65</v>
      </c>
    </row>
    <row r="10189" spans="1:4" x14ac:dyDescent="0.25">
      <c r="A10189" t="s">
        <v>20516</v>
      </c>
      <c r="B10189" t="s">
        <v>20517</v>
      </c>
      <c r="C10189" s="106">
        <v>1262.92</v>
      </c>
      <c r="D10189">
        <v>37</v>
      </c>
    </row>
    <row r="10190" spans="1:4" x14ac:dyDescent="0.25">
      <c r="A10190" t="s">
        <v>20518</v>
      </c>
      <c r="B10190" t="s">
        <v>20519</v>
      </c>
      <c r="C10190" s="106">
        <v>48.44</v>
      </c>
      <c r="D10190">
        <v>13</v>
      </c>
    </row>
    <row r="10191" spans="1:4" x14ac:dyDescent="0.25">
      <c r="A10191" t="s">
        <v>20520</v>
      </c>
      <c r="B10191" t="s">
        <v>20521</v>
      </c>
      <c r="C10191" s="106">
        <v>6200</v>
      </c>
      <c r="D10191">
        <v>1</v>
      </c>
    </row>
    <row r="10192" spans="1:4" x14ac:dyDescent="0.25">
      <c r="A10192" t="s">
        <v>20522</v>
      </c>
      <c r="B10192" t="s">
        <v>20523</v>
      </c>
      <c r="C10192" s="106">
        <v>596.37</v>
      </c>
      <c r="D10192">
        <v>1</v>
      </c>
    </row>
    <row r="10193" spans="1:4" x14ac:dyDescent="0.25">
      <c r="A10193" t="s">
        <v>20524</v>
      </c>
      <c r="B10193" t="s">
        <v>20525</v>
      </c>
      <c r="C10193" s="106">
        <v>20.96</v>
      </c>
      <c r="D10193">
        <v>165</v>
      </c>
    </row>
    <row r="10194" spans="1:4" x14ac:dyDescent="0.25">
      <c r="A10194" t="s">
        <v>20526</v>
      </c>
      <c r="B10194" t="s">
        <v>20527</v>
      </c>
      <c r="C10194" s="106">
        <v>5292</v>
      </c>
      <c r="D10194">
        <v>2</v>
      </c>
    </row>
    <row r="10195" spans="1:4" x14ac:dyDescent="0.25">
      <c r="A10195" t="s">
        <v>20528</v>
      </c>
      <c r="B10195" t="s">
        <v>20529</v>
      </c>
      <c r="C10195" s="106">
        <v>29</v>
      </c>
      <c r="D10195">
        <v>2</v>
      </c>
    </row>
    <row r="10196" spans="1:4" x14ac:dyDescent="0.25">
      <c r="A10196" t="s">
        <v>20530</v>
      </c>
      <c r="B10196" t="s">
        <v>20531</v>
      </c>
      <c r="C10196" s="106">
        <v>963.32</v>
      </c>
      <c r="D10196">
        <v>2</v>
      </c>
    </row>
    <row r="10197" spans="1:4" x14ac:dyDescent="0.25">
      <c r="A10197" t="s">
        <v>20532</v>
      </c>
      <c r="B10197" t="s">
        <v>20533</v>
      </c>
      <c r="C10197" s="106">
        <v>9.9</v>
      </c>
      <c r="D10197">
        <v>1</v>
      </c>
    </row>
    <row r="10198" spans="1:4" x14ac:dyDescent="0.25">
      <c r="A10198" t="s">
        <v>20534</v>
      </c>
      <c r="B10198" t="s">
        <v>20535</v>
      </c>
      <c r="C10198" s="106">
        <v>0</v>
      </c>
      <c r="D10198">
        <v>0</v>
      </c>
    </row>
    <row r="10199" spans="1:4" x14ac:dyDescent="0.25">
      <c r="A10199" t="s">
        <v>20536</v>
      </c>
      <c r="B10199" t="s">
        <v>20537</v>
      </c>
      <c r="C10199" s="106">
        <v>9.9</v>
      </c>
      <c r="D10199">
        <v>1</v>
      </c>
    </row>
    <row r="10200" spans="1:4" x14ac:dyDescent="0.25">
      <c r="A10200" t="s">
        <v>20538</v>
      </c>
      <c r="B10200" t="s">
        <v>20539</v>
      </c>
      <c r="C10200" s="106">
        <v>0</v>
      </c>
      <c r="D10200">
        <v>0</v>
      </c>
    </row>
    <row r="10201" spans="1:4" x14ac:dyDescent="0.25">
      <c r="A10201" t="s">
        <v>20540</v>
      </c>
      <c r="B10201" t="s">
        <v>10145</v>
      </c>
      <c r="C10201" s="106">
        <v>0</v>
      </c>
      <c r="D10201">
        <v>0</v>
      </c>
    </row>
    <row r="10202" spans="1:4" x14ac:dyDescent="0.25">
      <c r="A10202" t="s">
        <v>20541</v>
      </c>
      <c r="B10202" t="s">
        <v>20542</v>
      </c>
      <c r="C10202" s="106">
        <v>0</v>
      </c>
      <c r="D10202">
        <v>0</v>
      </c>
    </row>
    <row r="10203" spans="1:4" x14ac:dyDescent="0.25">
      <c r="A10203" t="s">
        <v>20543</v>
      </c>
      <c r="B10203" t="s">
        <v>20544</v>
      </c>
      <c r="C10203" s="106">
        <v>172.65</v>
      </c>
      <c r="D10203">
        <v>2</v>
      </c>
    </row>
    <row r="10204" spans="1:4" x14ac:dyDescent="0.25">
      <c r="A10204" t="s">
        <v>20545</v>
      </c>
      <c r="B10204" t="s">
        <v>20546</v>
      </c>
      <c r="C10204" s="106">
        <v>716.8</v>
      </c>
      <c r="D10204">
        <v>1</v>
      </c>
    </row>
    <row r="10205" spans="1:4" x14ac:dyDescent="0.25">
      <c r="A10205" t="s">
        <v>20547</v>
      </c>
      <c r="B10205" t="s">
        <v>20548</v>
      </c>
      <c r="C10205" s="106">
        <v>90.49</v>
      </c>
      <c r="D10205">
        <v>4</v>
      </c>
    </row>
    <row r="10206" spans="1:4" x14ac:dyDescent="0.25">
      <c r="A10206" t="s">
        <v>20549</v>
      </c>
      <c r="B10206" t="s">
        <v>17923</v>
      </c>
      <c r="C10206" s="106">
        <v>0</v>
      </c>
      <c r="D10206">
        <v>0</v>
      </c>
    </row>
    <row r="10207" spans="1:4" x14ac:dyDescent="0.25">
      <c r="A10207" t="s">
        <v>20550</v>
      </c>
      <c r="B10207" t="s">
        <v>20551</v>
      </c>
      <c r="C10207" s="106">
        <v>73.78</v>
      </c>
      <c r="D10207">
        <v>3</v>
      </c>
    </row>
    <row r="10208" spans="1:4" x14ac:dyDescent="0.25">
      <c r="A10208" t="s">
        <v>20552</v>
      </c>
      <c r="B10208" t="s">
        <v>20553</v>
      </c>
      <c r="C10208" s="106">
        <v>1048.07</v>
      </c>
      <c r="D10208">
        <v>1</v>
      </c>
    </row>
    <row r="10209" spans="1:4" x14ac:dyDescent="0.25">
      <c r="A10209" t="s">
        <v>20554</v>
      </c>
      <c r="B10209" t="s">
        <v>20555</v>
      </c>
      <c r="C10209" s="106">
        <v>1002.66</v>
      </c>
      <c r="D10209">
        <v>1</v>
      </c>
    </row>
    <row r="10210" spans="1:4" x14ac:dyDescent="0.25">
      <c r="A10210" t="s">
        <v>20556</v>
      </c>
      <c r="B10210" t="s">
        <v>20557</v>
      </c>
      <c r="C10210" s="106">
        <v>469.7</v>
      </c>
      <c r="D10210">
        <v>20</v>
      </c>
    </row>
    <row r="10211" spans="1:4" x14ac:dyDescent="0.25">
      <c r="A10211" t="s">
        <v>20558</v>
      </c>
      <c r="B10211" t="s">
        <v>20559</v>
      </c>
      <c r="C10211" s="106">
        <v>66.7</v>
      </c>
      <c r="D10211">
        <v>4</v>
      </c>
    </row>
    <row r="10212" spans="1:4" x14ac:dyDescent="0.25">
      <c r="A10212" t="s">
        <v>20560</v>
      </c>
      <c r="B10212" t="s">
        <v>20561</v>
      </c>
      <c r="C10212" s="106">
        <v>22.33</v>
      </c>
      <c r="D10212">
        <v>6</v>
      </c>
    </row>
    <row r="10213" spans="1:4" x14ac:dyDescent="0.25">
      <c r="A10213" t="s">
        <v>20562</v>
      </c>
      <c r="B10213" t="s">
        <v>20563</v>
      </c>
      <c r="C10213" s="106">
        <v>23.87</v>
      </c>
      <c r="D10213">
        <v>12</v>
      </c>
    </row>
    <row r="10214" spans="1:4" x14ac:dyDescent="0.25">
      <c r="A10214" t="s">
        <v>20564</v>
      </c>
      <c r="B10214" t="s">
        <v>20565</v>
      </c>
      <c r="C10214" s="106">
        <v>117.73</v>
      </c>
      <c r="D10214">
        <v>3</v>
      </c>
    </row>
    <row r="10215" spans="1:4" x14ac:dyDescent="0.25">
      <c r="A10215" t="s">
        <v>20566</v>
      </c>
      <c r="B10215" t="s">
        <v>20567</v>
      </c>
      <c r="C10215" s="106">
        <v>48.73</v>
      </c>
      <c r="D10215">
        <v>1</v>
      </c>
    </row>
    <row r="10216" spans="1:4" x14ac:dyDescent="0.25">
      <c r="A10216" t="s">
        <v>20568</v>
      </c>
      <c r="B10216" t="s">
        <v>20569</v>
      </c>
      <c r="C10216" s="106">
        <v>0</v>
      </c>
      <c r="D10216">
        <v>0</v>
      </c>
    </row>
    <row r="10217" spans="1:4" x14ac:dyDescent="0.25">
      <c r="A10217" t="s">
        <v>20570</v>
      </c>
      <c r="B10217" t="s">
        <v>20571</v>
      </c>
      <c r="C10217" s="106">
        <v>42.35</v>
      </c>
      <c r="D10217">
        <v>3</v>
      </c>
    </row>
    <row r="10218" spans="1:4" x14ac:dyDescent="0.25">
      <c r="A10218" t="s">
        <v>20572</v>
      </c>
      <c r="B10218" t="s">
        <v>20573</v>
      </c>
      <c r="C10218" s="106">
        <v>104.68</v>
      </c>
      <c r="D10218">
        <v>1</v>
      </c>
    </row>
    <row r="10219" spans="1:4" x14ac:dyDescent="0.25">
      <c r="A10219" t="s">
        <v>20574</v>
      </c>
      <c r="B10219" t="s">
        <v>20575</v>
      </c>
      <c r="C10219" s="106">
        <v>2670.73</v>
      </c>
      <c r="D10219">
        <v>4</v>
      </c>
    </row>
    <row r="10220" spans="1:4" x14ac:dyDescent="0.25">
      <c r="A10220" t="s">
        <v>20576</v>
      </c>
      <c r="B10220" t="s">
        <v>20577</v>
      </c>
      <c r="C10220" s="106">
        <v>190</v>
      </c>
      <c r="D10220">
        <v>4</v>
      </c>
    </row>
    <row r="10221" spans="1:4" x14ac:dyDescent="0.25">
      <c r="A10221" t="s">
        <v>20578</v>
      </c>
      <c r="B10221" t="s">
        <v>20579</v>
      </c>
      <c r="C10221" s="106">
        <v>314.81</v>
      </c>
      <c r="D10221">
        <v>2</v>
      </c>
    </row>
    <row r="10222" spans="1:4" x14ac:dyDescent="0.25">
      <c r="A10222" t="s">
        <v>20580</v>
      </c>
      <c r="B10222" t="s">
        <v>20581</v>
      </c>
      <c r="C10222" s="106">
        <v>0</v>
      </c>
      <c r="D10222">
        <v>0</v>
      </c>
    </row>
    <row r="10223" spans="1:4" x14ac:dyDescent="0.25">
      <c r="A10223" t="s">
        <v>20582</v>
      </c>
      <c r="B10223" t="s">
        <v>20583</v>
      </c>
      <c r="C10223" s="106">
        <v>702.27</v>
      </c>
      <c r="D10223">
        <v>2</v>
      </c>
    </row>
    <row r="10224" spans="1:4" x14ac:dyDescent="0.25">
      <c r="A10224" t="s">
        <v>20584</v>
      </c>
      <c r="B10224" t="s">
        <v>20585</v>
      </c>
      <c r="C10224" s="106">
        <v>1663.15</v>
      </c>
      <c r="D10224">
        <v>2</v>
      </c>
    </row>
    <row r="10225" spans="1:4" x14ac:dyDescent="0.25">
      <c r="A10225" t="s">
        <v>20586</v>
      </c>
      <c r="B10225" t="s">
        <v>20587</v>
      </c>
      <c r="C10225" s="106">
        <v>2934.02</v>
      </c>
      <c r="D10225">
        <v>3</v>
      </c>
    </row>
    <row r="10226" spans="1:4" x14ac:dyDescent="0.25">
      <c r="A10226" t="s">
        <v>20588</v>
      </c>
      <c r="B10226" t="s">
        <v>20589</v>
      </c>
      <c r="C10226" s="106">
        <v>577.54</v>
      </c>
      <c r="D10226">
        <v>2</v>
      </c>
    </row>
    <row r="10227" spans="1:4" x14ac:dyDescent="0.25">
      <c r="A10227" t="s">
        <v>20590</v>
      </c>
      <c r="B10227" t="s">
        <v>20591</v>
      </c>
      <c r="C10227" s="106">
        <v>405.62</v>
      </c>
      <c r="D10227">
        <v>1</v>
      </c>
    </row>
    <row r="10228" spans="1:4" x14ac:dyDescent="0.25">
      <c r="A10228" t="s">
        <v>20592</v>
      </c>
      <c r="B10228" t="s">
        <v>20593</v>
      </c>
      <c r="C10228" s="106">
        <v>308.25</v>
      </c>
      <c r="D10228">
        <v>1</v>
      </c>
    </row>
    <row r="10229" spans="1:4" x14ac:dyDescent="0.25">
      <c r="A10229" t="s">
        <v>20594</v>
      </c>
      <c r="B10229" t="s">
        <v>20595</v>
      </c>
      <c r="C10229" s="106">
        <v>377.68</v>
      </c>
      <c r="D10229">
        <v>4</v>
      </c>
    </row>
    <row r="10230" spans="1:4" x14ac:dyDescent="0.25">
      <c r="A10230" t="s">
        <v>20596</v>
      </c>
      <c r="B10230" t="s">
        <v>20597</v>
      </c>
      <c r="C10230" s="106">
        <v>0</v>
      </c>
      <c r="D10230">
        <v>0</v>
      </c>
    </row>
    <row r="10231" spans="1:4" x14ac:dyDescent="0.25">
      <c r="A10231" t="s">
        <v>20598</v>
      </c>
      <c r="B10231" t="s">
        <v>20599</v>
      </c>
      <c r="C10231" s="106">
        <v>246.22</v>
      </c>
      <c r="D10231">
        <v>4</v>
      </c>
    </row>
    <row r="10232" spans="1:4" x14ac:dyDescent="0.25">
      <c r="A10232" t="s">
        <v>20600</v>
      </c>
      <c r="B10232" t="s">
        <v>20601</v>
      </c>
      <c r="C10232" s="106">
        <v>405.3</v>
      </c>
      <c r="D10232">
        <v>3</v>
      </c>
    </row>
    <row r="10233" spans="1:4" x14ac:dyDescent="0.25">
      <c r="A10233" t="s">
        <v>20602</v>
      </c>
      <c r="B10233" t="s">
        <v>20603</v>
      </c>
      <c r="C10233" s="106">
        <v>2879.24</v>
      </c>
      <c r="D10233">
        <v>1</v>
      </c>
    </row>
    <row r="10234" spans="1:4" x14ac:dyDescent="0.25">
      <c r="A10234" t="s">
        <v>20604</v>
      </c>
      <c r="B10234" t="s">
        <v>20605</v>
      </c>
      <c r="C10234" s="106">
        <v>18.260000000000002</v>
      </c>
      <c r="D10234">
        <v>4</v>
      </c>
    </row>
    <row r="10235" spans="1:4" x14ac:dyDescent="0.25">
      <c r="A10235" t="s">
        <v>20606</v>
      </c>
      <c r="B10235" t="s">
        <v>20607</v>
      </c>
      <c r="C10235" s="106">
        <v>86.63</v>
      </c>
      <c r="D10235">
        <v>1</v>
      </c>
    </row>
    <row r="10236" spans="1:4" x14ac:dyDescent="0.25">
      <c r="A10236" t="s">
        <v>20608</v>
      </c>
      <c r="B10236" t="s">
        <v>20609</v>
      </c>
      <c r="C10236" s="106">
        <v>506.7</v>
      </c>
      <c r="D10236">
        <v>3</v>
      </c>
    </row>
    <row r="10237" spans="1:4" x14ac:dyDescent="0.25">
      <c r="A10237" t="s">
        <v>20610</v>
      </c>
      <c r="B10237" t="s">
        <v>20611</v>
      </c>
      <c r="C10237" s="106">
        <v>7099</v>
      </c>
      <c r="D10237">
        <v>2</v>
      </c>
    </row>
    <row r="10238" spans="1:4" x14ac:dyDescent="0.25">
      <c r="A10238" t="s">
        <v>20612</v>
      </c>
      <c r="B10238" t="s">
        <v>20613</v>
      </c>
      <c r="C10238" s="106">
        <v>427.8</v>
      </c>
      <c r="D10238">
        <v>1</v>
      </c>
    </row>
    <row r="10239" spans="1:4" x14ac:dyDescent="0.25">
      <c r="A10239" t="s">
        <v>20614</v>
      </c>
      <c r="B10239" t="s">
        <v>20615</v>
      </c>
      <c r="C10239" s="106">
        <v>7020</v>
      </c>
      <c r="D10239">
        <v>20</v>
      </c>
    </row>
    <row r="10240" spans="1:4" x14ac:dyDescent="0.25">
      <c r="A10240" t="s">
        <v>20616</v>
      </c>
      <c r="B10240" t="s">
        <v>20617</v>
      </c>
      <c r="C10240" s="106">
        <v>0</v>
      </c>
      <c r="D10240">
        <v>0</v>
      </c>
    </row>
    <row r="10241" spans="1:4" x14ac:dyDescent="0.25">
      <c r="A10241" t="s">
        <v>20618</v>
      </c>
      <c r="B10241" t="s">
        <v>20619</v>
      </c>
      <c r="C10241" s="106">
        <v>0</v>
      </c>
      <c r="D10241">
        <v>0</v>
      </c>
    </row>
    <row r="10242" spans="1:4" x14ac:dyDescent="0.25">
      <c r="A10242" t="s">
        <v>20620</v>
      </c>
      <c r="B10242" t="s">
        <v>20621</v>
      </c>
      <c r="C10242" s="106">
        <v>0</v>
      </c>
      <c r="D10242">
        <v>0</v>
      </c>
    </row>
    <row r="10243" spans="1:4" x14ac:dyDescent="0.25">
      <c r="A10243" t="s">
        <v>20622</v>
      </c>
      <c r="B10243" t="s">
        <v>20623</v>
      </c>
      <c r="C10243" s="106">
        <v>87.74</v>
      </c>
      <c r="D10243">
        <v>2</v>
      </c>
    </row>
    <row r="10244" spans="1:4" x14ac:dyDescent="0.25">
      <c r="A10244" t="s">
        <v>20624</v>
      </c>
      <c r="B10244" t="s">
        <v>20625</v>
      </c>
      <c r="C10244" s="106">
        <v>284.55</v>
      </c>
      <c r="D10244">
        <v>2</v>
      </c>
    </row>
    <row r="10245" spans="1:4" x14ac:dyDescent="0.25">
      <c r="A10245" t="s">
        <v>20626</v>
      </c>
      <c r="B10245" t="s">
        <v>20627</v>
      </c>
      <c r="C10245" s="106">
        <v>0</v>
      </c>
      <c r="D10245">
        <v>0</v>
      </c>
    </row>
    <row r="10246" spans="1:4" x14ac:dyDescent="0.25">
      <c r="A10246" t="s">
        <v>20628</v>
      </c>
      <c r="B10246" t="s">
        <v>20629</v>
      </c>
      <c r="C10246" s="106">
        <v>0</v>
      </c>
      <c r="D10246">
        <v>0</v>
      </c>
    </row>
    <row r="10247" spans="1:4" x14ac:dyDescent="0.25">
      <c r="A10247" t="s">
        <v>20630</v>
      </c>
      <c r="B10247" t="s">
        <v>20631</v>
      </c>
      <c r="C10247" s="106">
        <v>50.23</v>
      </c>
      <c r="D10247">
        <v>1</v>
      </c>
    </row>
    <row r="10248" spans="1:4" x14ac:dyDescent="0.25">
      <c r="A10248" t="s">
        <v>20632</v>
      </c>
      <c r="B10248" t="s">
        <v>20633</v>
      </c>
      <c r="C10248" s="106">
        <v>95.64</v>
      </c>
      <c r="D10248">
        <v>2</v>
      </c>
    </row>
    <row r="10249" spans="1:4" x14ac:dyDescent="0.25">
      <c r="A10249" t="s">
        <v>20634</v>
      </c>
      <c r="B10249" t="s">
        <v>20635</v>
      </c>
      <c r="C10249" s="106">
        <v>32.92</v>
      </c>
      <c r="D10249">
        <v>1</v>
      </c>
    </row>
    <row r="10250" spans="1:4" x14ac:dyDescent="0.25">
      <c r="A10250" t="s">
        <v>20636</v>
      </c>
      <c r="B10250" t="s">
        <v>20637</v>
      </c>
      <c r="C10250" s="106">
        <v>32.92</v>
      </c>
      <c r="D10250">
        <v>1</v>
      </c>
    </row>
    <row r="10251" spans="1:4" x14ac:dyDescent="0.25">
      <c r="A10251" t="s">
        <v>20638</v>
      </c>
      <c r="B10251" t="s">
        <v>20639</v>
      </c>
      <c r="C10251" s="106">
        <v>37.770000000000003</v>
      </c>
      <c r="D10251">
        <v>1</v>
      </c>
    </row>
    <row r="10252" spans="1:4" x14ac:dyDescent="0.25">
      <c r="A10252" t="s">
        <v>20640</v>
      </c>
      <c r="B10252" t="s">
        <v>20641</v>
      </c>
      <c r="C10252" s="106">
        <v>169.18</v>
      </c>
      <c r="D10252">
        <v>1</v>
      </c>
    </row>
    <row r="10253" spans="1:4" x14ac:dyDescent="0.25">
      <c r="A10253" t="s">
        <v>20642</v>
      </c>
      <c r="B10253" t="s">
        <v>20643</v>
      </c>
      <c r="C10253" s="106">
        <v>0</v>
      </c>
      <c r="D10253">
        <v>0</v>
      </c>
    </row>
    <row r="10254" spans="1:4" x14ac:dyDescent="0.25">
      <c r="A10254" t="s">
        <v>20644</v>
      </c>
      <c r="B10254" t="s">
        <v>20643</v>
      </c>
      <c r="C10254" s="106">
        <v>0</v>
      </c>
      <c r="D10254">
        <v>0</v>
      </c>
    </row>
    <row r="10255" spans="1:4" x14ac:dyDescent="0.25">
      <c r="A10255" t="s">
        <v>20645</v>
      </c>
      <c r="B10255" t="s">
        <v>20643</v>
      </c>
      <c r="C10255" s="106">
        <v>29.78</v>
      </c>
      <c r="D10255">
        <v>0</v>
      </c>
    </row>
    <row r="10256" spans="1:4" x14ac:dyDescent="0.25">
      <c r="A10256" t="s">
        <v>20646</v>
      </c>
      <c r="B10256" t="s">
        <v>20647</v>
      </c>
      <c r="C10256" s="106">
        <v>0</v>
      </c>
      <c r="D10256">
        <v>0</v>
      </c>
    </row>
    <row r="10257" spans="1:4" x14ac:dyDescent="0.25">
      <c r="A10257" t="s">
        <v>20648</v>
      </c>
      <c r="B10257" t="s">
        <v>20649</v>
      </c>
      <c r="C10257" s="106">
        <v>0</v>
      </c>
      <c r="D10257">
        <v>0</v>
      </c>
    </row>
    <row r="10258" spans="1:4" x14ac:dyDescent="0.25">
      <c r="A10258" t="s">
        <v>20650</v>
      </c>
      <c r="B10258" t="s">
        <v>20651</v>
      </c>
      <c r="C10258" s="106">
        <v>0</v>
      </c>
      <c r="D10258">
        <v>0</v>
      </c>
    </row>
    <row r="10259" spans="1:4" x14ac:dyDescent="0.25">
      <c r="A10259" t="s">
        <v>20652</v>
      </c>
      <c r="B10259" t="s">
        <v>20653</v>
      </c>
      <c r="C10259" s="106">
        <v>93.75</v>
      </c>
      <c r="D10259">
        <v>1</v>
      </c>
    </row>
    <row r="10260" spans="1:4" x14ac:dyDescent="0.25">
      <c r="A10260" t="s">
        <v>20654</v>
      </c>
      <c r="B10260" t="s">
        <v>20655</v>
      </c>
      <c r="C10260" s="106">
        <v>567.97</v>
      </c>
      <c r="D10260">
        <v>1</v>
      </c>
    </row>
    <row r="10261" spans="1:4" x14ac:dyDescent="0.25">
      <c r="A10261" t="s">
        <v>20656</v>
      </c>
      <c r="B10261" t="s">
        <v>20657</v>
      </c>
      <c r="C10261" s="106">
        <v>317.5</v>
      </c>
      <c r="D10261">
        <v>1</v>
      </c>
    </row>
    <row r="10262" spans="1:4" x14ac:dyDescent="0.25">
      <c r="A10262" t="s">
        <v>20658</v>
      </c>
      <c r="B10262" t="s">
        <v>20657</v>
      </c>
      <c r="C10262" s="106">
        <v>438</v>
      </c>
      <c r="D10262">
        <v>1</v>
      </c>
    </row>
    <row r="10263" spans="1:4" x14ac:dyDescent="0.25">
      <c r="A10263" t="s">
        <v>20659</v>
      </c>
      <c r="B10263" t="s">
        <v>20660</v>
      </c>
      <c r="C10263" s="106">
        <v>70</v>
      </c>
      <c r="D10263">
        <v>2</v>
      </c>
    </row>
    <row r="10264" spans="1:4" x14ac:dyDescent="0.25">
      <c r="A10264" t="s">
        <v>20661</v>
      </c>
      <c r="B10264" t="s">
        <v>20662</v>
      </c>
      <c r="C10264" s="106">
        <v>0</v>
      </c>
      <c r="D10264">
        <v>0</v>
      </c>
    </row>
    <row r="10265" spans="1:4" x14ac:dyDescent="0.25">
      <c r="A10265" t="s">
        <v>20663</v>
      </c>
      <c r="B10265" t="s">
        <v>20664</v>
      </c>
      <c r="C10265" s="106">
        <v>0</v>
      </c>
      <c r="D10265">
        <v>0</v>
      </c>
    </row>
    <row r="10266" spans="1:4" x14ac:dyDescent="0.25">
      <c r="A10266" t="s">
        <v>20665</v>
      </c>
      <c r="B10266" t="s">
        <v>20666</v>
      </c>
      <c r="C10266" s="106">
        <v>0</v>
      </c>
      <c r="D10266">
        <v>0</v>
      </c>
    </row>
    <row r="10267" spans="1:4" x14ac:dyDescent="0.25">
      <c r="A10267" t="s">
        <v>20667</v>
      </c>
      <c r="B10267" t="s">
        <v>20668</v>
      </c>
      <c r="C10267" s="106">
        <v>208.22</v>
      </c>
      <c r="D10267">
        <v>7</v>
      </c>
    </row>
    <row r="10268" spans="1:4" x14ac:dyDescent="0.25">
      <c r="A10268" t="s">
        <v>20669</v>
      </c>
      <c r="B10268" t="s">
        <v>20670</v>
      </c>
      <c r="C10268" s="106">
        <v>0</v>
      </c>
      <c r="D10268">
        <v>0</v>
      </c>
    </row>
    <row r="10269" spans="1:4" x14ac:dyDescent="0.25">
      <c r="A10269" t="s">
        <v>20671</v>
      </c>
      <c r="B10269" t="s">
        <v>20672</v>
      </c>
      <c r="C10269" s="106">
        <v>341.03</v>
      </c>
      <c r="D10269">
        <v>11</v>
      </c>
    </row>
    <row r="10270" spans="1:4" x14ac:dyDescent="0.25">
      <c r="A10270" t="s">
        <v>20673</v>
      </c>
      <c r="B10270" t="s">
        <v>20674</v>
      </c>
      <c r="C10270" s="106">
        <v>0</v>
      </c>
      <c r="D10270">
        <v>0</v>
      </c>
    </row>
    <row r="10271" spans="1:4" x14ac:dyDescent="0.25">
      <c r="A10271" t="s">
        <v>20675</v>
      </c>
      <c r="B10271" t="s">
        <v>20676</v>
      </c>
      <c r="C10271" s="106">
        <v>0</v>
      </c>
      <c r="D10271">
        <v>0</v>
      </c>
    </row>
    <row r="10272" spans="1:4" x14ac:dyDescent="0.25">
      <c r="A10272" t="s">
        <v>20677</v>
      </c>
      <c r="B10272" t="s">
        <v>20678</v>
      </c>
      <c r="C10272" s="106">
        <v>0</v>
      </c>
      <c r="D10272">
        <v>0</v>
      </c>
    </row>
    <row r="10273" spans="1:4" x14ac:dyDescent="0.25">
      <c r="A10273" t="s">
        <v>20679</v>
      </c>
      <c r="B10273" t="s">
        <v>20680</v>
      </c>
      <c r="C10273" s="106">
        <v>1258.02</v>
      </c>
      <c r="D10273">
        <v>8</v>
      </c>
    </row>
    <row r="10274" spans="1:4" x14ac:dyDescent="0.25">
      <c r="A10274" t="s">
        <v>20681</v>
      </c>
      <c r="B10274" t="s">
        <v>20682</v>
      </c>
      <c r="C10274" s="106">
        <v>0</v>
      </c>
      <c r="D10274">
        <v>0</v>
      </c>
    </row>
    <row r="10275" spans="1:4" x14ac:dyDescent="0.25">
      <c r="A10275" t="s">
        <v>20683</v>
      </c>
      <c r="B10275" t="s">
        <v>20684</v>
      </c>
      <c r="C10275" s="106">
        <v>0</v>
      </c>
      <c r="D10275">
        <v>0</v>
      </c>
    </row>
    <row r="10276" spans="1:4" x14ac:dyDescent="0.25">
      <c r="A10276" t="s">
        <v>20685</v>
      </c>
      <c r="B10276" t="s">
        <v>20686</v>
      </c>
      <c r="C10276" s="106">
        <v>0</v>
      </c>
      <c r="D10276">
        <v>0</v>
      </c>
    </row>
    <row r="10277" spans="1:4" x14ac:dyDescent="0.25">
      <c r="A10277" t="s">
        <v>20687</v>
      </c>
      <c r="B10277" t="s">
        <v>20688</v>
      </c>
      <c r="C10277" s="106">
        <v>0</v>
      </c>
      <c r="D10277">
        <v>0</v>
      </c>
    </row>
    <row r="10278" spans="1:4" x14ac:dyDescent="0.25">
      <c r="A10278" t="s">
        <v>20689</v>
      </c>
      <c r="B10278" t="s">
        <v>20690</v>
      </c>
      <c r="C10278" s="106">
        <v>276.06</v>
      </c>
      <c r="D10278">
        <v>2</v>
      </c>
    </row>
    <row r="10279" spans="1:4" x14ac:dyDescent="0.25">
      <c r="A10279" t="s">
        <v>20691</v>
      </c>
      <c r="B10279" t="s">
        <v>20692</v>
      </c>
      <c r="C10279" s="106">
        <v>0</v>
      </c>
      <c r="D10279">
        <v>0</v>
      </c>
    </row>
    <row r="10280" spans="1:4" x14ac:dyDescent="0.25">
      <c r="A10280" t="s">
        <v>20693</v>
      </c>
      <c r="B10280" t="s">
        <v>20694</v>
      </c>
      <c r="C10280" s="106">
        <v>0</v>
      </c>
      <c r="D10280">
        <v>0</v>
      </c>
    </row>
    <row r="10281" spans="1:4" x14ac:dyDescent="0.25">
      <c r="A10281" t="s">
        <v>20695</v>
      </c>
      <c r="B10281" t="s">
        <v>20696</v>
      </c>
      <c r="C10281" s="106">
        <v>0</v>
      </c>
      <c r="D10281">
        <v>0</v>
      </c>
    </row>
    <row r="10282" spans="1:4" x14ac:dyDescent="0.25">
      <c r="A10282" t="s">
        <v>20697</v>
      </c>
      <c r="B10282" t="s">
        <v>20698</v>
      </c>
      <c r="C10282" s="106">
        <v>0</v>
      </c>
      <c r="D10282">
        <v>0</v>
      </c>
    </row>
    <row r="10283" spans="1:4" x14ac:dyDescent="0.25">
      <c r="A10283" t="s">
        <v>20699</v>
      </c>
      <c r="B10283" t="s">
        <v>20700</v>
      </c>
      <c r="C10283" s="106">
        <v>48.46</v>
      </c>
      <c r="D10283">
        <v>2</v>
      </c>
    </row>
    <row r="10284" spans="1:4" x14ac:dyDescent="0.25">
      <c r="A10284" t="s">
        <v>20701</v>
      </c>
      <c r="B10284" t="s">
        <v>20702</v>
      </c>
      <c r="C10284" s="106">
        <v>0</v>
      </c>
      <c r="D10284">
        <v>0</v>
      </c>
    </row>
    <row r="10285" spans="1:4" x14ac:dyDescent="0.25">
      <c r="A10285" t="s">
        <v>20703</v>
      </c>
      <c r="B10285" t="s">
        <v>20704</v>
      </c>
      <c r="C10285" s="106">
        <v>2639.33</v>
      </c>
      <c r="D10285">
        <v>11</v>
      </c>
    </row>
    <row r="10286" spans="1:4" x14ac:dyDescent="0.25">
      <c r="A10286" t="s">
        <v>20705</v>
      </c>
      <c r="B10286" t="s">
        <v>20706</v>
      </c>
      <c r="C10286" s="106">
        <v>345.91</v>
      </c>
      <c r="D10286">
        <v>8</v>
      </c>
    </row>
    <row r="10287" spans="1:4" x14ac:dyDescent="0.25">
      <c r="A10287" t="s">
        <v>20707</v>
      </c>
      <c r="B10287" t="s">
        <v>20708</v>
      </c>
      <c r="C10287" s="106">
        <v>267.95999999999998</v>
      </c>
      <c r="D10287">
        <v>55</v>
      </c>
    </row>
    <row r="10288" spans="1:4" x14ac:dyDescent="0.25">
      <c r="A10288" t="s">
        <v>20709</v>
      </c>
      <c r="B10288" t="s">
        <v>20710</v>
      </c>
      <c r="C10288" s="106">
        <v>0</v>
      </c>
      <c r="D10288">
        <v>0</v>
      </c>
    </row>
    <row r="10289" spans="1:4" x14ac:dyDescent="0.25">
      <c r="A10289" t="s">
        <v>20711</v>
      </c>
      <c r="B10289" t="s">
        <v>20712</v>
      </c>
      <c r="C10289" s="106">
        <v>90.42</v>
      </c>
      <c r="D10289">
        <v>4</v>
      </c>
    </row>
    <row r="10290" spans="1:4" x14ac:dyDescent="0.25">
      <c r="A10290" t="s">
        <v>20713</v>
      </c>
      <c r="B10290" t="s">
        <v>20714</v>
      </c>
      <c r="C10290" s="106">
        <v>138.81</v>
      </c>
      <c r="D10290">
        <v>19</v>
      </c>
    </row>
    <row r="10291" spans="1:4" x14ac:dyDescent="0.25">
      <c r="A10291" t="s">
        <v>20715</v>
      </c>
      <c r="B10291" t="s">
        <v>20716</v>
      </c>
      <c r="C10291" s="106">
        <v>335.38</v>
      </c>
      <c r="D10291">
        <v>7</v>
      </c>
    </row>
    <row r="10292" spans="1:4" x14ac:dyDescent="0.25">
      <c r="A10292" t="s">
        <v>20717</v>
      </c>
      <c r="B10292" t="s">
        <v>20718</v>
      </c>
      <c r="C10292" s="106">
        <v>332.37</v>
      </c>
      <c r="D10292">
        <v>1</v>
      </c>
    </row>
    <row r="10293" spans="1:4" x14ac:dyDescent="0.25">
      <c r="A10293" t="s">
        <v>20719</v>
      </c>
      <c r="B10293" t="s">
        <v>20720</v>
      </c>
      <c r="C10293" s="106">
        <v>39.22</v>
      </c>
      <c r="D10293">
        <v>17</v>
      </c>
    </row>
    <row r="10294" spans="1:4" x14ac:dyDescent="0.25">
      <c r="A10294" t="s">
        <v>20721</v>
      </c>
      <c r="B10294" t="s">
        <v>20722</v>
      </c>
      <c r="C10294" s="106">
        <v>163.18</v>
      </c>
      <c r="D10294">
        <v>7</v>
      </c>
    </row>
    <row r="10295" spans="1:4" x14ac:dyDescent="0.25">
      <c r="A10295" t="s">
        <v>20723</v>
      </c>
      <c r="B10295" t="s">
        <v>20724</v>
      </c>
      <c r="C10295" s="106">
        <v>1215.1099999999999</v>
      </c>
      <c r="D10295">
        <v>10</v>
      </c>
    </row>
    <row r="10296" spans="1:4" x14ac:dyDescent="0.25">
      <c r="A10296" t="s">
        <v>20725</v>
      </c>
      <c r="B10296" t="s">
        <v>20726</v>
      </c>
      <c r="C10296" s="106">
        <v>0</v>
      </c>
      <c r="D10296">
        <v>0</v>
      </c>
    </row>
    <row r="10297" spans="1:4" x14ac:dyDescent="0.25">
      <c r="A10297" t="s">
        <v>20727</v>
      </c>
      <c r="B10297" t="s">
        <v>20728</v>
      </c>
      <c r="C10297" s="106">
        <v>0</v>
      </c>
      <c r="D10297">
        <v>0</v>
      </c>
    </row>
    <row r="10298" spans="1:4" x14ac:dyDescent="0.25">
      <c r="A10298" t="s">
        <v>20729</v>
      </c>
      <c r="B10298" t="s">
        <v>20730</v>
      </c>
      <c r="C10298" s="106">
        <v>58.5</v>
      </c>
      <c r="D10298">
        <v>2</v>
      </c>
    </row>
    <row r="10299" spans="1:4" x14ac:dyDescent="0.25">
      <c r="A10299" t="s">
        <v>20731</v>
      </c>
      <c r="B10299" t="s">
        <v>20732</v>
      </c>
      <c r="C10299" s="106">
        <v>0</v>
      </c>
      <c r="D10299">
        <v>0</v>
      </c>
    </row>
    <row r="10300" spans="1:4" x14ac:dyDescent="0.25">
      <c r="A10300" t="s">
        <v>20733</v>
      </c>
      <c r="B10300" t="s">
        <v>20734</v>
      </c>
      <c r="C10300" s="106">
        <v>395.88</v>
      </c>
      <c r="D10300">
        <v>2</v>
      </c>
    </row>
    <row r="10301" spans="1:4" x14ac:dyDescent="0.25">
      <c r="A10301" t="s">
        <v>20735</v>
      </c>
      <c r="B10301" t="s">
        <v>20736</v>
      </c>
      <c r="C10301" s="106">
        <v>45</v>
      </c>
      <c r="D10301">
        <v>3</v>
      </c>
    </row>
    <row r="10302" spans="1:4" x14ac:dyDescent="0.25">
      <c r="A10302" t="s">
        <v>20737</v>
      </c>
      <c r="B10302" t="s">
        <v>20738</v>
      </c>
      <c r="C10302" s="106">
        <v>19.89</v>
      </c>
      <c r="D10302">
        <v>2</v>
      </c>
    </row>
    <row r="10303" spans="1:4" x14ac:dyDescent="0.25">
      <c r="A10303" t="s">
        <v>20739</v>
      </c>
      <c r="B10303" t="s">
        <v>20740</v>
      </c>
      <c r="C10303" s="106">
        <v>717.46</v>
      </c>
      <c r="D10303">
        <v>2</v>
      </c>
    </row>
    <row r="10304" spans="1:4" x14ac:dyDescent="0.25">
      <c r="A10304" t="s">
        <v>20741</v>
      </c>
      <c r="B10304" t="s">
        <v>20742</v>
      </c>
      <c r="C10304" s="106">
        <v>449.16</v>
      </c>
      <c r="D10304">
        <v>2</v>
      </c>
    </row>
    <row r="10305" spans="1:4" x14ac:dyDescent="0.25">
      <c r="A10305" t="s">
        <v>20743</v>
      </c>
      <c r="B10305" t="s">
        <v>20744</v>
      </c>
      <c r="C10305" s="106">
        <v>1045.8699999999999</v>
      </c>
      <c r="D10305">
        <v>1</v>
      </c>
    </row>
    <row r="10306" spans="1:4" x14ac:dyDescent="0.25">
      <c r="A10306" t="s">
        <v>20745</v>
      </c>
      <c r="B10306" t="s">
        <v>20746</v>
      </c>
      <c r="C10306" s="106">
        <v>621.37</v>
      </c>
      <c r="D10306">
        <v>1</v>
      </c>
    </row>
    <row r="10307" spans="1:4" x14ac:dyDescent="0.25">
      <c r="A10307" t="s">
        <v>20747</v>
      </c>
      <c r="B10307" t="s">
        <v>20748</v>
      </c>
      <c r="C10307" s="106">
        <v>2660.24</v>
      </c>
      <c r="D10307">
        <v>2</v>
      </c>
    </row>
    <row r="10308" spans="1:4" x14ac:dyDescent="0.25">
      <c r="A10308" t="s">
        <v>20749</v>
      </c>
      <c r="B10308" t="s">
        <v>20750</v>
      </c>
      <c r="C10308" s="106">
        <v>123.14</v>
      </c>
      <c r="D10308">
        <v>1</v>
      </c>
    </row>
    <row r="10309" spans="1:4" x14ac:dyDescent="0.25">
      <c r="A10309" t="s">
        <v>20751</v>
      </c>
      <c r="B10309" t="s">
        <v>20752</v>
      </c>
      <c r="C10309" s="106">
        <v>20.78</v>
      </c>
      <c r="D10309">
        <v>1</v>
      </c>
    </row>
    <row r="10310" spans="1:4" x14ac:dyDescent="0.25">
      <c r="A10310" t="s">
        <v>20753</v>
      </c>
      <c r="B10310" t="s">
        <v>20754</v>
      </c>
      <c r="C10310" s="106">
        <v>0</v>
      </c>
      <c r="D10310">
        <v>0</v>
      </c>
    </row>
    <row r="10311" spans="1:4" x14ac:dyDescent="0.25">
      <c r="A10311" t="s">
        <v>20755</v>
      </c>
      <c r="B10311" t="s">
        <v>20756</v>
      </c>
      <c r="C10311" s="106">
        <v>41.53</v>
      </c>
      <c r="D10311">
        <v>4</v>
      </c>
    </row>
    <row r="10312" spans="1:4" x14ac:dyDescent="0.25">
      <c r="A10312" t="s">
        <v>20757</v>
      </c>
      <c r="B10312" t="s">
        <v>20758</v>
      </c>
      <c r="C10312" s="106">
        <v>570.20000000000005</v>
      </c>
      <c r="D10312">
        <v>1</v>
      </c>
    </row>
    <row r="10313" spans="1:4" x14ac:dyDescent="0.25">
      <c r="A10313" t="s">
        <v>20759</v>
      </c>
      <c r="B10313" t="s">
        <v>20760</v>
      </c>
      <c r="C10313" s="106">
        <v>2257.7399999999998</v>
      </c>
      <c r="D10313">
        <v>2</v>
      </c>
    </row>
    <row r="10314" spans="1:4" x14ac:dyDescent="0.25">
      <c r="A10314" t="s">
        <v>20761</v>
      </c>
      <c r="B10314" t="s">
        <v>20762</v>
      </c>
      <c r="C10314" s="106">
        <v>1416.8</v>
      </c>
      <c r="D10314">
        <v>1</v>
      </c>
    </row>
    <row r="10315" spans="1:4" x14ac:dyDescent="0.25">
      <c r="A10315" t="s">
        <v>20763</v>
      </c>
      <c r="B10315" t="s">
        <v>20764</v>
      </c>
      <c r="C10315" s="106">
        <v>188.86</v>
      </c>
      <c r="D10315">
        <v>1</v>
      </c>
    </row>
    <row r="10316" spans="1:4" x14ac:dyDescent="0.25">
      <c r="A10316" t="s">
        <v>20765</v>
      </c>
      <c r="B10316" t="s">
        <v>20766</v>
      </c>
      <c r="C10316" s="106">
        <v>233.89</v>
      </c>
      <c r="D10316">
        <v>2</v>
      </c>
    </row>
    <row r="10317" spans="1:4" x14ac:dyDescent="0.25">
      <c r="A10317" t="s">
        <v>20767</v>
      </c>
      <c r="B10317" t="s">
        <v>20768</v>
      </c>
      <c r="C10317" s="106">
        <v>13.04</v>
      </c>
      <c r="D10317">
        <v>2</v>
      </c>
    </row>
    <row r="10318" spans="1:4" x14ac:dyDescent="0.25">
      <c r="A10318" t="s">
        <v>20769</v>
      </c>
      <c r="B10318" t="s">
        <v>20770</v>
      </c>
      <c r="C10318" s="106">
        <v>173.12</v>
      </c>
      <c r="D10318">
        <v>1</v>
      </c>
    </row>
    <row r="10319" spans="1:4" x14ac:dyDescent="0.25">
      <c r="A10319" t="s">
        <v>20771</v>
      </c>
      <c r="B10319" t="s">
        <v>20770</v>
      </c>
      <c r="C10319" s="106">
        <v>656.74</v>
      </c>
      <c r="D10319">
        <v>3</v>
      </c>
    </row>
    <row r="10320" spans="1:4" x14ac:dyDescent="0.25">
      <c r="A10320" t="s">
        <v>20772</v>
      </c>
      <c r="B10320" t="s">
        <v>20773</v>
      </c>
      <c r="C10320" s="106">
        <v>157.74</v>
      </c>
      <c r="D10320">
        <v>1</v>
      </c>
    </row>
    <row r="10321" spans="1:4" x14ac:dyDescent="0.25">
      <c r="A10321" t="s">
        <v>20774</v>
      </c>
      <c r="B10321" t="s">
        <v>20775</v>
      </c>
      <c r="C10321" s="106">
        <v>102.2</v>
      </c>
      <c r="D10321">
        <v>2</v>
      </c>
    </row>
    <row r="10322" spans="1:4" x14ac:dyDescent="0.25">
      <c r="A10322" t="s">
        <v>20776</v>
      </c>
      <c r="B10322" t="s">
        <v>20777</v>
      </c>
      <c r="C10322" s="106">
        <v>162.04</v>
      </c>
      <c r="D10322">
        <v>1</v>
      </c>
    </row>
    <row r="10323" spans="1:4" x14ac:dyDescent="0.25">
      <c r="A10323" t="s">
        <v>20778</v>
      </c>
      <c r="B10323" t="s">
        <v>20779</v>
      </c>
      <c r="C10323" s="106">
        <v>510.3</v>
      </c>
      <c r="D10323">
        <v>1</v>
      </c>
    </row>
    <row r="10324" spans="1:4" x14ac:dyDescent="0.25">
      <c r="A10324" t="s">
        <v>20780</v>
      </c>
      <c r="B10324" t="s">
        <v>20781</v>
      </c>
      <c r="C10324" s="106">
        <v>165.2</v>
      </c>
      <c r="D10324">
        <v>1</v>
      </c>
    </row>
    <row r="10325" spans="1:4" x14ac:dyDescent="0.25">
      <c r="A10325" t="s">
        <v>20782</v>
      </c>
      <c r="B10325" t="s">
        <v>14740</v>
      </c>
      <c r="C10325" s="106">
        <v>150.85</v>
      </c>
      <c r="D10325">
        <v>10</v>
      </c>
    </row>
    <row r="10326" spans="1:4" x14ac:dyDescent="0.25">
      <c r="A10326" t="s">
        <v>20783</v>
      </c>
      <c r="B10326" t="s">
        <v>14740</v>
      </c>
      <c r="C10326" s="106">
        <v>130.54</v>
      </c>
      <c r="D10326">
        <v>10</v>
      </c>
    </row>
    <row r="10327" spans="1:4" x14ac:dyDescent="0.25">
      <c r="A10327" t="s">
        <v>20784</v>
      </c>
      <c r="B10327" t="s">
        <v>20785</v>
      </c>
      <c r="C10327" s="106">
        <v>134.33000000000001</v>
      </c>
      <c r="D10327">
        <v>10</v>
      </c>
    </row>
    <row r="10328" spans="1:4" x14ac:dyDescent="0.25">
      <c r="A10328" t="s">
        <v>20786</v>
      </c>
      <c r="B10328" t="s">
        <v>20787</v>
      </c>
      <c r="C10328" s="106">
        <v>173.6</v>
      </c>
      <c r="D10328">
        <v>1</v>
      </c>
    </row>
    <row r="10329" spans="1:4" x14ac:dyDescent="0.25">
      <c r="A10329" t="s">
        <v>20788</v>
      </c>
      <c r="B10329" t="s">
        <v>20789</v>
      </c>
      <c r="C10329" s="106">
        <v>67.61</v>
      </c>
      <c r="D10329">
        <v>1</v>
      </c>
    </row>
    <row r="10330" spans="1:4" x14ac:dyDescent="0.25">
      <c r="A10330" t="s">
        <v>20790</v>
      </c>
      <c r="B10330" t="s">
        <v>20791</v>
      </c>
      <c r="C10330" s="106">
        <v>82.3</v>
      </c>
      <c r="D10330">
        <v>1</v>
      </c>
    </row>
    <row r="10331" spans="1:4" x14ac:dyDescent="0.25">
      <c r="A10331" t="s">
        <v>20792</v>
      </c>
      <c r="B10331" t="s">
        <v>20789</v>
      </c>
      <c r="C10331" s="106">
        <v>25.81</v>
      </c>
      <c r="D10331">
        <v>1</v>
      </c>
    </row>
    <row r="10332" spans="1:4" x14ac:dyDescent="0.25">
      <c r="A10332" t="s">
        <v>20793</v>
      </c>
      <c r="B10332" t="s">
        <v>20794</v>
      </c>
      <c r="C10332" s="106">
        <v>44.8</v>
      </c>
      <c r="D10332">
        <v>1</v>
      </c>
    </row>
    <row r="10333" spans="1:4" x14ac:dyDescent="0.25">
      <c r="A10333" t="s">
        <v>20795</v>
      </c>
      <c r="B10333" t="s">
        <v>20796</v>
      </c>
      <c r="C10333" s="106">
        <v>0</v>
      </c>
      <c r="D10333">
        <v>0</v>
      </c>
    </row>
    <row r="10334" spans="1:4" x14ac:dyDescent="0.25">
      <c r="A10334" t="s">
        <v>20797</v>
      </c>
      <c r="B10334" t="s">
        <v>20798</v>
      </c>
      <c r="C10334" s="106">
        <v>29.2</v>
      </c>
      <c r="D10334">
        <v>1</v>
      </c>
    </row>
    <row r="10335" spans="1:4" x14ac:dyDescent="0.25">
      <c r="A10335" t="s">
        <v>20799</v>
      </c>
      <c r="B10335" t="s">
        <v>20800</v>
      </c>
      <c r="C10335" s="106">
        <v>161.63</v>
      </c>
      <c r="D10335">
        <v>6</v>
      </c>
    </row>
    <row r="10336" spans="1:4" x14ac:dyDescent="0.25">
      <c r="A10336" t="s">
        <v>20801</v>
      </c>
      <c r="B10336" t="s">
        <v>20802</v>
      </c>
      <c r="C10336" s="106">
        <v>601.66</v>
      </c>
      <c r="D10336">
        <v>1</v>
      </c>
    </row>
    <row r="10337" spans="1:4" x14ac:dyDescent="0.25">
      <c r="A10337" t="s">
        <v>20803</v>
      </c>
      <c r="B10337" t="s">
        <v>20804</v>
      </c>
      <c r="C10337" s="106">
        <v>0</v>
      </c>
      <c r="D10337">
        <v>0</v>
      </c>
    </row>
    <row r="10338" spans="1:4" x14ac:dyDescent="0.25">
      <c r="A10338" t="s">
        <v>20805</v>
      </c>
      <c r="B10338" t="s">
        <v>20806</v>
      </c>
      <c r="C10338" s="106">
        <v>0</v>
      </c>
      <c r="D10338">
        <v>0</v>
      </c>
    </row>
    <row r="10339" spans="1:4" x14ac:dyDescent="0.25">
      <c r="A10339" t="s">
        <v>20807</v>
      </c>
      <c r="B10339" t="s">
        <v>20808</v>
      </c>
      <c r="C10339" s="106">
        <v>0</v>
      </c>
      <c r="D10339">
        <v>0</v>
      </c>
    </row>
    <row r="10340" spans="1:4" x14ac:dyDescent="0.25">
      <c r="A10340" t="s">
        <v>20809</v>
      </c>
      <c r="B10340" t="s">
        <v>20810</v>
      </c>
      <c r="C10340" s="106">
        <v>0</v>
      </c>
      <c r="D10340">
        <v>0</v>
      </c>
    </row>
    <row r="10341" spans="1:4" x14ac:dyDescent="0.25">
      <c r="A10341" t="s">
        <v>20811</v>
      </c>
      <c r="B10341" t="s">
        <v>20812</v>
      </c>
      <c r="C10341" s="106">
        <v>0</v>
      </c>
      <c r="D10341">
        <v>0</v>
      </c>
    </row>
    <row r="10342" spans="1:4" x14ac:dyDescent="0.25">
      <c r="A10342" t="s">
        <v>20813</v>
      </c>
      <c r="B10342" t="s">
        <v>20814</v>
      </c>
      <c r="C10342" s="106">
        <v>451</v>
      </c>
      <c r="D10342">
        <v>1</v>
      </c>
    </row>
    <row r="10343" spans="1:4" x14ac:dyDescent="0.25">
      <c r="A10343" t="s">
        <v>20815</v>
      </c>
      <c r="B10343" t="s">
        <v>20816</v>
      </c>
      <c r="C10343" s="106">
        <v>492.02</v>
      </c>
      <c r="D10343">
        <v>6</v>
      </c>
    </row>
    <row r="10344" spans="1:4" x14ac:dyDescent="0.25">
      <c r="A10344" t="s">
        <v>20817</v>
      </c>
      <c r="B10344" t="s">
        <v>20818</v>
      </c>
      <c r="C10344" s="106">
        <v>0</v>
      </c>
      <c r="D10344">
        <v>0</v>
      </c>
    </row>
    <row r="10345" spans="1:4" x14ac:dyDescent="0.25">
      <c r="A10345" t="s">
        <v>20819</v>
      </c>
      <c r="B10345" t="s">
        <v>20820</v>
      </c>
      <c r="C10345" s="106">
        <v>0</v>
      </c>
      <c r="D10345">
        <v>0</v>
      </c>
    </row>
    <row r="10346" spans="1:4" x14ac:dyDescent="0.25">
      <c r="A10346" t="s">
        <v>20821</v>
      </c>
      <c r="B10346" t="s">
        <v>20822</v>
      </c>
      <c r="C10346" s="106">
        <v>162.69</v>
      </c>
      <c r="D10346">
        <v>1</v>
      </c>
    </row>
    <row r="10347" spans="1:4" x14ac:dyDescent="0.25">
      <c r="A10347" t="s">
        <v>20823</v>
      </c>
      <c r="B10347" t="s">
        <v>20824</v>
      </c>
      <c r="C10347" s="106">
        <v>75.87</v>
      </c>
      <c r="D10347">
        <v>1</v>
      </c>
    </row>
    <row r="10348" spans="1:4" x14ac:dyDescent="0.25">
      <c r="A10348" t="s">
        <v>20825</v>
      </c>
      <c r="B10348" t="s">
        <v>20826</v>
      </c>
      <c r="C10348" s="106">
        <v>0</v>
      </c>
      <c r="D10348">
        <v>0</v>
      </c>
    </row>
    <row r="10349" spans="1:4" x14ac:dyDescent="0.25">
      <c r="A10349" t="s">
        <v>20827</v>
      </c>
      <c r="B10349" t="s">
        <v>20828</v>
      </c>
      <c r="C10349" s="106">
        <v>0</v>
      </c>
      <c r="D10349">
        <v>0</v>
      </c>
    </row>
    <row r="10350" spans="1:4" x14ac:dyDescent="0.25">
      <c r="A10350" t="s">
        <v>20829</v>
      </c>
      <c r="B10350" t="s">
        <v>20830</v>
      </c>
      <c r="C10350" s="106">
        <v>1272.51</v>
      </c>
      <c r="D10350">
        <v>2</v>
      </c>
    </row>
    <row r="10351" spans="1:4" x14ac:dyDescent="0.25">
      <c r="A10351" t="s">
        <v>20831</v>
      </c>
      <c r="B10351" t="s">
        <v>20832</v>
      </c>
      <c r="C10351" s="106">
        <v>375.65</v>
      </c>
      <c r="D10351">
        <v>2</v>
      </c>
    </row>
    <row r="10352" spans="1:4" x14ac:dyDescent="0.25">
      <c r="A10352" t="s">
        <v>20833</v>
      </c>
      <c r="B10352" t="s">
        <v>20834</v>
      </c>
      <c r="C10352" s="106">
        <v>356.89</v>
      </c>
      <c r="D10352">
        <v>5</v>
      </c>
    </row>
    <row r="10353" spans="1:4" x14ac:dyDescent="0.25">
      <c r="A10353" t="s">
        <v>20835</v>
      </c>
      <c r="B10353" t="s">
        <v>20836</v>
      </c>
      <c r="C10353" s="106">
        <v>595.5</v>
      </c>
      <c r="D10353">
        <v>5</v>
      </c>
    </row>
    <row r="10354" spans="1:4" x14ac:dyDescent="0.25">
      <c r="A10354" t="s">
        <v>20837</v>
      </c>
      <c r="B10354" t="s">
        <v>20838</v>
      </c>
      <c r="C10354" s="106">
        <v>454.95</v>
      </c>
      <c r="D10354">
        <v>1</v>
      </c>
    </row>
    <row r="10355" spans="1:4" x14ac:dyDescent="0.25">
      <c r="A10355" t="s">
        <v>20839</v>
      </c>
      <c r="B10355" t="s">
        <v>20840</v>
      </c>
      <c r="C10355" s="106">
        <v>387.35</v>
      </c>
      <c r="D10355">
        <v>1</v>
      </c>
    </row>
    <row r="10356" spans="1:4" x14ac:dyDescent="0.25">
      <c r="A10356" t="s">
        <v>20841</v>
      </c>
      <c r="B10356" t="s">
        <v>20842</v>
      </c>
      <c r="C10356" s="106">
        <v>77.67</v>
      </c>
      <c r="D10356">
        <v>1</v>
      </c>
    </row>
    <row r="10357" spans="1:4" x14ac:dyDescent="0.25">
      <c r="A10357" t="s">
        <v>20843</v>
      </c>
      <c r="B10357" t="s">
        <v>20844</v>
      </c>
      <c r="C10357" s="106">
        <v>682.91</v>
      </c>
      <c r="D10357">
        <v>1</v>
      </c>
    </row>
    <row r="10358" spans="1:4" x14ac:dyDescent="0.25">
      <c r="A10358" t="s">
        <v>20845</v>
      </c>
      <c r="B10358" t="s">
        <v>20846</v>
      </c>
      <c r="C10358" s="106">
        <v>118.43</v>
      </c>
      <c r="D10358">
        <v>1</v>
      </c>
    </row>
    <row r="10359" spans="1:4" x14ac:dyDescent="0.25">
      <c r="A10359" t="s">
        <v>20847</v>
      </c>
      <c r="B10359" t="s">
        <v>20848</v>
      </c>
      <c r="C10359" s="106">
        <v>23.37</v>
      </c>
      <c r="D10359">
        <v>1</v>
      </c>
    </row>
    <row r="10360" spans="1:4" x14ac:dyDescent="0.25">
      <c r="A10360" t="s">
        <v>20849</v>
      </c>
      <c r="B10360" t="s">
        <v>20850</v>
      </c>
      <c r="C10360" s="106">
        <v>41.35</v>
      </c>
      <c r="D10360">
        <v>1</v>
      </c>
    </row>
    <row r="10361" spans="1:4" x14ac:dyDescent="0.25">
      <c r="A10361" t="s">
        <v>20851</v>
      </c>
      <c r="B10361" t="s">
        <v>20852</v>
      </c>
      <c r="C10361" s="106">
        <v>621.57000000000005</v>
      </c>
      <c r="D10361">
        <v>1</v>
      </c>
    </row>
    <row r="10362" spans="1:4" x14ac:dyDescent="0.25">
      <c r="A10362" t="s">
        <v>20853</v>
      </c>
      <c r="B10362" t="s">
        <v>20854</v>
      </c>
      <c r="C10362" s="106">
        <v>1536.59</v>
      </c>
      <c r="D10362">
        <v>1</v>
      </c>
    </row>
    <row r="10363" spans="1:4" x14ac:dyDescent="0.25">
      <c r="A10363" t="s">
        <v>20855</v>
      </c>
      <c r="B10363" t="s">
        <v>20856</v>
      </c>
      <c r="C10363" s="106">
        <v>39.24</v>
      </c>
      <c r="D10363">
        <v>1</v>
      </c>
    </row>
    <row r="10364" spans="1:4" x14ac:dyDescent="0.25">
      <c r="A10364" t="s">
        <v>20857</v>
      </c>
      <c r="B10364" t="s">
        <v>20858</v>
      </c>
      <c r="C10364" s="106">
        <v>23.13</v>
      </c>
      <c r="D10364">
        <v>3</v>
      </c>
    </row>
    <row r="10365" spans="1:4" x14ac:dyDescent="0.25">
      <c r="A10365" t="s">
        <v>20859</v>
      </c>
      <c r="B10365" t="s">
        <v>20860</v>
      </c>
      <c r="C10365" s="106">
        <v>30.84</v>
      </c>
      <c r="D10365">
        <v>4</v>
      </c>
    </row>
    <row r="10366" spans="1:4" x14ac:dyDescent="0.25">
      <c r="A10366" t="s">
        <v>20861</v>
      </c>
      <c r="B10366" t="s">
        <v>20860</v>
      </c>
      <c r="C10366" s="106">
        <v>30.85</v>
      </c>
      <c r="D10366">
        <v>4</v>
      </c>
    </row>
    <row r="10367" spans="1:4" x14ac:dyDescent="0.25">
      <c r="A10367" t="s">
        <v>20862</v>
      </c>
      <c r="B10367" t="s">
        <v>20863</v>
      </c>
      <c r="C10367" s="106">
        <v>30.84</v>
      </c>
      <c r="D10367">
        <v>4</v>
      </c>
    </row>
    <row r="10368" spans="1:4" x14ac:dyDescent="0.25">
      <c r="A10368" t="s">
        <v>20864</v>
      </c>
      <c r="B10368" t="s">
        <v>20865</v>
      </c>
      <c r="C10368" s="106">
        <v>30.84</v>
      </c>
      <c r="D10368">
        <v>4</v>
      </c>
    </row>
    <row r="10369" spans="1:4" x14ac:dyDescent="0.25">
      <c r="A10369" t="s">
        <v>20866</v>
      </c>
      <c r="B10369" t="s">
        <v>20867</v>
      </c>
      <c r="C10369" s="106">
        <v>30.84</v>
      </c>
      <c r="D10369">
        <v>4</v>
      </c>
    </row>
    <row r="10370" spans="1:4" x14ac:dyDescent="0.25">
      <c r="A10370" t="s">
        <v>20868</v>
      </c>
      <c r="B10370" t="s">
        <v>20869</v>
      </c>
      <c r="C10370" s="106">
        <v>194.29</v>
      </c>
      <c r="D10370">
        <v>4</v>
      </c>
    </row>
    <row r="10371" spans="1:4" x14ac:dyDescent="0.25">
      <c r="A10371" t="s">
        <v>20870</v>
      </c>
      <c r="B10371" t="s">
        <v>20871</v>
      </c>
      <c r="C10371" s="106">
        <v>126.35</v>
      </c>
      <c r="D10371">
        <v>1</v>
      </c>
    </row>
    <row r="10372" spans="1:4" x14ac:dyDescent="0.25">
      <c r="A10372" t="s">
        <v>20872</v>
      </c>
      <c r="B10372" t="s">
        <v>20873</v>
      </c>
      <c r="C10372" s="106">
        <v>121.52</v>
      </c>
      <c r="D10372">
        <v>2</v>
      </c>
    </row>
    <row r="10373" spans="1:4" x14ac:dyDescent="0.25">
      <c r="A10373" t="s">
        <v>20874</v>
      </c>
      <c r="B10373" t="s">
        <v>20875</v>
      </c>
      <c r="C10373" s="106">
        <v>0</v>
      </c>
      <c r="D10373">
        <v>0</v>
      </c>
    </row>
    <row r="10374" spans="1:4" x14ac:dyDescent="0.25">
      <c r="A10374" t="s">
        <v>20876</v>
      </c>
      <c r="B10374" t="s">
        <v>20877</v>
      </c>
      <c r="C10374" s="106">
        <v>2028.36</v>
      </c>
      <c r="D10374">
        <v>4</v>
      </c>
    </row>
    <row r="10375" spans="1:4" x14ac:dyDescent="0.25">
      <c r="A10375" t="s">
        <v>20878</v>
      </c>
      <c r="B10375" t="s">
        <v>20879</v>
      </c>
      <c r="C10375" s="106">
        <v>0</v>
      </c>
      <c r="D10375">
        <v>0</v>
      </c>
    </row>
    <row r="10376" spans="1:4" x14ac:dyDescent="0.25">
      <c r="A10376" t="s">
        <v>20880</v>
      </c>
      <c r="B10376" t="s">
        <v>20881</v>
      </c>
      <c r="C10376" s="106">
        <v>4058.84</v>
      </c>
      <c r="D10376">
        <v>2</v>
      </c>
    </row>
    <row r="10377" spans="1:4" x14ac:dyDescent="0.25">
      <c r="A10377" t="s">
        <v>20882</v>
      </c>
      <c r="B10377" t="s">
        <v>20883</v>
      </c>
      <c r="C10377" s="106">
        <v>0</v>
      </c>
      <c r="D10377">
        <v>0</v>
      </c>
    </row>
    <row r="10378" spans="1:4" x14ac:dyDescent="0.25">
      <c r="A10378" t="s">
        <v>20884</v>
      </c>
      <c r="B10378" t="s">
        <v>20885</v>
      </c>
      <c r="C10378" s="106">
        <v>0</v>
      </c>
      <c r="D10378">
        <v>0</v>
      </c>
    </row>
    <row r="10379" spans="1:4" x14ac:dyDescent="0.25">
      <c r="A10379" t="s">
        <v>20886</v>
      </c>
      <c r="B10379" t="s">
        <v>14454</v>
      </c>
      <c r="C10379" s="106">
        <v>0</v>
      </c>
      <c r="D10379">
        <v>0</v>
      </c>
    </row>
    <row r="10380" spans="1:4" x14ac:dyDescent="0.25">
      <c r="A10380" t="s">
        <v>20887</v>
      </c>
      <c r="B10380" t="s">
        <v>20888</v>
      </c>
      <c r="C10380" s="106">
        <v>123.37</v>
      </c>
      <c r="D10380">
        <v>2</v>
      </c>
    </row>
    <row r="10381" spans="1:4" x14ac:dyDescent="0.25">
      <c r="A10381" t="s">
        <v>20889</v>
      </c>
      <c r="B10381" t="s">
        <v>20890</v>
      </c>
      <c r="C10381" s="106">
        <v>90.24</v>
      </c>
      <c r="D10381">
        <v>2</v>
      </c>
    </row>
    <row r="10382" spans="1:4" x14ac:dyDescent="0.25">
      <c r="A10382" t="s">
        <v>20891</v>
      </c>
      <c r="B10382" t="s">
        <v>20892</v>
      </c>
      <c r="C10382" s="106">
        <v>463.91</v>
      </c>
      <c r="D10382">
        <v>2</v>
      </c>
    </row>
    <row r="10383" spans="1:4" x14ac:dyDescent="0.25">
      <c r="A10383" t="s">
        <v>20893</v>
      </c>
      <c r="B10383" t="s">
        <v>20894</v>
      </c>
      <c r="C10383" s="106">
        <v>663.71</v>
      </c>
      <c r="D10383">
        <v>1</v>
      </c>
    </row>
    <row r="10384" spans="1:4" x14ac:dyDescent="0.25">
      <c r="A10384" t="s">
        <v>20895</v>
      </c>
      <c r="B10384" t="s">
        <v>20894</v>
      </c>
      <c r="C10384" s="106">
        <v>554</v>
      </c>
      <c r="D10384">
        <v>1</v>
      </c>
    </row>
    <row r="10385" spans="1:4" x14ac:dyDescent="0.25">
      <c r="A10385" t="s">
        <v>20896</v>
      </c>
      <c r="B10385" t="s">
        <v>20897</v>
      </c>
      <c r="C10385" s="106">
        <v>2580.4299999999998</v>
      </c>
      <c r="D10385">
        <v>2</v>
      </c>
    </row>
    <row r="10386" spans="1:4" x14ac:dyDescent="0.25">
      <c r="A10386" t="s">
        <v>20898</v>
      </c>
      <c r="B10386" t="s">
        <v>20899</v>
      </c>
      <c r="C10386" s="106">
        <v>525</v>
      </c>
      <c r="D10386">
        <v>1</v>
      </c>
    </row>
    <row r="10387" spans="1:4" x14ac:dyDescent="0.25">
      <c r="A10387" t="s">
        <v>20900</v>
      </c>
      <c r="B10387" t="s">
        <v>20901</v>
      </c>
      <c r="C10387" s="106">
        <v>353</v>
      </c>
      <c r="D10387">
        <v>1</v>
      </c>
    </row>
    <row r="10388" spans="1:4" x14ac:dyDescent="0.25">
      <c r="A10388" t="s">
        <v>20902</v>
      </c>
      <c r="B10388" t="s">
        <v>14285</v>
      </c>
      <c r="C10388" s="106">
        <v>185.1</v>
      </c>
      <c r="D10388">
        <v>1</v>
      </c>
    </row>
    <row r="10389" spans="1:4" x14ac:dyDescent="0.25">
      <c r="A10389" t="s">
        <v>20903</v>
      </c>
      <c r="B10389" t="s">
        <v>20904</v>
      </c>
      <c r="C10389" s="106">
        <v>0</v>
      </c>
      <c r="D10389">
        <v>0</v>
      </c>
    </row>
    <row r="10390" spans="1:4" x14ac:dyDescent="0.25">
      <c r="A10390" t="s">
        <v>20905</v>
      </c>
      <c r="B10390" t="s">
        <v>20906</v>
      </c>
      <c r="C10390" s="106">
        <v>145.61000000000001</v>
      </c>
      <c r="D10390">
        <v>2</v>
      </c>
    </row>
    <row r="10391" spans="1:4" x14ac:dyDescent="0.25">
      <c r="A10391" t="s">
        <v>20907</v>
      </c>
      <c r="B10391" t="s">
        <v>20908</v>
      </c>
      <c r="C10391" s="106">
        <v>286</v>
      </c>
      <c r="D10391">
        <v>1</v>
      </c>
    </row>
    <row r="10392" spans="1:4" x14ac:dyDescent="0.25">
      <c r="A10392" t="s">
        <v>20909</v>
      </c>
      <c r="B10392" t="s">
        <v>20910</v>
      </c>
      <c r="C10392" s="106">
        <v>936.01</v>
      </c>
      <c r="D10392">
        <v>5</v>
      </c>
    </row>
    <row r="10393" spans="1:4" x14ac:dyDescent="0.25">
      <c r="A10393" t="s">
        <v>20911</v>
      </c>
      <c r="B10393" t="s">
        <v>20912</v>
      </c>
      <c r="C10393" s="106">
        <v>43.55</v>
      </c>
      <c r="D10393">
        <v>1</v>
      </c>
    </row>
    <row r="10394" spans="1:4" x14ac:dyDescent="0.25">
      <c r="A10394" t="s">
        <v>20913</v>
      </c>
      <c r="B10394" t="s">
        <v>20914</v>
      </c>
      <c r="C10394" s="106">
        <v>1007.54</v>
      </c>
      <c r="D10394">
        <v>8</v>
      </c>
    </row>
    <row r="10395" spans="1:4" x14ac:dyDescent="0.25">
      <c r="A10395" t="s">
        <v>20915</v>
      </c>
      <c r="B10395" t="s">
        <v>20916</v>
      </c>
      <c r="C10395" s="106">
        <v>0</v>
      </c>
      <c r="D10395">
        <v>0</v>
      </c>
    </row>
    <row r="10396" spans="1:4" x14ac:dyDescent="0.25">
      <c r="A10396" t="s">
        <v>20917</v>
      </c>
      <c r="B10396" t="s">
        <v>20918</v>
      </c>
      <c r="C10396" s="106">
        <v>1138.8</v>
      </c>
      <c r="D10396">
        <v>1</v>
      </c>
    </row>
    <row r="10397" spans="1:4" x14ac:dyDescent="0.25">
      <c r="A10397" t="s">
        <v>20919</v>
      </c>
      <c r="B10397" t="s">
        <v>20920</v>
      </c>
      <c r="C10397" s="106">
        <v>104</v>
      </c>
      <c r="D10397">
        <v>2</v>
      </c>
    </row>
    <row r="10398" spans="1:4" x14ac:dyDescent="0.25">
      <c r="A10398" t="s">
        <v>20921</v>
      </c>
      <c r="B10398" t="s">
        <v>20922</v>
      </c>
      <c r="C10398" s="106">
        <v>160</v>
      </c>
      <c r="D10398">
        <v>2</v>
      </c>
    </row>
    <row r="10399" spans="1:4" x14ac:dyDescent="0.25">
      <c r="A10399" t="s">
        <v>20923</v>
      </c>
      <c r="B10399" t="s">
        <v>20924</v>
      </c>
      <c r="C10399" s="106">
        <v>2088.5700000000002</v>
      </c>
      <c r="D10399">
        <v>4</v>
      </c>
    </row>
    <row r="10400" spans="1:4" x14ac:dyDescent="0.25">
      <c r="A10400" t="s">
        <v>20925</v>
      </c>
      <c r="B10400" t="s">
        <v>20926</v>
      </c>
      <c r="C10400" s="106">
        <v>562.66999999999996</v>
      </c>
      <c r="D10400">
        <v>1</v>
      </c>
    </row>
    <row r="10401" spans="1:4" x14ac:dyDescent="0.25">
      <c r="A10401" t="s">
        <v>20927</v>
      </c>
      <c r="B10401" t="s">
        <v>20928</v>
      </c>
      <c r="C10401" s="106">
        <v>0</v>
      </c>
      <c r="D10401">
        <v>0</v>
      </c>
    </row>
    <row r="10402" spans="1:4" x14ac:dyDescent="0.25">
      <c r="A10402" t="s">
        <v>20929</v>
      </c>
      <c r="B10402" t="s">
        <v>20930</v>
      </c>
      <c r="C10402" s="106">
        <v>1275</v>
      </c>
      <c r="D10402">
        <v>3</v>
      </c>
    </row>
    <row r="10403" spans="1:4" x14ac:dyDescent="0.25">
      <c r="A10403" t="s">
        <v>20931</v>
      </c>
      <c r="B10403" t="s">
        <v>20932</v>
      </c>
      <c r="C10403" s="106">
        <v>541.79999999999995</v>
      </c>
      <c r="D10403">
        <v>4</v>
      </c>
    </row>
    <row r="10404" spans="1:4" x14ac:dyDescent="0.25">
      <c r="A10404" t="s">
        <v>20933</v>
      </c>
      <c r="B10404" t="s">
        <v>20934</v>
      </c>
      <c r="C10404" s="106">
        <v>937.71</v>
      </c>
      <c r="D10404">
        <v>3</v>
      </c>
    </row>
    <row r="10405" spans="1:4" x14ac:dyDescent="0.25">
      <c r="A10405" t="s">
        <v>20935</v>
      </c>
      <c r="B10405" t="s">
        <v>20936</v>
      </c>
      <c r="C10405" s="106">
        <v>1268</v>
      </c>
      <c r="D10405">
        <v>1</v>
      </c>
    </row>
    <row r="10406" spans="1:4" x14ac:dyDescent="0.25">
      <c r="A10406" t="s">
        <v>20937</v>
      </c>
      <c r="B10406" t="s">
        <v>20938</v>
      </c>
      <c r="C10406" s="106">
        <v>73.91</v>
      </c>
      <c r="D10406">
        <v>12</v>
      </c>
    </row>
    <row r="10407" spans="1:4" x14ac:dyDescent="0.25">
      <c r="A10407" t="s">
        <v>20939</v>
      </c>
      <c r="B10407" t="s">
        <v>20940</v>
      </c>
      <c r="C10407" s="106">
        <v>353.58</v>
      </c>
      <c r="D10407">
        <v>23</v>
      </c>
    </row>
    <row r="10408" spans="1:4" x14ac:dyDescent="0.25">
      <c r="A10408" t="s">
        <v>20941</v>
      </c>
      <c r="B10408" t="s">
        <v>20942</v>
      </c>
      <c r="C10408" s="106">
        <v>335.7</v>
      </c>
      <c r="D10408">
        <v>15</v>
      </c>
    </row>
    <row r="10409" spans="1:4" x14ac:dyDescent="0.25">
      <c r="A10409" t="s">
        <v>20943</v>
      </c>
      <c r="B10409" t="s">
        <v>20944</v>
      </c>
      <c r="C10409" s="106">
        <v>537.23</v>
      </c>
      <c r="D10409">
        <v>23</v>
      </c>
    </row>
    <row r="10410" spans="1:4" x14ac:dyDescent="0.25">
      <c r="A10410" t="s">
        <v>20945</v>
      </c>
      <c r="B10410" t="s">
        <v>20946</v>
      </c>
      <c r="C10410" s="106">
        <v>347.56</v>
      </c>
      <c r="D10410">
        <v>1</v>
      </c>
    </row>
    <row r="10411" spans="1:4" x14ac:dyDescent="0.25">
      <c r="A10411" t="s">
        <v>20947</v>
      </c>
      <c r="B10411" t="s">
        <v>20948</v>
      </c>
      <c r="C10411" s="106">
        <v>84</v>
      </c>
      <c r="D10411">
        <v>6</v>
      </c>
    </row>
    <row r="10412" spans="1:4" x14ac:dyDescent="0.25">
      <c r="A10412" t="s">
        <v>20949</v>
      </c>
      <c r="B10412" t="s">
        <v>14055</v>
      </c>
      <c r="C10412" s="106">
        <v>40.01</v>
      </c>
      <c r="D10412">
        <v>3</v>
      </c>
    </row>
    <row r="10413" spans="1:4" x14ac:dyDescent="0.25">
      <c r="A10413" t="s">
        <v>20950</v>
      </c>
      <c r="B10413" t="s">
        <v>20951</v>
      </c>
      <c r="C10413" s="106">
        <v>367.62</v>
      </c>
      <c r="D10413">
        <v>3</v>
      </c>
    </row>
    <row r="10414" spans="1:4" x14ac:dyDescent="0.25">
      <c r="A10414" t="s">
        <v>20952</v>
      </c>
      <c r="B10414" t="s">
        <v>20953</v>
      </c>
      <c r="C10414" s="106">
        <v>93.8</v>
      </c>
      <c r="D10414">
        <v>1</v>
      </c>
    </row>
    <row r="10415" spans="1:4" x14ac:dyDescent="0.25">
      <c r="A10415" t="s">
        <v>20954</v>
      </c>
      <c r="B10415" t="s">
        <v>20955</v>
      </c>
      <c r="C10415" s="106">
        <v>64</v>
      </c>
      <c r="D10415">
        <v>1</v>
      </c>
    </row>
    <row r="10416" spans="1:4" x14ac:dyDescent="0.25">
      <c r="A10416" t="s">
        <v>20956</v>
      </c>
      <c r="B10416" t="s">
        <v>20957</v>
      </c>
      <c r="C10416" s="106">
        <v>1753.51</v>
      </c>
      <c r="D10416">
        <v>3</v>
      </c>
    </row>
    <row r="10417" spans="1:4" x14ac:dyDescent="0.25">
      <c r="A10417" t="s">
        <v>20958</v>
      </c>
      <c r="B10417" t="s">
        <v>20959</v>
      </c>
      <c r="C10417" s="106">
        <v>512</v>
      </c>
      <c r="D10417">
        <v>4</v>
      </c>
    </row>
    <row r="10418" spans="1:4" x14ac:dyDescent="0.25">
      <c r="A10418" t="s">
        <v>20960</v>
      </c>
      <c r="B10418" t="s">
        <v>20961</v>
      </c>
      <c r="C10418" s="106">
        <v>185</v>
      </c>
      <c r="D10418">
        <v>125</v>
      </c>
    </row>
    <row r="10419" spans="1:4" x14ac:dyDescent="0.25">
      <c r="A10419" t="s">
        <v>20962</v>
      </c>
      <c r="B10419" t="s">
        <v>20963</v>
      </c>
      <c r="C10419" s="106">
        <v>848.96</v>
      </c>
      <c r="D10419">
        <v>3</v>
      </c>
    </row>
    <row r="10420" spans="1:4" x14ac:dyDescent="0.25">
      <c r="A10420" t="s">
        <v>20964</v>
      </c>
      <c r="B10420" t="s">
        <v>20965</v>
      </c>
      <c r="C10420" s="106">
        <v>479.13</v>
      </c>
      <c r="D10420">
        <v>2</v>
      </c>
    </row>
    <row r="10421" spans="1:4" x14ac:dyDescent="0.25">
      <c r="A10421" t="s">
        <v>20966</v>
      </c>
      <c r="B10421" t="s">
        <v>20967</v>
      </c>
      <c r="C10421" s="106">
        <v>100.58</v>
      </c>
      <c r="D10421">
        <v>2</v>
      </c>
    </row>
    <row r="10422" spans="1:4" x14ac:dyDescent="0.25">
      <c r="A10422" t="s">
        <v>20968</v>
      </c>
      <c r="B10422" t="s">
        <v>20969</v>
      </c>
      <c r="C10422" s="106">
        <v>327.14999999999998</v>
      </c>
      <c r="D10422">
        <v>4</v>
      </c>
    </row>
    <row r="10423" spans="1:4" x14ac:dyDescent="0.25">
      <c r="A10423" t="s">
        <v>20970</v>
      </c>
      <c r="B10423" t="s">
        <v>20971</v>
      </c>
      <c r="C10423" s="106">
        <v>121.56</v>
      </c>
      <c r="D10423">
        <v>3</v>
      </c>
    </row>
    <row r="10424" spans="1:4" x14ac:dyDescent="0.25">
      <c r="A10424" t="s">
        <v>20972</v>
      </c>
      <c r="B10424" t="s">
        <v>20969</v>
      </c>
      <c r="C10424" s="106">
        <v>259.06</v>
      </c>
      <c r="D10424">
        <v>5</v>
      </c>
    </row>
    <row r="10425" spans="1:4" x14ac:dyDescent="0.25">
      <c r="A10425" t="s">
        <v>20973</v>
      </c>
      <c r="B10425" t="s">
        <v>20969</v>
      </c>
      <c r="C10425" s="106">
        <v>571.1</v>
      </c>
      <c r="D10425">
        <v>2</v>
      </c>
    </row>
    <row r="10426" spans="1:4" x14ac:dyDescent="0.25">
      <c r="A10426" t="s">
        <v>20974</v>
      </c>
      <c r="B10426" t="s">
        <v>20975</v>
      </c>
      <c r="C10426" s="106">
        <v>760.96</v>
      </c>
      <c r="D10426">
        <v>2</v>
      </c>
    </row>
    <row r="10427" spans="1:4" x14ac:dyDescent="0.25">
      <c r="A10427" t="s">
        <v>20976</v>
      </c>
      <c r="B10427" t="s">
        <v>20977</v>
      </c>
      <c r="C10427" s="106">
        <v>163.25</v>
      </c>
      <c r="D10427">
        <v>5</v>
      </c>
    </row>
    <row r="10428" spans="1:4" x14ac:dyDescent="0.25">
      <c r="A10428" t="s">
        <v>20978</v>
      </c>
      <c r="B10428" t="s">
        <v>20979</v>
      </c>
      <c r="C10428" s="106">
        <v>0</v>
      </c>
      <c r="D10428">
        <v>0</v>
      </c>
    </row>
    <row r="10429" spans="1:4" x14ac:dyDescent="0.25">
      <c r="A10429" t="s">
        <v>20980</v>
      </c>
      <c r="B10429" t="s">
        <v>20981</v>
      </c>
      <c r="C10429" s="106">
        <v>0</v>
      </c>
      <c r="D10429">
        <v>0</v>
      </c>
    </row>
    <row r="10430" spans="1:4" x14ac:dyDescent="0.25">
      <c r="A10430" t="s">
        <v>20982</v>
      </c>
      <c r="B10430" t="s">
        <v>20983</v>
      </c>
      <c r="C10430" s="106">
        <v>3433.82</v>
      </c>
      <c r="D10430">
        <v>4</v>
      </c>
    </row>
    <row r="10431" spans="1:4" x14ac:dyDescent="0.25">
      <c r="A10431" t="s">
        <v>20984</v>
      </c>
      <c r="B10431" t="s">
        <v>20985</v>
      </c>
      <c r="C10431" s="106">
        <v>756</v>
      </c>
      <c r="D10431">
        <v>3</v>
      </c>
    </row>
    <row r="10432" spans="1:4" x14ac:dyDescent="0.25">
      <c r="A10432" t="s">
        <v>20986</v>
      </c>
      <c r="B10432" t="s">
        <v>20987</v>
      </c>
      <c r="C10432" s="106">
        <v>2.93</v>
      </c>
      <c r="D10432">
        <v>1</v>
      </c>
    </row>
    <row r="10433" spans="1:4" x14ac:dyDescent="0.25">
      <c r="A10433" t="s">
        <v>20988</v>
      </c>
      <c r="B10433" t="s">
        <v>20989</v>
      </c>
      <c r="C10433" s="106">
        <v>68.75</v>
      </c>
      <c r="D10433">
        <v>12</v>
      </c>
    </row>
    <row r="10434" spans="1:4" x14ac:dyDescent="0.25">
      <c r="A10434" t="s">
        <v>20990</v>
      </c>
      <c r="B10434" t="s">
        <v>20991</v>
      </c>
      <c r="C10434" s="106">
        <v>597.4</v>
      </c>
      <c r="D10434">
        <v>19</v>
      </c>
    </row>
    <row r="10435" spans="1:4" x14ac:dyDescent="0.25">
      <c r="A10435" t="s">
        <v>20992</v>
      </c>
      <c r="B10435" t="s">
        <v>20993</v>
      </c>
      <c r="C10435" s="106">
        <v>77.17</v>
      </c>
      <c r="D10435">
        <v>1</v>
      </c>
    </row>
    <row r="10436" spans="1:4" x14ac:dyDescent="0.25">
      <c r="A10436" t="s">
        <v>20994</v>
      </c>
      <c r="B10436" t="s">
        <v>20995</v>
      </c>
      <c r="C10436" s="106">
        <v>601.53</v>
      </c>
      <c r="D10436">
        <v>1</v>
      </c>
    </row>
    <row r="10437" spans="1:4" x14ac:dyDescent="0.25">
      <c r="A10437" t="s">
        <v>20996</v>
      </c>
      <c r="B10437" t="s">
        <v>20997</v>
      </c>
      <c r="C10437" s="106">
        <v>214.01</v>
      </c>
      <c r="D10437">
        <v>2</v>
      </c>
    </row>
    <row r="10438" spans="1:4" x14ac:dyDescent="0.25">
      <c r="A10438" t="s">
        <v>20998</v>
      </c>
      <c r="B10438" t="s">
        <v>20999</v>
      </c>
      <c r="C10438" s="106">
        <v>447.96</v>
      </c>
      <c r="D10438">
        <v>1</v>
      </c>
    </row>
    <row r="10439" spans="1:4" x14ac:dyDescent="0.25">
      <c r="A10439" t="s">
        <v>21000</v>
      </c>
      <c r="B10439" t="s">
        <v>20997</v>
      </c>
      <c r="C10439" s="106">
        <v>442.95</v>
      </c>
      <c r="D10439">
        <v>3</v>
      </c>
    </row>
    <row r="10440" spans="1:4" x14ac:dyDescent="0.25">
      <c r="A10440" t="s">
        <v>21001</v>
      </c>
      <c r="B10440" t="s">
        <v>21002</v>
      </c>
      <c r="C10440" s="106">
        <v>6894</v>
      </c>
      <c r="D10440">
        <v>2</v>
      </c>
    </row>
    <row r="10441" spans="1:4" x14ac:dyDescent="0.25">
      <c r="A10441" t="s">
        <v>21003</v>
      </c>
      <c r="B10441" t="s">
        <v>21004</v>
      </c>
      <c r="C10441" s="106">
        <v>416.61</v>
      </c>
      <c r="D10441">
        <v>1</v>
      </c>
    </row>
    <row r="10442" spans="1:4" x14ac:dyDescent="0.25">
      <c r="A10442" t="s">
        <v>21005</v>
      </c>
      <c r="B10442" t="s">
        <v>21006</v>
      </c>
      <c r="C10442" s="106">
        <v>8469.6</v>
      </c>
      <c r="D10442">
        <v>1</v>
      </c>
    </row>
    <row r="10443" spans="1:4" x14ac:dyDescent="0.25">
      <c r="A10443" t="s">
        <v>21007</v>
      </c>
      <c r="B10443" t="s">
        <v>21008</v>
      </c>
      <c r="C10443" s="106">
        <v>2275</v>
      </c>
      <c r="D10443">
        <v>1</v>
      </c>
    </row>
    <row r="10444" spans="1:4" x14ac:dyDescent="0.25">
      <c r="A10444" t="s">
        <v>21009</v>
      </c>
      <c r="B10444" t="s">
        <v>21010</v>
      </c>
      <c r="C10444" s="106">
        <v>4046.05</v>
      </c>
      <c r="D10444">
        <v>1</v>
      </c>
    </row>
    <row r="10445" spans="1:4" x14ac:dyDescent="0.25">
      <c r="A10445" t="s">
        <v>21011</v>
      </c>
      <c r="B10445" t="s">
        <v>21012</v>
      </c>
      <c r="C10445" s="106">
        <v>0</v>
      </c>
      <c r="D10445">
        <v>0</v>
      </c>
    </row>
    <row r="10446" spans="1:4" x14ac:dyDescent="0.25">
      <c r="A10446" t="s">
        <v>21013</v>
      </c>
      <c r="B10446" t="s">
        <v>21014</v>
      </c>
      <c r="C10446" s="106">
        <v>1624</v>
      </c>
      <c r="D10446">
        <v>4</v>
      </c>
    </row>
    <row r="10447" spans="1:4" x14ac:dyDescent="0.25">
      <c r="A10447" t="s">
        <v>21015</v>
      </c>
      <c r="B10447" t="s">
        <v>21016</v>
      </c>
      <c r="C10447" s="106">
        <v>59.11</v>
      </c>
      <c r="D10447">
        <v>2</v>
      </c>
    </row>
    <row r="10448" spans="1:4" x14ac:dyDescent="0.25">
      <c r="A10448" t="s">
        <v>21017</v>
      </c>
      <c r="B10448" t="s">
        <v>21018</v>
      </c>
      <c r="C10448" s="106">
        <v>48</v>
      </c>
      <c r="D10448">
        <v>2</v>
      </c>
    </row>
    <row r="10449" spans="1:4" x14ac:dyDescent="0.25">
      <c r="A10449" t="s">
        <v>21019</v>
      </c>
      <c r="B10449" t="s">
        <v>21020</v>
      </c>
      <c r="C10449" s="106">
        <v>35.47</v>
      </c>
      <c r="D10449">
        <v>2</v>
      </c>
    </row>
    <row r="10450" spans="1:4" x14ac:dyDescent="0.25">
      <c r="A10450" t="s">
        <v>21021</v>
      </c>
      <c r="B10450" t="s">
        <v>10171</v>
      </c>
      <c r="C10450" s="106">
        <v>0</v>
      </c>
      <c r="D10450">
        <v>0</v>
      </c>
    </row>
    <row r="10451" spans="1:4" x14ac:dyDescent="0.25">
      <c r="A10451" t="s">
        <v>21022</v>
      </c>
      <c r="B10451" t="s">
        <v>21023</v>
      </c>
      <c r="C10451" s="106">
        <v>6.94</v>
      </c>
      <c r="D10451">
        <v>14</v>
      </c>
    </row>
    <row r="10452" spans="1:4" x14ac:dyDescent="0.25">
      <c r="A10452" t="s">
        <v>21024</v>
      </c>
      <c r="B10452" t="s">
        <v>21025</v>
      </c>
      <c r="C10452" s="106">
        <v>1767.1</v>
      </c>
      <c r="D10452">
        <v>2</v>
      </c>
    </row>
    <row r="10453" spans="1:4" x14ac:dyDescent="0.25">
      <c r="A10453" t="s">
        <v>21026</v>
      </c>
      <c r="B10453" t="s">
        <v>21027</v>
      </c>
      <c r="C10453" s="106">
        <v>2863.31</v>
      </c>
      <c r="D10453">
        <v>3</v>
      </c>
    </row>
    <row r="10454" spans="1:4" x14ac:dyDescent="0.25">
      <c r="A10454" t="s">
        <v>21028</v>
      </c>
      <c r="B10454" t="s">
        <v>21029</v>
      </c>
      <c r="C10454" s="106">
        <v>9.6</v>
      </c>
      <c r="D10454">
        <v>64</v>
      </c>
    </row>
    <row r="10455" spans="1:4" x14ac:dyDescent="0.25">
      <c r="A10455" t="s">
        <v>21030</v>
      </c>
      <c r="B10455" t="s">
        <v>21031</v>
      </c>
      <c r="C10455" s="106">
        <v>210</v>
      </c>
      <c r="D10455">
        <v>10</v>
      </c>
    </row>
    <row r="10456" spans="1:4" x14ac:dyDescent="0.25">
      <c r="A10456" t="s">
        <v>21032</v>
      </c>
      <c r="B10456" t="s">
        <v>21033</v>
      </c>
      <c r="C10456" s="106">
        <v>6.53</v>
      </c>
      <c r="D10456">
        <v>3</v>
      </c>
    </row>
    <row r="10457" spans="1:4" x14ac:dyDescent="0.25">
      <c r="A10457" t="s">
        <v>21034</v>
      </c>
      <c r="B10457" t="s">
        <v>21035</v>
      </c>
      <c r="C10457" s="106">
        <v>0</v>
      </c>
      <c r="D10457">
        <v>0</v>
      </c>
    </row>
    <row r="10458" spans="1:4" x14ac:dyDescent="0.25">
      <c r="A10458" t="s">
        <v>21036</v>
      </c>
      <c r="B10458" t="s">
        <v>21037</v>
      </c>
      <c r="C10458" s="106">
        <v>118.42</v>
      </c>
      <c r="D10458">
        <v>3</v>
      </c>
    </row>
    <row r="10459" spans="1:4" x14ac:dyDescent="0.25">
      <c r="A10459" t="s">
        <v>21038</v>
      </c>
      <c r="B10459" t="s">
        <v>21039</v>
      </c>
      <c r="C10459" s="106">
        <v>39.659999999999997</v>
      </c>
      <c r="D10459">
        <v>60</v>
      </c>
    </row>
    <row r="10460" spans="1:4" x14ac:dyDescent="0.25">
      <c r="A10460" t="s">
        <v>21040</v>
      </c>
      <c r="B10460" t="s">
        <v>21041</v>
      </c>
      <c r="C10460" s="106">
        <v>1465.1</v>
      </c>
      <c r="D10460">
        <v>2</v>
      </c>
    </row>
    <row r="10461" spans="1:4" x14ac:dyDescent="0.25">
      <c r="A10461" t="s">
        <v>21042</v>
      </c>
      <c r="B10461" t="s">
        <v>21043</v>
      </c>
      <c r="C10461" s="106">
        <v>273.81</v>
      </c>
      <c r="D10461">
        <v>77</v>
      </c>
    </row>
    <row r="10462" spans="1:4" x14ac:dyDescent="0.25">
      <c r="A10462" t="s">
        <v>21044</v>
      </c>
      <c r="B10462" t="s">
        <v>10171</v>
      </c>
      <c r="C10462" s="106">
        <v>113</v>
      </c>
      <c r="D10462">
        <v>1</v>
      </c>
    </row>
    <row r="10463" spans="1:4" x14ac:dyDescent="0.25">
      <c r="A10463" t="s">
        <v>21045</v>
      </c>
      <c r="B10463" t="s">
        <v>21046</v>
      </c>
      <c r="C10463" s="106">
        <v>332.87</v>
      </c>
      <c r="D10463">
        <v>1</v>
      </c>
    </row>
    <row r="10464" spans="1:4" x14ac:dyDescent="0.25">
      <c r="A10464" t="s">
        <v>21047</v>
      </c>
      <c r="B10464" t="s">
        <v>21048</v>
      </c>
      <c r="C10464" s="106">
        <v>767.84</v>
      </c>
      <c r="D10464">
        <v>3</v>
      </c>
    </row>
    <row r="10465" spans="1:4" x14ac:dyDescent="0.25">
      <c r="A10465" t="s">
        <v>21049</v>
      </c>
      <c r="B10465" t="s">
        <v>21050</v>
      </c>
      <c r="C10465" s="106">
        <v>0</v>
      </c>
      <c r="D10465">
        <v>0</v>
      </c>
    </row>
    <row r="10466" spans="1:4" x14ac:dyDescent="0.25">
      <c r="A10466" t="s">
        <v>21051</v>
      </c>
      <c r="B10466" t="s">
        <v>21052</v>
      </c>
      <c r="C10466" s="106">
        <v>158.16</v>
      </c>
      <c r="D10466">
        <v>1</v>
      </c>
    </row>
    <row r="10467" spans="1:4" x14ac:dyDescent="0.25">
      <c r="A10467" t="s">
        <v>21053</v>
      </c>
      <c r="B10467" t="s">
        <v>21054</v>
      </c>
      <c r="C10467" s="106">
        <v>81.819999999999993</v>
      </c>
      <c r="D10467">
        <v>20</v>
      </c>
    </row>
    <row r="10468" spans="1:4" x14ac:dyDescent="0.25">
      <c r="A10468" t="s">
        <v>21055</v>
      </c>
      <c r="B10468" t="s">
        <v>21056</v>
      </c>
      <c r="C10468" s="106">
        <v>132.04</v>
      </c>
      <c r="D10468">
        <v>2</v>
      </c>
    </row>
    <row r="10469" spans="1:4" x14ac:dyDescent="0.25">
      <c r="A10469" t="s">
        <v>21057</v>
      </c>
      <c r="B10469" t="s">
        <v>21058</v>
      </c>
      <c r="C10469" s="106">
        <v>59.22</v>
      </c>
      <c r="D10469">
        <v>10</v>
      </c>
    </row>
    <row r="10470" spans="1:4" x14ac:dyDescent="0.25">
      <c r="A10470" t="s">
        <v>21059</v>
      </c>
      <c r="B10470" t="s">
        <v>21060</v>
      </c>
      <c r="C10470" s="106">
        <v>0</v>
      </c>
      <c r="D10470">
        <v>0</v>
      </c>
    </row>
    <row r="10471" spans="1:4" x14ac:dyDescent="0.25">
      <c r="A10471" t="s">
        <v>21061</v>
      </c>
      <c r="B10471" t="s">
        <v>21062</v>
      </c>
      <c r="C10471" s="106">
        <v>0</v>
      </c>
      <c r="D10471">
        <v>0</v>
      </c>
    </row>
    <row r="10472" spans="1:4" x14ac:dyDescent="0.25">
      <c r="A10472" t="s">
        <v>21063</v>
      </c>
      <c r="B10472" t="s">
        <v>21064</v>
      </c>
      <c r="C10472" s="106">
        <v>297.55</v>
      </c>
      <c r="D10472">
        <v>2</v>
      </c>
    </row>
    <row r="10473" spans="1:4" x14ac:dyDescent="0.25">
      <c r="A10473" t="s">
        <v>21065</v>
      </c>
      <c r="B10473" t="s">
        <v>21066</v>
      </c>
      <c r="C10473" s="106">
        <v>1213.5999999999999</v>
      </c>
      <c r="D10473">
        <v>16</v>
      </c>
    </row>
    <row r="10474" spans="1:4" x14ac:dyDescent="0.25">
      <c r="A10474" t="s">
        <v>21067</v>
      </c>
      <c r="B10474" t="s">
        <v>21068</v>
      </c>
      <c r="C10474" s="106">
        <v>19.43</v>
      </c>
      <c r="D10474">
        <v>2</v>
      </c>
    </row>
    <row r="10475" spans="1:4" x14ac:dyDescent="0.25">
      <c r="A10475" t="s">
        <v>21069</v>
      </c>
      <c r="B10475" t="s">
        <v>21070</v>
      </c>
      <c r="C10475" s="106">
        <v>81.239999999999995</v>
      </c>
      <c r="D10475">
        <v>14</v>
      </c>
    </row>
    <row r="10476" spans="1:4" x14ac:dyDescent="0.25">
      <c r="A10476" t="s">
        <v>21071</v>
      </c>
      <c r="B10476" t="s">
        <v>21072</v>
      </c>
      <c r="C10476" s="106">
        <v>904.03</v>
      </c>
      <c r="D10476">
        <v>13</v>
      </c>
    </row>
    <row r="10477" spans="1:4" x14ac:dyDescent="0.25">
      <c r="A10477" t="s">
        <v>21073</v>
      </c>
      <c r="B10477" t="s">
        <v>21074</v>
      </c>
      <c r="C10477" s="106">
        <v>0</v>
      </c>
      <c r="D10477">
        <v>0</v>
      </c>
    </row>
    <row r="10478" spans="1:4" x14ac:dyDescent="0.25">
      <c r="A10478" t="s">
        <v>21075</v>
      </c>
      <c r="B10478" t="s">
        <v>21076</v>
      </c>
      <c r="C10478" s="106">
        <v>0</v>
      </c>
      <c r="D10478">
        <v>0</v>
      </c>
    </row>
    <row r="10479" spans="1:4" x14ac:dyDescent="0.25">
      <c r="A10479" t="s">
        <v>21077</v>
      </c>
      <c r="B10479" t="s">
        <v>21078</v>
      </c>
      <c r="C10479" s="106">
        <v>0</v>
      </c>
      <c r="D10479">
        <v>0</v>
      </c>
    </row>
    <row r="10480" spans="1:4" x14ac:dyDescent="0.25">
      <c r="A10480" t="s">
        <v>21079</v>
      </c>
      <c r="B10480" t="s">
        <v>21080</v>
      </c>
      <c r="C10480" s="106">
        <v>559.41999999999996</v>
      </c>
      <c r="D10480">
        <v>1</v>
      </c>
    </row>
    <row r="10481" spans="1:4" x14ac:dyDescent="0.25">
      <c r="A10481" t="s">
        <v>21081</v>
      </c>
      <c r="B10481" t="s">
        <v>21082</v>
      </c>
      <c r="C10481" s="106">
        <v>0</v>
      </c>
      <c r="D10481">
        <v>0</v>
      </c>
    </row>
    <row r="10482" spans="1:4" x14ac:dyDescent="0.25">
      <c r="A10482" t="s">
        <v>21083</v>
      </c>
      <c r="B10482" t="s">
        <v>21084</v>
      </c>
      <c r="C10482" s="106">
        <v>62.21</v>
      </c>
      <c r="D10482">
        <v>2</v>
      </c>
    </row>
    <row r="10483" spans="1:4" x14ac:dyDescent="0.25">
      <c r="A10483" t="s">
        <v>21085</v>
      </c>
      <c r="B10483" t="s">
        <v>21086</v>
      </c>
      <c r="C10483" s="106">
        <v>2431.5</v>
      </c>
      <c r="D10483">
        <v>1</v>
      </c>
    </row>
    <row r="10484" spans="1:4" x14ac:dyDescent="0.25">
      <c r="A10484" t="s">
        <v>21087</v>
      </c>
      <c r="B10484" t="s">
        <v>21088</v>
      </c>
      <c r="C10484" s="106">
        <v>174.86</v>
      </c>
      <c r="D10484">
        <v>1</v>
      </c>
    </row>
    <row r="10485" spans="1:4" x14ac:dyDescent="0.25">
      <c r="A10485" t="s">
        <v>21089</v>
      </c>
      <c r="B10485" t="s">
        <v>21090</v>
      </c>
      <c r="C10485" s="106">
        <v>522.73</v>
      </c>
      <c r="D10485">
        <v>1</v>
      </c>
    </row>
    <row r="10486" spans="1:4" x14ac:dyDescent="0.25">
      <c r="A10486" t="s">
        <v>21091</v>
      </c>
      <c r="B10486" t="s">
        <v>21092</v>
      </c>
      <c r="C10486" s="106">
        <v>337.77</v>
      </c>
      <c r="D10486">
        <v>2</v>
      </c>
    </row>
    <row r="10487" spans="1:4" x14ac:dyDescent="0.25">
      <c r="A10487" t="s">
        <v>21093</v>
      </c>
      <c r="B10487" t="s">
        <v>21094</v>
      </c>
      <c r="C10487" s="106">
        <v>6.4</v>
      </c>
      <c r="D10487">
        <v>2</v>
      </c>
    </row>
    <row r="10488" spans="1:4" x14ac:dyDescent="0.25">
      <c r="A10488" t="s">
        <v>21095</v>
      </c>
      <c r="B10488" t="s">
        <v>21096</v>
      </c>
      <c r="C10488" s="106">
        <v>574.12</v>
      </c>
      <c r="D10488">
        <v>2</v>
      </c>
    </row>
    <row r="10489" spans="1:4" x14ac:dyDescent="0.25">
      <c r="A10489" t="s">
        <v>21097</v>
      </c>
      <c r="B10489" t="s">
        <v>21098</v>
      </c>
      <c r="C10489" s="106">
        <v>256.04000000000002</v>
      </c>
      <c r="D10489">
        <v>2</v>
      </c>
    </row>
    <row r="10490" spans="1:4" x14ac:dyDescent="0.25">
      <c r="A10490" t="s">
        <v>21099</v>
      </c>
      <c r="B10490" t="s">
        <v>21100</v>
      </c>
      <c r="C10490" s="106">
        <v>280.99</v>
      </c>
      <c r="D10490">
        <v>0</v>
      </c>
    </row>
    <row r="10491" spans="1:4" x14ac:dyDescent="0.25">
      <c r="A10491" t="s">
        <v>21101</v>
      </c>
      <c r="B10491" t="s">
        <v>21102</v>
      </c>
      <c r="C10491" s="106">
        <v>455.59</v>
      </c>
      <c r="D10491">
        <v>1</v>
      </c>
    </row>
    <row r="10492" spans="1:4" x14ac:dyDescent="0.25">
      <c r="A10492" t="s">
        <v>21103</v>
      </c>
      <c r="B10492" t="s">
        <v>21104</v>
      </c>
      <c r="C10492" s="106">
        <v>87.14</v>
      </c>
      <c r="D10492">
        <v>17</v>
      </c>
    </row>
    <row r="10493" spans="1:4" x14ac:dyDescent="0.25">
      <c r="A10493" t="s">
        <v>21105</v>
      </c>
      <c r="B10493" t="s">
        <v>21106</v>
      </c>
      <c r="C10493" s="106">
        <v>0</v>
      </c>
      <c r="D10493">
        <v>0</v>
      </c>
    </row>
    <row r="10494" spans="1:4" x14ac:dyDescent="0.25">
      <c r="A10494" t="s">
        <v>21107</v>
      </c>
      <c r="B10494" t="s">
        <v>21108</v>
      </c>
      <c r="C10494" s="106">
        <v>2488</v>
      </c>
      <c r="D10494">
        <v>20</v>
      </c>
    </row>
    <row r="10495" spans="1:4" x14ac:dyDescent="0.25">
      <c r="A10495" t="s">
        <v>21109</v>
      </c>
      <c r="B10495" t="s">
        <v>21110</v>
      </c>
      <c r="C10495" s="106">
        <v>991.59</v>
      </c>
      <c r="D10495">
        <v>5</v>
      </c>
    </row>
    <row r="10496" spans="1:4" x14ac:dyDescent="0.25">
      <c r="A10496" t="s">
        <v>21111</v>
      </c>
      <c r="B10496" t="s">
        <v>21110</v>
      </c>
      <c r="C10496" s="106">
        <v>1750.7</v>
      </c>
      <c r="D10496">
        <v>4</v>
      </c>
    </row>
    <row r="10497" spans="1:4" x14ac:dyDescent="0.25">
      <c r="A10497" t="s">
        <v>21112</v>
      </c>
      <c r="B10497" t="s">
        <v>21113</v>
      </c>
      <c r="C10497" s="106">
        <v>2195.94</v>
      </c>
      <c r="D10497">
        <v>1</v>
      </c>
    </row>
    <row r="10498" spans="1:4" x14ac:dyDescent="0.25">
      <c r="A10498" t="s">
        <v>21114</v>
      </c>
      <c r="B10498" t="s">
        <v>21115</v>
      </c>
      <c r="C10498" s="106">
        <v>3833.67</v>
      </c>
      <c r="D10498">
        <v>2</v>
      </c>
    </row>
    <row r="10499" spans="1:4" x14ac:dyDescent="0.25">
      <c r="A10499" t="s">
        <v>21116</v>
      </c>
      <c r="B10499" t="s">
        <v>21117</v>
      </c>
      <c r="C10499" s="106">
        <v>847.89</v>
      </c>
      <c r="D10499">
        <v>1</v>
      </c>
    </row>
    <row r="10500" spans="1:4" x14ac:dyDescent="0.25">
      <c r="A10500" t="s">
        <v>21118</v>
      </c>
      <c r="B10500" t="s">
        <v>21119</v>
      </c>
      <c r="C10500" s="106">
        <v>4432.5200000000004</v>
      </c>
      <c r="D10500">
        <v>1</v>
      </c>
    </row>
    <row r="10501" spans="1:4" x14ac:dyDescent="0.25">
      <c r="A10501" t="s">
        <v>21120</v>
      </c>
      <c r="B10501" t="s">
        <v>21121</v>
      </c>
      <c r="C10501" s="106">
        <v>2281.25</v>
      </c>
      <c r="D10501">
        <v>5</v>
      </c>
    </row>
    <row r="10502" spans="1:4" x14ac:dyDescent="0.25">
      <c r="A10502" t="s">
        <v>21122</v>
      </c>
      <c r="B10502" t="s">
        <v>21123</v>
      </c>
      <c r="C10502" s="106">
        <v>1713.01</v>
      </c>
      <c r="D10502">
        <v>1</v>
      </c>
    </row>
    <row r="10503" spans="1:4" x14ac:dyDescent="0.25">
      <c r="A10503" t="s">
        <v>21124</v>
      </c>
      <c r="B10503" t="s">
        <v>21125</v>
      </c>
      <c r="C10503" s="106">
        <v>713.9</v>
      </c>
      <c r="D10503">
        <v>1</v>
      </c>
    </row>
    <row r="10504" spans="1:4" x14ac:dyDescent="0.25">
      <c r="A10504" t="s">
        <v>21126</v>
      </c>
      <c r="B10504" t="s">
        <v>21127</v>
      </c>
      <c r="C10504" s="106">
        <v>1334.39</v>
      </c>
      <c r="D10504">
        <v>2</v>
      </c>
    </row>
    <row r="10505" spans="1:4" x14ac:dyDescent="0.25">
      <c r="A10505" t="s">
        <v>21128</v>
      </c>
      <c r="B10505" t="s">
        <v>21129</v>
      </c>
      <c r="C10505" s="106">
        <v>1402</v>
      </c>
      <c r="D10505">
        <v>1</v>
      </c>
    </row>
    <row r="10506" spans="1:4" x14ac:dyDescent="0.25">
      <c r="A10506" t="s">
        <v>21130</v>
      </c>
      <c r="B10506" t="s">
        <v>21131</v>
      </c>
      <c r="C10506" s="106">
        <v>813.16</v>
      </c>
      <c r="D10506">
        <v>4</v>
      </c>
    </row>
    <row r="10507" spans="1:4" x14ac:dyDescent="0.25">
      <c r="A10507" t="s">
        <v>21132</v>
      </c>
      <c r="B10507" t="s">
        <v>21133</v>
      </c>
      <c r="C10507" s="106">
        <v>1559.38</v>
      </c>
      <c r="D10507">
        <v>3</v>
      </c>
    </row>
    <row r="10508" spans="1:4" x14ac:dyDescent="0.25">
      <c r="A10508" t="s">
        <v>21134</v>
      </c>
      <c r="B10508" t="s">
        <v>21135</v>
      </c>
      <c r="C10508" s="106">
        <v>702</v>
      </c>
      <c r="D10508">
        <v>1</v>
      </c>
    </row>
    <row r="10509" spans="1:4" x14ac:dyDescent="0.25">
      <c r="A10509" t="s">
        <v>21136</v>
      </c>
      <c r="B10509" t="s">
        <v>21135</v>
      </c>
      <c r="C10509" s="106">
        <v>340.09</v>
      </c>
      <c r="D10509">
        <v>2</v>
      </c>
    </row>
    <row r="10510" spans="1:4" x14ac:dyDescent="0.25">
      <c r="A10510" t="s">
        <v>21137</v>
      </c>
      <c r="B10510" t="s">
        <v>21138</v>
      </c>
      <c r="C10510" s="106">
        <v>134.59</v>
      </c>
      <c r="D10510">
        <v>2</v>
      </c>
    </row>
    <row r="10511" spans="1:4" x14ac:dyDescent="0.25">
      <c r="A10511" t="s">
        <v>21139</v>
      </c>
      <c r="B10511" t="s">
        <v>21140</v>
      </c>
      <c r="C10511" s="106">
        <v>579.97</v>
      </c>
      <c r="D10511">
        <v>1</v>
      </c>
    </row>
    <row r="10512" spans="1:4" x14ac:dyDescent="0.25">
      <c r="A10512" t="s">
        <v>21141</v>
      </c>
      <c r="B10512" t="s">
        <v>21142</v>
      </c>
      <c r="C10512" s="106">
        <v>1242.5</v>
      </c>
      <c r="D10512">
        <v>1</v>
      </c>
    </row>
    <row r="10513" spans="1:4" x14ac:dyDescent="0.25">
      <c r="A10513" t="s">
        <v>21143</v>
      </c>
      <c r="B10513" t="s">
        <v>21144</v>
      </c>
      <c r="C10513" s="106">
        <v>3651.57</v>
      </c>
      <c r="D10513">
        <v>4</v>
      </c>
    </row>
    <row r="10514" spans="1:4" x14ac:dyDescent="0.25">
      <c r="A10514" t="s">
        <v>21145</v>
      </c>
      <c r="B10514" t="s">
        <v>21146</v>
      </c>
      <c r="C10514" s="106">
        <v>5125.3599999999997</v>
      </c>
      <c r="D10514">
        <v>3</v>
      </c>
    </row>
    <row r="10515" spans="1:4" x14ac:dyDescent="0.25">
      <c r="A10515" t="s">
        <v>21147</v>
      </c>
      <c r="B10515" t="s">
        <v>21148</v>
      </c>
      <c r="C10515" s="106">
        <v>713.33</v>
      </c>
      <c r="D10515">
        <v>1</v>
      </c>
    </row>
    <row r="10516" spans="1:4" x14ac:dyDescent="0.25">
      <c r="A10516" t="s">
        <v>21149</v>
      </c>
      <c r="B10516" t="s">
        <v>21150</v>
      </c>
      <c r="C10516" s="106">
        <v>240.35</v>
      </c>
      <c r="D10516">
        <v>1</v>
      </c>
    </row>
    <row r="10517" spans="1:4" x14ac:dyDescent="0.25">
      <c r="A10517" t="s">
        <v>21151</v>
      </c>
      <c r="B10517" t="s">
        <v>21152</v>
      </c>
      <c r="C10517" s="106">
        <v>10264.67</v>
      </c>
      <c r="D10517">
        <v>3</v>
      </c>
    </row>
    <row r="10518" spans="1:4" x14ac:dyDescent="0.25">
      <c r="A10518" t="s">
        <v>21153</v>
      </c>
      <c r="B10518" t="s">
        <v>21154</v>
      </c>
      <c r="C10518" s="106">
        <v>1035.49</v>
      </c>
      <c r="D10518">
        <v>1</v>
      </c>
    </row>
    <row r="10519" spans="1:4" x14ac:dyDescent="0.25">
      <c r="A10519" t="s">
        <v>21155</v>
      </c>
      <c r="B10519" t="s">
        <v>21156</v>
      </c>
      <c r="C10519" s="106">
        <v>481.55</v>
      </c>
      <c r="D10519">
        <v>2</v>
      </c>
    </row>
    <row r="10520" spans="1:4" x14ac:dyDescent="0.25">
      <c r="A10520" t="s">
        <v>21157</v>
      </c>
      <c r="B10520" t="s">
        <v>21158</v>
      </c>
      <c r="C10520" s="106">
        <v>65.69</v>
      </c>
      <c r="D10520">
        <v>2</v>
      </c>
    </row>
    <row r="10521" spans="1:4" x14ac:dyDescent="0.25">
      <c r="A10521" t="s">
        <v>21159</v>
      </c>
      <c r="B10521" t="s">
        <v>21160</v>
      </c>
      <c r="C10521" s="106">
        <v>146.30000000000001</v>
      </c>
      <c r="D10521">
        <v>1</v>
      </c>
    </row>
    <row r="10522" spans="1:4" x14ac:dyDescent="0.25">
      <c r="A10522" t="s">
        <v>21161</v>
      </c>
      <c r="B10522" t="s">
        <v>21162</v>
      </c>
      <c r="C10522" s="106">
        <v>693.27</v>
      </c>
      <c r="D10522">
        <v>2</v>
      </c>
    </row>
    <row r="10523" spans="1:4" x14ac:dyDescent="0.25">
      <c r="A10523" t="s">
        <v>21163</v>
      </c>
      <c r="B10523" t="s">
        <v>21164</v>
      </c>
      <c r="C10523" s="106">
        <v>8132</v>
      </c>
      <c r="D10523">
        <v>2</v>
      </c>
    </row>
    <row r="10524" spans="1:4" x14ac:dyDescent="0.25">
      <c r="A10524" t="s">
        <v>21165</v>
      </c>
      <c r="B10524" t="s">
        <v>21166</v>
      </c>
      <c r="C10524" s="106">
        <v>1137.33</v>
      </c>
      <c r="D10524">
        <v>2</v>
      </c>
    </row>
    <row r="10525" spans="1:4" x14ac:dyDescent="0.25">
      <c r="A10525" t="s">
        <v>21167</v>
      </c>
      <c r="B10525" t="s">
        <v>21168</v>
      </c>
      <c r="C10525" s="106">
        <v>0</v>
      </c>
      <c r="D10525">
        <v>0</v>
      </c>
    </row>
    <row r="10526" spans="1:4" x14ac:dyDescent="0.25">
      <c r="A10526" t="s">
        <v>21169</v>
      </c>
      <c r="B10526" t="s">
        <v>21170</v>
      </c>
      <c r="C10526" s="106">
        <v>899.9</v>
      </c>
      <c r="D10526">
        <v>1</v>
      </c>
    </row>
    <row r="10527" spans="1:4" x14ac:dyDescent="0.25">
      <c r="A10527" t="s">
        <v>21171</v>
      </c>
      <c r="B10527" t="s">
        <v>21172</v>
      </c>
      <c r="C10527" s="106">
        <v>2392</v>
      </c>
      <c r="D10527">
        <v>2</v>
      </c>
    </row>
    <row r="10528" spans="1:4" x14ac:dyDescent="0.25">
      <c r="A10528" t="s">
        <v>21173</v>
      </c>
      <c r="B10528" t="s">
        <v>21174</v>
      </c>
      <c r="C10528" s="106">
        <v>1450</v>
      </c>
      <c r="D10528">
        <v>2</v>
      </c>
    </row>
    <row r="10529" spans="1:4" x14ac:dyDescent="0.25">
      <c r="A10529" t="s">
        <v>21175</v>
      </c>
      <c r="B10529" t="s">
        <v>21176</v>
      </c>
      <c r="C10529" s="106">
        <v>561</v>
      </c>
      <c r="D10529">
        <v>3</v>
      </c>
    </row>
    <row r="10530" spans="1:4" x14ac:dyDescent="0.25">
      <c r="A10530" t="s">
        <v>21177</v>
      </c>
      <c r="B10530" t="s">
        <v>21178</v>
      </c>
      <c r="C10530" s="106">
        <v>0</v>
      </c>
      <c r="D10530">
        <v>0</v>
      </c>
    </row>
    <row r="10531" spans="1:4" x14ac:dyDescent="0.25">
      <c r="A10531" t="s">
        <v>21179</v>
      </c>
      <c r="B10531" t="s">
        <v>21180</v>
      </c>
      <c r="C10531" s="106">
        <v>113.7</v>
      </c>
      <c r="D10531">
        <v>4</v>
      </c>
    </row>
    <row r="10532" spans="1:4" x14ac:dyDescent="0.25">
      <c r="A10532" t="s">
        <v>21181</v>
      </c>
      <c r="B10532" t="s">
        <v>21182</v>
      </c>
      <c r="C10532" s="106">
        <v>21.92</v>
      </c>
      <c r="D10532">
        <v>2</v>
      </c>
    </row>
    <row r="10533" spans="1:4" x14ac:dyDescent="0.25">
      <c r="A10533" t="s">
        <v>21183</v>
      </c>
      <c r="B10533" t="s">
        <v>21184</v>
      </c>
      <c r="C10533" s="106">
        <v>1590</v>
      </c>
      <c r="D10533">
        <v>3</v>
      </c>
    </row>
    <row r="10534" spans="1:4" x14ac:dyDescent="0.25">
      <c r="A10534" t="s">
        <v>21185</v>
      </c>
      <c r="B10534" t="s">
        <v>21186</v>
      </c>
      <c r="C10534" s="106">
        <v>316.64</v>
      </c>
      <c r="D10534">
        <v>1</v>
      </c>
    </row>
    <row r="10535" spans="1:4" x14ac:dyDescent="0.25">
      <c r="A10535" t="s">
        <v>21187</v>
      </c>
      <c r="B10535" t="s">
        <v>21188</v>
      </c>
      <c r="C10535" s="106">
        <v>244.53</v>
      </c>
      <c r="D10535">
        <v>2</v>
      </c>
    </row>
    <row r="10536" spans="1:4" x14ac:dyDescent="0.25">
      <c r="A10536" t="s">
        <v>21189</v>
      </c>
      <c r="B10536" t="s">
        <v>21190</v>
      </c>
      <c r="C10536" s="106">
        <v>26827.08</v>
      </c>
      <c r="D10536">
        <v>8</v>
      </c>
    </row>
    <row r="10537" spans="1:4" x14ac:dyDescent="0.25">
      <c r="A10537" t="s">
        <v>21191</v>
      </c>
      <c r="B10537" t="s">
        <v>21192</v>
      </c>
      <c r="C10537" s="106">
        <v>27761.77</v>
      </c>
      <c r="D10537">
        <v>4</v>
      </c>
    </row>
    <row r="10538" spans="1:4" x14ac:dyDescent="0.25">
      <c r="A10538" t="s">
        <v>21193</v>
      </c>
      <c r="B10538" t="s">
        <v>21194</v>
      </c>
      <c r="C10538" s="106">
        <v>9685.65</v>
      </c>
      <c r="D10538">
        <v>3</v>
      </c>
    </row>
    <row r="10539" spans="1:4" x14ac:dyDescent="0.25">
      <c r="A10539" t="s">
        <v>21195</v>
      </c>
      <c r="B10539" t="s">
        <v>21196</v>
      </c>
      <c r="C10539" s="106">
        <v>65.459999999999994</v>
      </c>
      <c r="D10539">
        <v>2</v>
      </c>
    </row>
    <row r="10540" spans="1:4" x14ac:dyDescent="0.25">
      <c r="A10540" t="s">
        <v>21197</v>
      </c>
      <c r="B10540" t="s">
        <v>21198</v>
      </c>
      <c r="C10540" s="106">
        <v>89860</v>
      </c>
      <c r="D10540">
        <v>5</v>
      </c>
    </row>
    <row r="10541" spans="1:4" x14ac:dyDescent="0.25">
      <c r="A10541" t="s">
        <v>21199</v>
      </c>
      <c r="B10541" t="s">
        <v>21200</v>
      </c>
      <c r="C10541" s="106">
        <v>0</v>
      </c>
      <c r="D10541">
        <v>0</v>
      </c>
    </row>
    <row r="10542" spans="1:4" x14ac:dyDescent="0.25">
      <c r="A10542" t="s">
        <v>21201</v>
      </c>
      <c r="B10542" t="s">
        <v>21202</v>
      </c>
      <c r="C10542" s="106">
        <v>3336</v>
      </c>
      <c r="D10542">
        <v>4</v>
      </c>
    </row>
    <row r="10543" spans="1:4" x14ac:dyDescent="0.25">
      <c r="A10543" t="s">
        <v>21203</v>
      </c>
      <c r="B10543" t="s">
        <v>21204</v>
      </c>
      <c r="C10543" s="106">
        <v>1116.1600000000001</v>
      </c>
      <c r="D10543">
        <v>6</v>
      </c>
    </row>
    <row r="10544" spans="1:4" x14ac:dyDescent="0.25">
      <c r="A10544" t="s">
        <v>21205</v>
      </c>
      <c r="B10544" t="s">
        <v>21206</v>
      </c>
      <c r="C10544" s="106">
        <v>1532.82</v>
      </c>
      <c r="D10544">
        <v>4</v>
      </c>
    </row>
    <row r="10545" spans="1:4" x14ac:dyDescent="0.25">
      <c r="A10545" t="s">
        <v>21207</v>
      </c>
      <c r="B10545" t="s">
        <v>21208</v>
      </c>
      <c r="C10545" s="106">
        <v>2234.6</v>
      </c>
      <c r="D10545">
        <v>3</v>
      </c>
    </row>
    <row r="10546" spans="1:4" x14ac:dyDescent="0.25">
      <c r="A10546" t="s">
        <v>21209</v>
      </c>
      <c r="B10546" t="s">
        <v>21210</v>
      </c>
      <c r="C10546" s="106">
        <v>15945</v>
      </c>
      <c r="D10546">
        <v>3</v>
      </c>
    </row>
    <row r="10547" spans="1:4" x14ac:dyDescent="0.25">
      <c r="A10547" t="s">
        <v>21211</v>
      </c>
      <c r="B10547" t="s">
        <v>21212</v>
      </c>
      <c r="C10547" s="106">
        <v>105.05</v>
      </c>
      <c r="D10547">
        <v>5</v>
      </c>
    </row>
    <row r="10548" spans="1:4" x14ac:dyDescent="0.25">
      <c r="A10548" t="s">
        <v>21213</v>
      </c>
      <c r="B10548" t="s">
        <v>21214</v>
      </c>
      <c r="C10548" s="106">
        <v>6919.92</v>
      </c>
      <c r="D10548">
        <v>1</v>
      </c>
    </row>
    <row r="10549" spans="1:4" x14ac:dyDescent="0.25">
      <c r="A10549" t="s">
        <v>21215</v>
      </c>
      <c r="B10549" t="s">
        <v>21216</v>
      </c>
      <c r="C10549" s="106">
        <v>9325.2199999999993</v>
      </c>
      <c r="D10549">
        <v>2</v>
      </c>
    </row>
    <row r="10550" spans="1:4" x14ac:dyDescent="0.25">
      <c r="A10550" t="s">
        <v>21217</v>
      </c>
      <c r="B10550" t="s">
        <v>21218</v>
      </c>
      <c r="C10550" s="106">
        <v>16173.28</v>
      </c>
      <c r="D10550">
        <v>2</v>
      </c>
    </row>
    <row r="10551" spans="1:4" x14ac:dyDescent="0.25">
      <c r="A10551" t="s">
        <v>21219</v>
      </c>
      <c r="B10551" t="s">
        <v>21220</v>
      </c>
      <c r="C10551" s="106">
        <v>3121.78</v>
      </c>
      <c r="D10551">
        <v>2</v>
      </c>
    </row>
    <row r="10552" spans="1:4" x14ac:dyDescent="0.25">
      <c r="A10552" t="s">
        <v>21221</v>
      </c>
      <c r="B10552" t="s">
        <v>21222</v>
      </c>
      <c r="C10552" s="106">
        <v>1624.82</v>
      </c>
      <c r="D10552">
        <v>2</v>
      </c>
    </row>
    <row r="10553" spans="1:4" x14ac:dyDescent="0.25">
      <c r="A10553" t="s">
        <v>21223</v>
      </c>
      <c r="B10553" t="s">
        <v>21224</v>
      </c>
      <c r="C10553" s="106">
        <v>970.9</v>
      </c>
      <c r="D10553">
        <v>4</v>
      </c>
    </row>
    <row r="10554" spans="1:4" x14ac:dyDescent="0.25">
      <c r="A10554" t="s">
        <v>21225</v>
      </c>
      <c r="B10554" t="s">
        <v>21226</v>
      </c>
      <c r="C10554" s="106">
        <v>1046.1099999999999</v>
      </c>
      <c r="D10554">
        <v>2</v>
      </c>
    </row>
    <row r="10555" spans="1:4" x14ac:dyDescent="0.25">
      <c r="A10555" t="s">
        <v>21227</v>
      </c>
      <c r="B10555" t="s">
        <v>21228</v>
      </c>
      <c r="C10555" s="106">
        <v>284.01</v>
      </c>
      <c r="D10555">
        <v>3</v>
      </c>
    </row>
    <row r="10556" spans="1:4" x14ac:dyDescent="0.25">
      <c r="A10556" t="s">
        <v>21229</v>
      </c>
      <c r="B10556" t="s">
        <v>21230</v>
      </c>
      <c r="C10556" s="106">
        <v>1214.76</v>
      </c>
      <c r="D10556">
        <v>2</v>
      </c>
    </row>
    <row r="10557" spans="1:4" x14ac:dyDescent="0.25">
      <c r="A10557" t="s">
        <v>21231</v>
      </c>
      <c r="B10557" t="s">
        <v>21232</v>
      </c>
      <c r="C10557" s="106">
        <v>6519.84</v>
      </c>
      <c r="D10557">
        <v>4</v>
      </c>
    </row>
    <row r="10558" spans="1:4" x14ac:dyDescent="0.25">
      <c r="A10558" t="s">
        <v>21233</v>
      </c>
      <c r="B10558" t="s">
        <v>21234</v>
      </c>
      <c r="C10558" s="106">
        <v>112.25</v>
      </c>
      <c r="D10558">
        <v>3</v>
      </c>
    </row>
    <row r="10559" spans="1:4" x14ac:dyDescent="0.25">
      <c r="A10559" t="s">
        <v>21235</v>
      </c>
      <c r="B10559" t="s">
        <v>21236</v>
      </c>
      <c r="C10559" s="106">
        <v>759.74</v>
      </c>
      <c r="D10559">
        <v>2</v>
      </c>
    </row>
    <row r="10560" spans="1:4" x14ac:dyDescent="0.25">
      <c r="A10560" t="s">
        <v>21237</v>
      </c>
      <c r="B10560" t="s">
        <v>21238</v>
      </c>
      <c r="C10560" s="106">
        <v>1381.5</v>
      </c>
      <c r="D10560">
        <v>3</v>
      </c>
    </row>
    <row r="10561" spans="1:4" x14ac:dyDescent="0.25">
      <c r="A10561" t="s">
        <v>21239</v>
      </c>
      <c r="B10561" t="s">
        <v>21240</v>
      </c>
      <c r="C10561" s="106">
        <v>455.36</v>
      </c>
      <c r="D10561">
        <v>2</v>
      </c>
    </row>
    <row r="10562" spans="1:4" x14ac:dyDescent="0.25">
      <c r="A10562" t="s">
        <v>21241</v>
      </c>
      <c r="B10562" t="s">
        <v>21242</v>
      </c>
      <c r="C10562" s="106">
        <v>0</v>
      </c>
      <c r="D10562">
        <v>0</v>
      </c>
    </row>
    <row r="10563" spans="1:4" x14ac:dyDescent="0.25">
      <c r="A10563" t="s">
        <v>21243</v>
      </c>
      <c r="B10563" t="s">
        <v>21244</v>
      </c>
      <c r="C10563" s="106">
        <v>16400</v>
      </c>
      <c r="D10563">
        <v>2</v>
      </c>
    </row>
    <row r="10564" spans="1:4" x14ac:dyDescent="0.25">
      <c r="A10564" t="s">
        <v>21245</v>
      </c>
      <c r="B10564" t="s">
        <v>21246</v>
      </c>
      <c r="C10564" s="106">
        <v>13870</v>
      </c>
      <c r="D10564">
        <v>1</v>
      </c>
    </row>
    <row r="10565" spans="1:4" x14ac:dyDescent="0.25">
      <c r="A10565" t="s">
        <v>21247</v>
      </c>
      <c r="B10565" t="s">
        <v>21248</v>
      </c>
      <c r="C10565" s="106">
        <v>1.05</v>
      </c>
      <c r="D10565">
        <v>1</v>
      </c>
    </row>
    <row r="10566" spans="1:4" x14ac:dyDescent="0.25">
      <c r="A10566" t="s">
        <v>21249</v>
      </c>
      <c r="B10566" t="s">
        <v>21250</v>
      </c>
      <c r="C10566" s="106">
        <v>35.299999999999997</v>
      </c>
      <c r="D10566">
        <v>1</v>
      </c>
    </row>
    <row r="10567" spans="1:4" x14ac:dyDescent="0.25">
      <c r="A10567" t="s">
        <v>21251</v>
      </c>
      <c r="B10567" t="s">
        <v>21252</v>
      </c>
      <c r="C10567" s="106">
        <v>37.200000000000003</v>
      </c>
      <c r="D10567">
        <v>2</v>
      </c>
    </row>
    <row r="10568" spans="1:4" x14ac:dyDescent="0.25">
      <c r="A10568" t="s">
        <v>21253</v>
      </c>
      <c r="B10568" t="s">
        <v>21254</v>
      </c>
      <c r="C10568" s="106">
        <v>2.17</v>
      </c>
      <c r="D10568">
        <v>2</v>
      </c>
    </row>
    <row r="10569" spans="1:4" x14ac:dyDescent="0.25">
      <c r="A10569" t="s">
        <v>21255</v>
      </c>
      <c r="B10569" t="s">
        <v>21256</v>
      </c>
      <c r="C10569" s="106">
        <v>454.58</v>
      </c>
      <c r="D10569">
        <v>4</v>
      </c>
    </row>
    <row r="10570" spans="1:4" x14ac:dyDescent="0.25">
      <c r="A10570" t="s">
        <v>21257</v>
      </c>
      <c r="B10570" t="s">
        <v>21258</v>
      </c>
      <c r="C10570" s="106">
        <v>473.03</v>
      </c>
      <c r="D10570">
        <v>3</v>
      </c>
    </row>
    <row r="10571" spans="1:4" x14ac:dyDescent="0.25">
      <c r="A10571" t="s">
        <v>21259</v>
      </c>
      <c r="B10571" t="s">
        <v>21260</v>
      </c>
      <c r="C10571" s="106">
        <v>1103.1099999999999</v>
      </c>
      <c r="D10571">
        <v>3</v>
      </c>
    </row>
    <row r="10572" spans="1:4" x14ac:dyDescent="0.25">
      <c r="A10572" t="s">
        <v>21261</v>
      </c>
      <c r="B10572" t="s">
        <v>10171</v>
      </c>
      <c r="C10572" s="106">
        <v>341.28</v>
      </c>
      <c r="D10572">
        <v>6</v>
      </c>
    </row>
    <row r="10573" spans="1:4" x14ac:dyDescent="0.25">
      <c r="A10573" t="s">
        <v>21262</v>
      </c>
      <c r="B10573" t="s">
        <v>21263</v>
      </c>
      <c r="C10573" s="106">
        <v>2132.14</v>
      </c>
      <c r="D10573">
        <v>4</v>
      </c>
    </row>
    <row r="10574" spans="1:4" x14ac:dyDescent="0.25">
      <c r="A10574" t="s">
        <v>21264</v>
      </c>
      <c r="B10574" t="s">
        <v>21265</v>
      </c>
      <c r="C10574" s="106">
        <v>11396.44</v>
      </c>
      <c r="D10574">
        <v>3</v>
      </c>
    </row>
    <row r="10575" spans="1:4" x14ac:dyDescent="0.25">
      <c r="A10575" t="s">
        <v>21266</v>
      </c>
      <c r="B10575" t="s">
        <v>21267</v>
      </c>
      <c r="C10575" s="106">
        <v>150.85</v>
      </c>
      <c r="D10575">
        <v>1</v>
      </c>
    </row>
    <row r="10576" spans="1:4" x14ac:dyDescent="0.25">
      <c r="A10576" t="s">
        <v>21268</v>
      </c>
      <c r="B10576" t="s">
        <v>21269</v>
      </c>
      <c r="C10576" s="106">
        <v>1892.48</v>
      </c>
      <c r="D10576">
        <v>2</v>
      </c>
    </row>
    <row r="10577" spans="1:4" x14ac:dyDescent="0.25">
      <c r="A10577" t="s">
        <v>21270</v>
      </c>
      <c r="B10577" t="s">
        <v>21271</v>
      </c>
      <c r="C10577" s="106">
        <v>682.16</v>
      </c>
      <c r="D10577">
        <v>2</v>
      </c>
    </row>
    <row r="10578" spans="1:4" x14ac:dyDescent="0.25">
      <c r="A10578" t="s">
        <v>21272</v>
      </c>
      <c r="B10578" t="s">
        <v>21273</v>
      </c>
      <c r="C10578" s="106">
        <v>190.18</v>
      </c>
      <c r="D10578">
        <v>3</v>
      </c>
    </row>
    <row r="10579" spans="1:4" x14ac:dyDescent="0.25">
      <c r="A10579" t="s">
        <v>21274</v>
      </c>
      <c r="B10579" t="s">
        <v>21275</v>
      </c>
      <c r="C10579" s="106">
        <v>318.11</v>
      </c>
      <c r="D10579">
        <v>3</v>
      </c>
    </row>
    <row r="10580" spans="1:4" x14ac:dyDescent="0.25">
      <c r="A10580" t="s">
        <v>21276</v>
      </c>
      <c r="B10580" t="s">
        <v>21277</v>
      </c>
      <c r="C10580" s="106">
        <v>34.56</v>
      </c>
      <c r="D10580">
        <v>2</v>
      </c>
    </row>
    <row r="10581" spans="1:4" x14ac:dyDescent="0.25">
      <c r="A10581" t="s">
        <v>21278</v>
      </c>
      <c r="B10581" t="s">
        <v>21279</v>
      </c>
      <c r="C10581" s="106">
        <v>772.44</v>
      </c>
      <c r="D10581">
        <v>1</v>
      </c>
    </row>
    <row r="10582" spans="1:4" x14ac:dyDescent="0.25">
      <c r="A10582" t="s">
        <v>21280</v>
      </c>
      <c r="B10582" t="s">
        <v>21281</v>
      </c>
      <c r="C10582" s="106">
        <v>217</v>
      </c>
      <c r="D10582">
        <v>19</v>
      </c>
    </row>
    <row r="10583" spans="1:4" x14ac:dyDescent="0.25">
      <c r="A10583" t="s">
        <v>21282</v>
      </c>
      <c r="B10583" t="s">
        <v>21283</v>
      </c>
      <c r="C10583" s="106">
        <v>791</v>
      </c>
      <c r="D10583">
        <v>2</v>
      </c>
    </row>
    <row r="10584" spans="1:4" x14ac:dyDescent="0.25">
      <c r="A10584" t="s">
        <v>21284</v>
      </c>
      <c r="B10584" t="s">
        <v>21285</v>
      </c>
      <c r="C10584" s="106">
        <v>10350</v>
      </c>
      <c r="D10584">
        <v>3</v>
      </c>
    </row>
    <row r="10585" spans="1:4" x14ac:dyDescent="0.25">
      <c r="A10585" t="s">
        <v>21286</v>
      </c>
      <c r="B10585" t="s">
        <v>21287</v>
      </c>
      <c r="C10585" s="106">
        <v>8500</v>
      </c>
      <c r="D10585">
        <v>1</v>
      </c>
    </row>
    <row r="10586" spans="1:4" x14ac:dyDescent="0.25">
      <c r="A10586" t="s">
        <v>21288</v>
      </c>
      <c r="B10586" t="s">
        <v>21289</v>
      </c>
      <c r="C10586" s="106">
        <v>4977.5</v>
      </c>
      <c r="D10586">
        <v>1</v>
      </c>
    </row>
    <row r="10587" spans="1:4" x14ac:dyDescent="0.25">
      <c r="A10587" t="s">
        <v>21290</v>
      </c>
      <c r="B10587" t="s">
        <v>21291</v>
      </c>
      <c r="C10587" s="106">
        <v>6500</v>
      </c>
      <c r="D10587">
        <v>1</v>
      </c>
    </row>
    <row r="10588" spans="1:4" x14ac:dyDescent="0.25">
      <c r="A10588" t="s">
        <v>21292</v>
      </c>
      <c r="B10588" t="s">
        <v>21293</v>
      </c>
      <c r="C10588" s="106">
        <v>9115.75</v>
      </c>
      <c r="D10588">
        <v>3</v>
      </c>
    </row>
    <row r="10589" spans="1:4" x14ac:dyDescent="0.25">
      <c r="A10589" t="s">
        <v>21294</v>
      </c>
      <c r="B10589" t="s">
        <v>21295</v>
      </c>
      <c r="C10589" s="106">
        <v>52.44</v>
      </c>
      <c r="D10589">
        <v>13</v>
      </c>
    </row>
    <row r="10590" spans="1:4" x14ac:dyDescent="0.25">
      <c r="A10590" t="s">
        <v>21296</v>
      </c>
      <c r="B10590" t="s">
        <v>21297</v>
      </c>
      <c r="C10590" s="106">
        <v>7169.86</v>
      </c>
      <c r="D10590">
        <v>2</v>
      </c>
    </row>
    <row r="10591" spans="1:4" x14ac:dyDescent="0.25">
      <c r="A10591" t="s">
        <v>21298</v>
      </c>
      <c r="B10591" t="s">
        <v>21299</v>
      </c>
      <c r="C10591" s="106">
        <v>1795.84</v>
      </c>
      <c r="D10591">
        <v>1</v>
      </c>
    </row>
    <row r="10592" spans="1:4" x14ac:dyDescent="0.25">
      <c r="A10592" t="s">
        <v>21300</v>
      </c>
      <c r="B10592" t="s">
        <v>21301</v>
      </c>
      <c r="C10592" s="106">
        <v>0</v>
      </c>
      <c r="D10592">
        <v>0</v>
      </c>
    </row>
    <row r="10593" spans="1:4" x14ac:dyDescent="0.25">
      <c r="A10593" t="s">
        <v>21302</v>
      </c>
      <c r="B10593" t="s">
        <v>21303</v>
      </c>
      <c r="C10593" s="106">
        <v>2526.1</v>
      </c>
      <c r="D10593">
        <v>1</v>
      </c>
    </row>
    <row r="10594" spans="1:4" x14ac:dyDescent="0.25">
      <c r="A10594" t="s">
        <v>21304</v>
      </c>
      <c r="B10594" t="s">
        <v>21305</v>
      </c>
      <c r="C10594" s="106">
        <v>614.75</v>
      </c>
      <c r="D10594">
        <v>7</v>
      </c>
    </row>
    <row r="10595" spans="1:4" x14ac:dyDescent="0.25">
      <c r="A10595" t="s">
        <v>21306</v>
      </c>
      <c r="B10595" t="s">
        <v>21307</v>
      </c>
      <c r="C10595" s="106">
        <v>8375.81</v>
      </c>
      <c r="D10595">
        <v>1</v>
      </c>
    </row>
    <row r="10596" spans="1:4" x14ac:dyDescent="0.25">
      <c r="A10596" t="s">
        <v>21308</v>
      </c>
      <c r="B10596" t="s">
        <v>21309</v>
      </c>
      <c r="C10596" s="106">
        <v>20.399999999999999</v>
      </c>
      <c r="D10596">
        <v>12</v>
      </c>
    </row>
    <row r="10597" spans="1:4" x14ac:dyDescent="0.25">
      <c r="A10597" t="s">
        <v>21310</v>
      </c>
      <c r="B10597" t="s">
        <v>21311</v>
      </c>
      <c r="C10597" s="106">
        <v>121.42</v>
      </c>
      <c r="D10597">
        <v>2</v>
      </c>
    </row>
    <row r="10598" spans="1:4" x14ac:dyDescent="0.25">
      <c r="A10598" t="s">
        <v>21312</v>
      </c>
      <c r="B10598" t="s">
        <v>21313</v>
      </c>
      <c r="C10598" s="106">
        <v>571.57000000000005</v>
      </c>
      <c r="D10598">
        <v>7</v>
      </c>
    </row>
    <row r="10599" spans="1:4" x14ac:dyDescent="0.25">
      <c r="A10599" t="s">
        <v>21314</v>
      </c>
      <c r="B10599" t="s">
        <v>21315</v>
      </c>
      <c r="C10599" s="106">
        <v>125.3</v>
      </c>
      <c r="D10599">
        <v>7</v>
      </c>
    </row>
    <row r="10600" spans="1:4" x14ac:dyDescent="0.25">
      <c r="A10600" t="s">
        <v>21316</v>
      </c>
      <c r="B10600" t="s">
        <v>21317</v>
      </c>
      <c r="C10600" s="106">
        <v>129.80000000000001</v>
      </c>
      <c r="D10600">
        <v>2</v>
      </c>
    </row>
    <row r="10601" spans="1:4" x14ac:dyDescent="0.25">
      <c r="A10601" t="s">
        <v>21318</v>
      </c>
      <c r="B10601" t="s">
        <v>21319</v>
      </c>
      <c r="C10601" s="106">
        <v>192.61</v>
      </c>
      <c r="D10601">
        <v>2</v>
      </c>
    </row>
    <row r="10602" spans="1:4" x14ac:dyDescent="0.25">
      <c r="A10602" t="s">
        <v>21320</v>
      </c>
      <c r="B10602" t="s">
        <v>21321</v>
      </c>
      <c r="C10602" s="106">
        <v>148.63999999999999</v>
      </c>
      <c r="D10602">
        <v>2</v>
      </c>
    </row>
    <row r="10603" spans="1:4" x14ac:dyDescent="0.25">
      <c r="A10603" t="s">
        <v>21322</v>
      </c>
      <c r="B10603" t="s">
        <v>21323</v>
      </c>
      <c r="C10603" s="106">
        <v>41.87</v>
      </c>
      <c r="D10603">
        <v>4</v>
      </c>
    </row>
    <row r="10604" spans="1:4" x14ac:dyDescent="0.25">
      <c r="A10604" t="s">
        <v>21324</v>
      </c>
      <c r="B10604" t="s">
        <v>21325</v>
      </c>
      <c r="C10604" s="106">
        <v>1820.15</v>
      </c>
      <c r="D10604">
        <v>5</v>
      </c>
    </row>
    <row r="10605" spans="1:4" x14ac:dyDescent="0.25">
      <c r="A10605" t="s">
        <v>21326</v>
      </c>
      <c r="B10605" t="s">
        <v>21327</v>
      </c>
      <c r="C10605" s="106">
        <v>121.42</v>
      </c>
      <c r="D10605">
        <v>2</v>
      </c>
    </row>
    <row r="10606" spans="1:4" x14ac:dyDescent="0.25">
      <c r="A10606" t="s">
        <v>21328</v>
      </c>
      <c r="B10606" t="s">
        <v>21329</v>
      </c>
      <c r="C10606" s="106">
        <v>1560</v>
      </c>
      <c r="D10606">
        <v>4</v>
      </c>
    </row>
    <row r="10607" spans="1:4" x14ac:dyDescent="0.25">
      <c r="A10607" t="s">
        <v>21330</v>
      </c>
      <c r="B10607" t="s">
        <v>21331</v>
      </c>
      <c r="C10607" s="106">
        <v>126.37</v>
      </c>
      <c r="D10607">
        <v>2</v>
      </c>
    </row>
    <row r="10608" spans="1:4" x14ac:dyDescent="0.25">
      <c r="A10608" t="s">
        <v>21332</v>
      </c>
      <c r="B10608" t="s">
        <v>21333</v>
      </c>
      <c r="C10608" s="106">
        <v>25.27</v>
      </c>
      <c r="D10608">
        <v>4</v>
      </c>
    </row>
    <row r="10609" spans="1:4" x14ac:dyDescent="0.25">
      <c r="A10609" t="s">
        <v>21334</v>
      </c>
      <c r="B10609" t="s">
        <v>21335</v>
      </c>
      <c r="C10609" s="106">
        <v>155.85</v>
      </c>
      <c r="D10609">
        <v>2</v>
      </c>
    </row>
    <row r="10610" spans="1:4" x14ac:dyDescent="0.25">
      <c r="A10610" t="s">
        <v>21336</v>
      </c>
      <c r="B10610" t="s">
        <v>21337</v>
      </c>
      <c r="C10610" s="106">
        <v>1169.67</v>
      </c>
      <c r="D10610">
        <v>8</v>
      </c>
    </row>
    <row r="10611" spans="1:4" x14ac:dyDescent="0.25">
      <c r="A10611" t="s">
        <v>21338</v>
      </c>
      <c r="B10611" t="s">
        <v>21339</v>
      </c>
      <c r="C10611" s="106">
        <v>345.05</v>
      </c>
      <c r="D10611">
        <v>4</v>
      </c>
    </row>
    <row r="10612" spans="1:4" x14ac:dyDescent="0.25">
      <c r="A10612" t="s">
        <v>21340</v>
      </c>
      <c r="B10612" t="s">
        <v>21341</v>
      </c>
      <c r="C10612" s="106">
        <v>41.99</v>
      </c>
      <c r="D10612">
        <v>3</v>
      </c>
    </row>
    <row r="10613" spans="1:4" x14ac:dyDescent="0.25">
      <c r="A10613" t="s">
        <v>21342</v>
      </c>
      <c r="B10613" t="s">
        <v>21343</v>
      </c>
      <c r="C10613" s="106">
        <v>105.18</v>
      </c>
      <c r="D10613">
        <v>2</v>
      </c>
    </row>
    <row r="10614" spans="1:4" x14ac:dyDescent="0.25">
      <c r="A10614" t="s">
        <v>21344</v>
      </c>
      <c r="B10614" t="s">
        <v>21345</v>
      </c>
      <c r="C10614" s="106">
        <v>159.16999999999999</v>
      </c>
      <c r="D10614">
        <v>2</v>
      </c>
    </row>
    <row r="10615" spans="1:4" x14ac:dyDescent="0.25">
      <c r="A10615" t="s">
        <v>21346</v>
      </c>
      <c r="B10615" t="s">
        <v>21347</v>
      </c>
      <c r="C10615" s="106">
        <v>6.19</v>
      </c>
      <c r="D10615">
        <v>6</v>
      </c>
    </row>
    <row r="10616" spans="1:4" x14ac:dyDescent="0.25">
      <c r="A10616" t="s">
        <v>21348</v>
      </c>
      <c r="B10616" t="s">
        <v>21349</v>
      </c>
      <c r="C10616" s="106">
        <v>252.82</v>
      </c>
      <c r="D10616">
        <v>5</v>
      </c>
    </row>
    <row r="10617" spans="1:4" x14ac:dyDescent="0.25">
      <c r="A10617" t="s">
        <v>21350</v>
      </c>
      <c r="B10617" t="s">
        <v>21351</v>
      </c>
      <c r="C10617" s="106">
        <v>192.75</v>
      </c>
      <c r="D10617">
        <v>3</v>
      </c>
    </row>
    <row r="10618" spans="1:4" x14ac:dyDescent="0.25">
      <c r="A10618" t="s">
        <v>21352</v>
      </c>
      <c r="B10618" t="s">
        <v>21353</v>
      </c>
      <c r="C10618" s="106">
        <v>1841</v>
      </c>
      <c r="D10618">
        <v>1</v>
      </c>
    </row>
    <row r="10619" spans="1:4" x14ac:dyDescent="0.25">
      <c r="A10619" t="s">
        <v>21354</v>
      </c>
      <c r="B10619" t="s">
        <v>21355</v>
      </c>
      <c r="C10619" s="106">
        <v>816</v>
      </c>
      <c r="D10619">
        <v>1</v>
      </c>
    </row>
    <row r="10620" spans="1:4" x14ac:dyDescent="0.25">
      <c r="A10620" t="s">
        <v>21356</v>
      </c>
      <c r="B10620" t="s">
        <v>21357</v>
      </c>
      <c r="C10620" s="106">
        <v>0</v>
      </c>
      <c r="D10620">
        <v>0</v>
      </c>
    </row>
    <row r="10621" spans="1:4" x14ac:dyDescent="0.25">
      <c r="A10621" t="s">
        <v>21358</v>
      </c>
      <c r="B10621" t="s">
        <v>21359</v>
      </c>
      <c r="C10621" s="106">
        <v>62.18</v>
      </c>
      <c r="D10621">
        <v>6</v>
      </c>
    </row>
    <row r="10622" spans="1:4" x14ac:dyDescent="0.25">
      <c r="A10622" t="s">
        <v>21360</v>
      </c>
      <c r="B10622" t="s">
        <v>21361</v>
      </c>
      <c r="C10622" s="106">
        <v>12.94</v>
      </c>
      <c r="D10622">
        <v>4</v>
      </c>
    </row>
    <row r="10623" spans="1:4" x14ac:dyDescent="0.25">
      <c r="A10623" t="s">
        <v>21362</v>
      </c>
      <c r="B10623" t="s">
        <v>21363</v>
      </c>
      <c r="C10623" s="106">
        <v>5015.51</v>
      </c>
      <c r="D10623">
        <v>2</v>
      </c>
    </row>
    <row r="10624" spans="1:4" x14ac:dyDescent="0.25">
      <c r="A10624" t="s">
        <v>21364</v>
      </c>
      <c r="B10624" t="s">
        <v>21365</v>
      </c>
      <c r="C10624" s="106">
        <v>1231.73</v>
      </c>
      <c r="D10624">
        <v>3</v>
      </c>
    </row>
    <row r="10625" spans="1:4" x14ac:dyDescent="0.25">
      <c r="A10625" t="s">
        <v>21366</v>
      </c>
      <c r="B10625" t="s">
        <v>21367</v>
      </c>
      <c r="C10625" s="106">
        <v>314.5</v>
      </c>
      <c r="D10625">
        <v>1</v>
      </c>
    </row>
    <row r="10626" spans="1:4" x14ac:dyDescent="0.25">
      <c r="A10626" t="s">
        <v>21368</v>
      </c>
      <c r="B10626" t="s">
        <v>21369</v>
      </c>
      <c r="C10626" s="106">
        <v>130.9</v>
      </c>
      <c r="D10626">
        <v>1</v>
      </c>
    </row>
    <row r="10627" spans="1:4" x14ac:dyDescent="0.25">
      <c r="A10627" t="s">
        <v>21370</v>
      </c>
      <c r="B10627" t="s">
        <v>21371</v>
      </c>
      <c r="C10627" s="106">
        <v>42.5</v>
      </c>
      <c r="D10627">
        <v>2</v>
      </c>
    </row>
    <row r="10628" spans="1:4" x14ac:dyDescent="0.25">
      <c r="A10628" t="s">
        <v>21372</v>
      </c>
      <c r="B10628" t="s">
        <v>21373</v>
      </c>
      <c r="C10628" s="106">
        <v>8.3699999999999992</v>
      </c>
      <c r="D10628">
        <v>2</v>
      </c>
    </row>
    <row r="10629" spans="1:4" x14ac:dyDescent="0.25">
      <c r="A10629" t="s">
        <v>21374</v>
      </c>
      <c r="B10629" t="s">
        <v>21375</v>
      </c>
      <c r="C10629" s="106">
        <v>9377.1299999999992</v>
      </c>
      <c r="D10629">
        <v>1</v>
      </c>
    </row>
    <row r="10630" spans="1:4" x14ac:dyDescent="0.25">
      <c r="A10630" t="s">
        <v>21376</v>
      </c>
      <c r="B10630" t="s">
        <v>21377</v>
      </c>
      <c r="C10630" s="106">
        <v>3423</v>
      </c>
      <c r="D10630">
        <v>1</v>
      </c>
    </row>
    <row r="10631" spans="1:4" x14ac:dyDescent="0.25">
      <c r="A10631" t="s">
        <v>21378</v>
      </c>
      <c r="B10631" t="s">
        <v>21379</v>
      </c>
      <c r="C10631" s="106">
        <v>389.95</v>
      </c>
      <c r="D10631">
        <v>2</v>
      </c>
    </row>
    <row r="10632" spans="1:4" x14ac:dyDescent="0.25">
      <c r="A10632" t="s">
        <v>21380</v>
      </c>
      <c r="B10632" t="s">
        <v>21381</v>
      </c>
      <c r="C10632" s="106">
        <v>561.82000000000005</v>
      </c>
      <c r="D10632">
        <v>4</v>
      </c>
    </row>
    <row r="10633" spans="1:4" x14ac:dyDescent="0.25">
      <c r="A10633" t="s">
        <v>21382</v>
      </c>
      <c r="B10633" t="s">
        <v>21383</v>
      </c>
      <c r="C10633" s="106">
        <v>6.84</v>
      </c>
      <c r="D10633">
        <v>1</v>
      </c>
    </row>
    <row r="10634" spans="1:4" x14ac:dyDescent="0.25">
      <c r="A10634" t="s">
        <v>21384</v>
      </c>
      <c r="B10634" t="s">
        <v>21385</v>
      </c>
      <c r="C10634" s="106">
        <v>54</v>
      </c>
      <c r="D10634">
        <v>15</v>
      </c>
    </row>
    <row r="10635" spans="1:4" x14ac:dyDescent="0.25">
      <c r="A10635" t="s">
        <v>21386</v>
      </c>
      <c r="B10635" t="s">
        <v>21387</v>
      </c>
      <c r="C10635" s="106">
        <v>1687.13</v>
      </c>
      <c r="D10635">
        <v>2</v>
      </c>
    </row>
    <row r="10636" spans="1:4" x14ac:dyDescent="0.25">
      <c r="A10636" t="s">
        <v>21388</v>
      </c>
      <c r="B10636" t="s">
        <v>21389</v>
      </c>
      <c r="C10636" s="106">
        <v>1259.44</v>
      </c>
      <c r="D10636">
        <v>3</v>
      </c>
    </row>
    <row r="10637" spans="1:4" x14ac:dyDescent="0.25">
      <c r="A10637" t="s">
        <v>21390</v>
      </c>
      <c r="B10637" t="s">
        <v>21391</v>
      </c>
      <c r="C10637" s="106">
        <v>212.69</v>
      </c>
      <c r="D10637">
        <v>4</v>
      </c>
    </row>
    <row r="10638" spans="1:4" x14ac:dyDescent="0.25">
      <c r="A10638" t="s">
        <v>21392</v>
      </c>
      <c r="B10638" t="s">
        <v>21393</v>
      </c>
      <c r="C10638" s="106">
        <v>18747.78</v>
      </c>
      <c r="D10638">
        <v>2</v>
      </c>
    </row>
    <row r="10639" spans="1:4" x14ac:dyDescent="0.25">
      <c r="A10639" t="s">
        <v>21394</v>
      </c>
      <c r="B10639" t="s">
        <v>21395</v>
      </c>
      <c r="C10639" s="106">
        <v>9165.27</v>
      </c>
      <c r="D10639">
        <v>3</v>
      </c>
    </row>
    <row r="10640" spans="1:4" x14ac:dyDescent="0.25">
      <c r="A10640" t="s">
        <v>21396</v>
      </c>
      <c r="B10640" t="s">
        <v>21397</v>
      </c>
      <c r="C10640" s="106">
        <v>6.8</v>
      </c>
      <c r="D10640">
        <v>4</v>
      </c>
    </row>
    <row r="10641" spans="1:4" x14ac:dyDescent="0.25">
      <c r="A10641" t="s">
        <v>21398</v>
      </c>
      <c r="B10641" t="s">
        <v>21399</v>
      </c>
      <c r="C10641" s="106">
        <v>2025.21</v>
      </c>
      <c r="D10641">
        <v>6</v>
      </c>
    </row>
    <row r="10642" spans="1:4" x14ac:dyDescent="0.25">
      <c r="A10642" t="s">
        <v>21400</v>
      </c>
      <c r="B10642" t="s">
        <v>21401</v>
      </c>
      <c r="C10642" s="106">
        <v>896.02</v>
      </c>
      <c r="D10642">
        <v>5</v>
      </c>
    </row>
    <row r="10643" spans="1:4" x14ac:dyDescent="0.25">
      <c r="A10643" t="s">
        <v>21402</v>
      </c>
      <c r="B10643" t="s">
        <v>21403</v>
      </c>
      <c r="C10643" s="106">
        <v>90.48</v>
      </c>
      <c r="D10643">
        <v>5</v>
      </c>
    </row>
    <row r="10644" spans="1:4" x14ac:dyDescent="0.25">
      <c r="A10644" t="s">
        <v>21404</v>
      </c>
      <c r="B10644" t="s">
        <v>21405</v>
      </c>
      <c r="C10644" s="106">
        <v>17.61</v>
      </c>
      <c r="D10644">
        <v>3</v>
      </c>
    </row>
    <row r="10645" spans="1:4" x14ac:dyDescent="0.25">
      <c r="A10645" t="s">
        <v>21406</v>
      </c>
      <c r="B10645" t="s">
        <v>21407</v>
      </c>
      <c r="C10645" s="106">
        <v>0</v>
      </c>
      <c r="D10645">
        <v>0</v>
      </c>
    </row>
    <row r="10646" spans="1:4" x14ac:dyDescent="0.25">
      <c r="A10646" t="s">
        <v>21408</v>
      </c>
      <c r="B10646" t="s">
        <v>21409</v>
      </c>
      <c r="C10646" s="106">
        <v>2490.25</v>
      </c>
      <c r="D10646">
        <v>1</v>
      </c>
    </row>
    <row r="10647" spans="1:4" x14ac:dyDescent="0.25">
      <c r="A10647" t="s">
        <v>21410</v>
      </c>
      <c r="B10647" t="s">
        <v>21411</v>
      </c>
      <c r="C10647" s="106">
        <v>351.07</v>
      </c>
      <c r="D10647">
        <v>9</v>
      </c>
    </row>
    <row r="10648" spans="1:4" x14ac:dyDescent="0.25">
      <c r="A10648" t="s">
        <v>21412</v>
      </c>
      <c r="B10648" t="s">
        <v>21413</v>
      </c>
      <c r="C10648" s="106">
        <v>862.78</v>
      </c>
      <c r="D10648">
        <v>2</v>
      </c>
    </row>
    <row r="10649" spans="1:4" x14ac:dyDescent="0.25">
      <c r="A10649" t="s">
        <v>21414</v>
      </c>
      <c r="B10649" t="s">
        <v>21415</v>
      </c>
      <c r="C10649" s="106">
        <v>0</v>
      </c>
      <c r="D10649">
        <v>0</v>
      </c>
    </row>
    <row r="10650" spans="1:4" x14ac:dyDescent="0.25">
      <c r="A10650" t="s">
        <v>21416</v>
      </c>
      <c r="B10650" t="s">
        <v>21417</v>
      </c>
      <c r="C10650" s="106">
        <v>1020.9</v>
      </c>
      <c r="D10650">
        <v>2</v>
      </c>
    </row>
    <row r="10651" spans="1:4" x14ac:dyDescent="0.25">
      <c r="A10651" t="s">
        <v>21418</v>
      </c>
      <c r="B10651" t="s">
        <v>21419</v>
      </c>
      <c r="C10651" s="106">
        <v>16.649999999999999</v>
      </c>
      <c r="D10651">
        <v>2</v>
      </c>
    </row>
    <row r="10652" spans="1:4" x14ac:dyDescent="0.25">
      <c r="A10652" t="s">
        <v>21420</v>
      </c>
      <c r="B10652" t="s">
        <v>21421</v>
      </c>
      <c r="C10652" s="106">
        <v>1488.55</v>
      </c>
      <c r="D10652">
        <v>5</v>
      </c>
    </row>
    <row r="10653" spans="1:4" x14ac:dyDescent="0.25">
      <c r="A10653" t="s">
        <v>21422</v>
      </c>
      <c r="B10653" t="s">
        <v>21423</v>
      </c>
      <c r="C10653" s="106">
        <v>283.97000000000003</v>
      </c>
      <c r="D10653">
        <v>11</v>
      </c>
    </row>
    <row r="10654" spans="1:4" x14ac:dyDescent="0.25">
      <c r="A10654" t="s">
        <v>21424</v>
      </c>
      <c r="B10654" t="s">
        <v>21425</v>
      </c>
      <c r="C10654" s="106">
        <v>4716.7</v>
      </c>
      <c r="D10654">
        <v>2</v>
      </c>
    </row>
    <row r="10655" spans="1:4" x14ac:dyDescent="0.25">
      <c r="A10655" t="s">
        <v>21426</v>
      </c>
      <c r="B10655" t="s">
        <v>21427</v>
      </c>
      <c r="C10655" s="106">
        <v>20.399999999999999</v>
      </c>
      <c r="D10655">
        <v>3</v>
      </c>
    </row>
    <row r="10656" spans="1:4" x14ac:dyDescent="0.25">
      <c r="A10656" t="s">
        <v>21428</v>
      </c>
      <c r="B10656" t="s">
        <v>21429</v>
      </c>
      <c r="C10656" s="106">
        <v>80.55</v>
      </c>
      <c r="D10656">
        <v>2</v>
      </c>
    </row>
    <row r="10657" spans="1:4" x14ac:dyDescent="0.25">
      <c r="A10657" t="s">
        <v>21430</v>
      </c>
      <c r="B10657" t="s">
        <v>17923</v>
      </c>
      <c r="C10657" s="106">
        <v>411.14</v>
      </c>
      <c r="D10657">
        <v>4</v>
      </c>
    </row>
    <row r="10658" spans="1:4" x14ac:dyDescent="0.25">
      <c r="A10658" t="s">
        <v>21431</v>
      </c>
      <c r="B10658" t="s">
        <v>21432</v>
      </c>
      <c r="C10658" s="106">
        <v>10.28</v>
      </c>
      <c r="D10658">
        <v>4</v>
      </c>
    </row>
    <row r="10659" spans="1:4" x14ac:dyDescent="0.25">
      <c r="A10659" t="s">
        <v>21433</v>
      </c>
      <c r="B10659" t="s">
        <v>21434</v>
      </c>
      <c r="C10659" s="106">
        <v>613.29</v>
      </c>
      <c r="D10659">
        <v>1</v>
      </c>
    </row>
    <row r="10660" spans="1:4" x14ac:dyDescent="0.25">
      <c r="A10660" t="s">
        <v>21435</v>
      </c>
      <c r="B10660" t="s">
        <v>21436</v>
      </c>
      <c r="C10660" s="106">
        <v>20.82</v>
      </c>
      <c r="D10660">
        <v>3</v>
      </c>
    </row>
    <row r="10661" spans="1:4" x14ac:dyDescent="0.25">
      <c r="A10661" t="s">
        <v>21437</v>
      </c>
      <c r="B10661" t="s">
        <v>21438</v>
      </c>
      <c r="C10661" s="106">
        <v>27.96</v>
      </c>
      <c r="D10661">
        <v>4</v>
      </c>
    </row>
    <row r="10662" spans="1:4" x14ac:dyDescent="0.25">
      <c r="A10662" t="s">
        <v>21439</v>
      </c>
      <c r="B10662" t="s">
        <v>21440</v>
      </c>
      <c r="C10662" s="106">
        <v>2.13</v>
      </c>
      <c r="D10662">
        <v>3</v>
      </c>
    </row>
    <row r="10663" spans="1:4" x14ac:dyDescent="0.25">
      <c r="A10663" t="s">
        <v>21441</v>
      </c>
      <c r="B10663" t="s">
        <v>21442</v>
      </c>
      <c r="C10663" s="106">
        <v>3356.85</v>
      </c>
      <c r="D10663">
        <v>8</v>
      </c>
    </row>
    <row r="10664" spans="1:4" x14ac:dyDescent="0.25">
      <c r="A10664" t="s">
        <v>21443</v>
      </c>
      <c r="B10664" t="s">
        <v>21444</v>
      </c>
      <c r="C10664" s="106">
        <v>2282.64</v>
      </c>
      <c r="D10664">
        <v>1</v>
      </c>
    </row>
    <row r="10665" spans="1:4" x14ac:dyDescent="0.25">
      <c r="A10665" t="s">
        <v>21445</v>
      </c>
      <c r="B10665" t="s">
        <v>21446</v>
      </c>
      <c r="C10665" s="106">
        <v>0</v>
      </c>
      <c r="D10665">
        <v>0</v>
      </c>
    </row>
    <row r="10666" spans="1:4" x14ac:dyDescent="0.25">
      <c r="A10666" t="s">
        <v>21447</v>
      </c>
      <c r="B10666" t="s">
        <v>21448</v>
      </c>
      <c r="C10666" s="106">
        <v>0</v>
      </c>
      <c r="D10666">
        <v>0</v>
      </c>
    </row>
    <row r="10667" spans="1:4" x14ac:dyDescent="0.25">
      <c r="A10667" t="s">
        <v>21449</v>
      </c>
      <c r="B10667" t="s">
        <v>21450</v>
      </c>
      <c r="C10667" s="106">
        <v>0</v>
      </c>
      <c r="D10667">
        <v>0</v>
      </c>
    </row>
    <row r="10668" spans="1:4" x14ac:dyDescent="0.25">
      <c r="A10668" t="s">
        <v>21451</v>
      </c>
      <c r="B10668" t="s">
        <v>21452</v>
      </c>
      <c r="C10668" s="106">
        <v>0</v>
      </c>
      <c r="D10668">
        <v>0</v>
      </c>
    </row>
    <row r="10669" spans="1:4" x14ac:dyDescent="0.25">
      <c r="A10669" t="s">
        <v>21453</v>
      </c>
      <c r="B10669" t="s">
        <v>21454</v>
      </c>
      <c r="C10669" s="106">
        <v>1957</v>
      </c>
      <c r="D10669">
        <v>2</v>
      </c>
    </row>
    <row r="10670" spans="1:4" x14ac:dyDescent="0.25">
      <c r="A10670" t="s">
        <v>21455</v>
      </c>
      <c r="B10670" t="s">
        <v>21456</v>
      </c>
      <c r="C10670" s="106">
        <v>25.21</v>
      </c>
      <c r="D10670">
        <v>4</v>
      </c>
    </row>
    <row r="10671" spans="1:4" x14ac:dyDescent="0.25">
      <c r="A10671" t="s">
        <v>21457</v>
      </c>
      <c r="B10671" t="s">
        <v>21458</v>
      </c>
      <c r="C10671" s="106">
        <v>497.25</v>
      </c>
      <c r="D10671">
        <v>1</v>
      </c>
    </row>
    <row r="10672" spans="1:4" x14ac:dyDescent="0.25">
      <c r="A10672" t="s">
        <v>21459</v>
      </c>
      <c r="B10672" t="s">
        <v>21460</v>
      </c>
      <c r="C10672" s="106">
        <v>21.33</v>
      </c>
      <c r="D10672">
        <v>16</v>
      </c>
    </row>
    <row r="10673" spans="1:4" x14ac:dyDescent="0.25">
      <c r="A10673" t="s">
        <v>21461</v>
      </c>
      <c r="B10673" t="s">
        <v>21462</v>
      </c>
      <c r="C10673" s="106">
        <v>257.3</v>
      </c>
      <c r="D10673">
        <v>5</v>
      </c>
    </row>
    <row r="10674" spans="1:4" x14ac:dyDescent="0.25">
      <c r="A10674" t="s">
        <v>21463</v>
      </c>
      <c r="B10674" t="s">
        <v>21464</v>
      </c>
      <c r="C10674" s="106">
        <v>63.96</v>
      </c>
      <c r="D10674">
        <v>4</v>
      </c>
    </row>
    <row r="10675" spans="1:4" x14ac:dyDescent="0.25">
      <c r="A10675" t="s">
        <v>21465</v>
      </c>
      <c r="B10675" t="s">
        <v>21466</v>
      </c>
      <c r="C10675" s="106">
        <v>0</v>
      </c>
      <c r="D10675">
        <v>0</v>
      </c>
    </row>
    <row r="10676" spans="1:4" x14ac:dyDescent="0.25">
      <c r="A10676" t="s">
        <v>21467</v>
      </c>
      <c r="B10676" t="s">
        <v>21468</v>
      </c>
      <c r="C10676" s="106">
        <v>1349.26</v>
      </c>
      <c r="D10676">
        <v>2</v>
      </c>
    </row>
    <row r="10677" spans="1:4" x14ac:dyDescent="0.25">
      <c r="A10677" t="s">
        <v>21469</v>
      </c>
      <c r="B10677" t="s">
        <v>21470</v>
      </c>
      <c r="C10677" s="106">
        <v>388.49</v>
      </c>
      <c r="D10677">
        <v>2</v>
      </c>
    </row>
    <row r="10678" spans="1:4" x14ac:dyDescent="0.25">
      <c r="A10678" t="s">
        <v>21471</v>
      </c>
      <c r="B10678" t="s">
        <v>21472</v>
      </c>
      <c r="C10678" s="106">
        <v>118.67</v>
      </c>
      <c r="D10678">
        <v>2</v>
      </c>
    </row>
    <row r="10679" spans="1:4" x14ac:dyDescent="0.25">
      <c r="A10679" t="s">
        <v>21473</v>
      </c>
      <c r="B10679" t="s">
        <v>21474</v>
      </c>
      <c r="C10679" s="106">
        <v>0</v>
      </c>
      <c r="D10679">
        <v>0</v>
      </c>
    </row>
    <row r="10680" spans="1:4" x14ac:dyDescent="0.25">
      <c r="A10680" t="s">
        <v>21475</v>
      </c>
      <c r="B10680" t="s">
        <v>21476</v>
      </c>
      <c r="C10680" s="106">
        <v>274.92</v>
      </c>
      <c r="D10680">
        <v>1</v>
      </c>
    </row>
    <row r="10681" spans="1:4" x14ac:dyDescent="0.25">
      <c r="A10681" t="s">
        <v>21477</v>
      </c>
      <c r="B10681" t="s">
        <v>21478</v>
      </c>
      <c r="C10681" s="106">
        <v>0</v>
      </c>
      <c r="D10681">
        <v>0</v>
      </c>
    </row>
    <row r="10682" spans="1:4" x14ac:dyDescent="0.25">
      <c r="A10682" t="s">
        <v>21479</v>
      </c>
      <c r="B10682" t="s">
        <v>21480</v>
      </c>
      <c r="C10682" s="106">
        <v>615.24</v>
      </c>
      <c r="D10682">
        <v>5</v>
      </c>
    </row>
    <row r="10683" spans="1:4" x14ac:dyDescent="0.25">
      <c r="A10683" t="s">
        <v>21481</v>
      </c>
      <c r="B10683" t="s">
        <v>21482</v>
      </c>
      <c r="C10683" s="106">
        <v>1053.0999999999999</v>
      </c>
      <c r="D10683">
        <v>2</v>
      </c>
    </row>
    <row r="10684" spans="1:4" x14ac:dyDescent="0.25">
      <c r="A10684" t="s">
        <v>21483</v>
      </c>
      <c r="B10684" t="s">
        <v>21484</v>
      </c>
      <c r="C10684" s="106">
        <v>1963.42</v>
      </c>
      <c r="D10684">
        <v>2</v>
      </c>
    </row>
    <row r="10685" spans="1:4" x14ac:dyDescent="0.25">
      <c r="A10685" t="s">
        <v>21485</v>
      </c>
      <c r="B10685" t="s">
        <v>21486</v>
      </c>
      <c r="C10685" s="106">
        <v>0</v>
      </c>
      <c r="D10685">
        <v>0</v>
      </c>
    </row>
    <row r="10686" spans="1:4" x14ac:dyDescent="0.25">
      <c r="A10686" t="s">
        <v>21487</v>
      </c>
      <c r="B10686" t="s">
        <v>21488</v>
      </c>
      <c r="C10686" s="106">
        <v>3372.31</v>
      </c>
      <c r="D10686">
        <v>9</v>
      </c>
    </row>
    <row r="10687" spans="1:4" x14ac:dyDescent="0.25">
      <c r="A10687" t="s">
        <v>21489</v>
      </c>
      <c r="B10687" t="s">
        <v>21490</v>
      </c>
      <c r="C10687" s="106">
        <v>0</v>
      </c>
      <c r="D10687">
        <v>0</v>
      </c>
    </row>
    <row r="10688" spans="1:4" x14ac:dyDescent="0.25">
      <c r="A10688" t="s">
        <v>21491</v>
      </c>
      <c r="B10688" t="s">
        <v>21492</v>
      </c>
      <c r="C10688" s="106">
        <v>0</v>
      </c>
      <c r="D10688">
        <v>0</v>
      </c>
    </row>
    <row r="10689" spans="1:4" x14ac:dyDescent="0.25">
      <c r="A10689" t="s">
        <v>21493</v>
      </c>
      <c r="B10689" t="s">
        <v>21494</v>
      </c>
      <c r="C10689" s="106">
        <v>0</v>
      </c>
      <c r="D10689">
        <v>0</v>
      </c>
    </row>
    <row r="10690" spans="1:4" x14ac:dyDescent="0.25">
      <c r="A10690" t="s">
        <v>21495</v>
      </c>
      <c r="B10690" t="s">
        <v>21496</v>
      </c>
      <c r="C10690" s="106">
        <v>0</v>
      </c>
      <c r="D10690">
        <v>0</v>
      </c>
    </row>
    <row r="10691" spans="1:4" x14ac:dyDescent="0.25">
      <c r="A10691" t="s">
        <v>21497</v>
      </c>
      <c r="B10691" t="s">
        <v>21498</v>
      </c>
      <c r="C10691" s="106">
        <v>1606.63</v>
      </c>
      <c r="D10691">
        <v>4</v>
      </c>
    </row>
    <row r="10692" spans="1:4" x14ac:dyDescent="0.25">
      <c r="A10692" t="s">
        <v>21499</v>
      </c>
      <c r="B10692" t="s">
        <v>21500</v>
      </c>
      <c r="C10692" s="106">
        <v>1810.1</v>
      </c>
      <c r="D10692">
        <v>2</v>
      </c>
    </row>
    <row r="10693" spans="1:4" x14ac:dyDescent="0.25">
      <c r="A10693" t="s">
        <v>21501</v>
      </c>
      <c r="B10693" t="s">
        <v>21502</v>
      </c>
      <c r="C10693" s="106">
        <v>39.79</v>
      </c>
      <c r="D10693">
        <v>4</v>
      </c>
    </row>
    <row r="10694" spans="1:4" x14ac:dyDescent="0.25">
      <c r="A10694" t="s">
        <v>21503</v>
      </c>
      <c r="B10694" t="s">
        <v>21504</v>
      </c>
      <c r="C10694" s="106">
        <v>133.38999999999999</v>
      </c>
      <c r="D10694">
        <v>5</v>
      </c>
    </row>
    <row r="10695" spans="1:4" x14ac:dyDescent="0.25">
      <c r="A10695" t="s">
        <v>21505</v>
      </c>
      <c r="B10695" t="s">
        <v>21506</v>
      </c>
      <c r="C10695" s="106">
        <v>462.71</v>
      </c>
      <c r="D10695">
        <v>2</v>
      </c>
    </row>
    <row r="10696" spans="1:4" x14ac:dyDescent="0.25">
      <c r="A10696" t="s">
        <v>21507</v>
      </c>
      <c r="B10696" t="s">
        <v>21508</v>
      </c>
      <c r="C10696" s="106">
        <v>293.47000000000003</v>
      </c>
      <c r="D10696">
        <v>2</v>
      </c>
    </row>
    <row r="10697" spans="1:4" x14ac:dyDescent="0.25">
      <c r="A10697" t="s">
        <v>21509</v>
      </c>
      <c r="B10697" t="s">
        <v>21510</v>
      </c>
      <c r="C10697" s="106">
        <v>283.60000000000002</v>
      </c>
      <c r="D10697">
        <v>2</v>
      </c>
    </row>
    <row r="10698" spans="1:4" x14ac:dyDescent="0.25">
      <c r="A10698" t="s">
        <v>21511</v>
      </c>
      <c r="B10698" t="s">
        <v>21512</v>
      </c>
      <c r="C10698" s="106">
        <v>2393.2399999999998</v>
      </c>
      <c r="D10698">
        <v>1</v>
      </c>
    </row>
    <row r="10699" spans="1:4" x14ac:dyDescent="0.25">
      <c r="A10699" t="s">
        <v>21513</v>
      </c>
      <c r="B10699" t="s">
        <v>21514</v>
      </c>
      <c r="C10699" s="106">
        <v>17848.86</v>
      </c>
      <c r="D10699">
        <v>1</v>
      </c>
    </row>
    <row r="10700" spans="1:4" x14ac:dyDescent="0.25">
      <c r="A10700" t="s">
        <v>21515</v>
      </c>
      <c r="B10700" t="s">
        <v>21516</v>
      </c>
      <c r="C10700" s="106">
        <v>584.21</v>
      </c>
      <c r="D10700">
        <v>1</v>
      </c>
    </row>
    <row r="10701" spans="1:4" x14ac:dyDescent="0.25">
      <c r="A10701" t="s">
        <v>21517</v>
      </c>
      <c r="B10701" t="s">
        <v>21518</v>
      </c>
      <c r="C10701" s="106">
        <v>931.53</v>
      </c>
      <c r="D10701">
        <v>2</v>
      </c>
    </row>
    <row r="10702" spans="1:4" x14ac:dyDescent="0.25">
      <c r="A10702" t="s">
        <v>21519</v>
      </c>
      <c r="B10702" t="s">
        <v>21520</v>
      </c>
      <c r="C10702" s="106">
        <v>297.14999999999998</v>
      </c>
      <c r="D10702">
        <v>4</v>
      </c>
    </row>
    <row r="10703" spans="1:4" x14ac:dyDescent="0.25">
      <c r="A10703" t="s">
        <v>21521</v>
      </c>
      <c r="B10703" t="s">
        <v>21522</v>
      </c>
      <c r="C10703" s="106">
        <v>365.94</v>
      </c>
      <c r="D10703">
        <v>3</v>
      </c>
    </row>
    <row r="10704" spans="1:4" x14ac:dyDescent="0.25">
      <c r="A10704" t="s">
        <v>21523</v>
      </c>
      <c r="B10704" t="s">
        <v>21524</v>
      </c>
      <c r="C10704" s="106">
        <v>14.18</v>
      </c>
      <c r="D10704">
        <v>6</v>
      </c>
    </row>
    <row r="10705" spans="1:4" x14ac:dyDescent="0.25">
      <c r="A10705" t="s">
        <v>21525</v>
      </c>
      <c r="B10705" t="s">
        <v>21526</v>
      </c>
      <c r="C10705" s="106">
        <v>0</v>
      </c>
      <c r="D10705">
        <v>0</v>
      </c>
    </row>
    <row r="10706" spans="1:4" x14ac:dyDescent="0.25">
      <c r="A10706" t="s">
        <v>21527</v>
      </c>
      <c r="B10706" t="s">
        <v>21528</v>
      </c>
      <c r="C10706" s="106">
        <v>131.21</v>
      </c>
      <c r="D10706">
        <v>19</v>
      </c>
    </row>
    <row r="10707" spans="1:4" x14ac:dyDescent="0.25">
      <c r="A10707" t="s">
        <v>21529</v>
      </c>
      <c r="B10707" t="s">
        <v>21530</v>
      </c>
      <c r="C10707" s="106">
        <v>2222</v>
      </c>
      <c r="D10707">
        <v>1</v>
      </c>
    </row>
    <row r="10708" spans="1:4" x14ac:dyDescent="0.25">
      <c r="A10708" t="s">
        <v>21531</v>
      </c>
      <c r="B10708" t="s">
        <v>21532</v>
      </c>
      <c r="C10708" s="106">
        <v>38.06</v>
      </c>
      <c r="D10708">
        <v>13</v>
      </c>
    </row>
    <row r="10709" spans="1:4" x14ac:dyDescent="0.25">
      <c r="A10709" t="s">
        <v>21533</v>
      </c>
      <c r="B10709" t="s">
        <v>21534</v>
      </c>
      <c r="C10709" s="106">
        <v>53.13</v>
      </c>
      <c r="D10709">
        <v>30</v>
      </c>
    </row>
    <row r="10710" spans="1:4" x14ac:dyDescent="0.25">
      <c r="A10710" t="s">
        <v>21535</v>
      </c>
      <c r="B10710" t="s">
        <v>21536</v>
      </c>
      <c r="C10710" s="106">
        <v>157.01</v>
      </c>
      <c r="D10710">
        <v>24</v>
      </c>
    </row>
    <row r="10711" spans="1:4" x14ac:dyDescent="0.25">
      <c r="A10711" t="s">
        <v>21537</v>
      </c>
      <c r="B10711" t="s">
        <v>21538</v>
      </c>
      <c r="C10711" s="106">
        <v>2.38</v>
      </c>
      <c r="D10711">
        <v>2</v>
      </c>
    </row>
    <row r="10712" spans="1:4" x14ac:dyDescent="0.25">
      <c r="A10712" t="s">
        <v>21539</v>
      </c>
      <c r="B10712" t="s">
        <v>21540</v>
      </c>
      <c r="C10712" s="106">
        <v>163.80000000000001</v>
      </c>
      <c r="D10712">
        <v>7</v>
      </c>
    </row>
    <row r="10713" spans="1:4" x14ac:dyDescent="0.25">
      <c r="A10713" t="s">
        <v>21541</v>
      </c>
      <c r="B10713" t="s">
        <v>21542</v>
      </c>
      <c r="C10713" s="106">
        <v>290.01</v>
      </c>
      <c r="D10713">
        <v>4</v>
      </c>
    </row>
    <row r="10714" spans="1:4" x14ac:dyDescent="0.25">
      <c r="A10714" t="s">
        <v>21543</v>
      </c>
      <c r="B10714" t="s">
        <v>14761</v>
      </c>
      <c r="C10714" s="106">
        <v>66.790000000000006</v>
      </c>
      <c r="D10714">
        <v>2</v>
      </c>
    </row>
    <row r="10715" spans="1:4" x14ac:dyDescent="0.25">
      <c r="A10715" t="s">
        <v>21544</v>
      </c>
      <c r="B10715" t="s">
        <v>8443</v>
      </c>
      <c r="C10715" s="106">
        <v>38.51</v>
      </c>
      <c r="D10715">
        <v>1</v>
      </c>
    </row>
    <row r="10716" spans="1:4" x14ac:dyDescent="0.25">
      <c r="A10716" t="s">
        <v>21545</v>
      </c>
      <c r="B10716" t="s">
        <v>21546</v>
      </c>
      <c r="C10716" s="106">
        <v>48.64</v>
      </c>
      <c r="D10716">
        <v>2</v>
      </c>
    </row>
    <row r="10717" spans="1:4" x14ac:dyDescent="0.25">
      <c r="A10717" t="s">
        <v>21547</v>
      </c>
      <c r="B10717" t="s">
        <v>21548</v>
      </c>
      <c r="C10717" s="106">
        <v>2696.86</v>
      </c>
      <c r="D10717">
        <v>3</v>
      </c>
    </row>
    <row r="10718" spans="1:4" x14ac:dyDescent="0.25">
      <c r="A10718" t="s">
        <v>21549</v>
      </c>
      <c r="B10718" t="s">
        <v>21550</v>
      </c>
      <c r="C10718" s="106">
        <v>103.2</v>
      </c>
      <c r="D10718">
        <v>3</v>
      </c>
    </row>
    <row r="10719" spans="1:4" x14ac:dyDescent="0.25">
      <c r="A10719" t="s">
        <v>21551</v>
      </c>
      <c r="B10719" t="s">
        <v>21552</v>
      </c>
      <c r="C10719" s="106">
        <v>71.239999999999995</v>
      </c>
      <c r="D10719">
        <v>2</v>
      </c>
    </row>
    <row r="10720" spans="1:4" x14ac:dyDescent="0.25">
      <c r="A10720" t="s">
        <v>21553</v>
      </c>
      <c r="B10720" t="s">
        <v>21554</v>
      </c>
      <c r="C10720" s="106">
        <v>3214.94</v>
      </c>
      <c r="D10720">
        <v>1</v>
      </c>
    </row>
    <row r="10721" spans="1:4" x14ac:dyDescent="0.25">
      <c r="A10721" t="s">
        <v>21555</v>
      </c>
      <c r="B10721" t="s">
        <v>21556</v>
      </c>
      <c r="C10721" s="106">
        <v>89.54</v>
      </c>
      <c r="D10721">
        <v>3</v>
      </c>
    </row>
    <row r="10722" spans="1:4" x14ac:dyDescent="0.25">
      <c r="A10722" t="s">
        <v>21557</v>
      </c>
      <c r="B10722" t="s">
        <v>21558</v>
      </c>
      <c r="C10722" s="106">
        <v>352.2</v>
      </c>
      <c r="D10722">
        <v>3</v>
      </c>
    </row>
    <row r="10723" spans="1:4" x14ac:dyDescent="0.25">
      <c r="A10723" t="s">
        <v>21559</v>
      </c>
      <c r="B10723" t="s">
        <v>21560</v>
      </c>
      <c r="C10723" s="106">
        <v>172.95</v>
      </c>
      <c r="D10723">
        <v>2</v>
      </c>
    </row>
    <row r="10724" spans="1:4" x14ac:dyDescent="0.25">
      <c r="A10724" t="s">
        <v>21561</v>
      </c>
      <c r="B10724" t="s">
        <v>21562</v>
      </c>
      <c r="C10724" s="106">
        <v>817.38</v>
      </c>
      <c r="D10724">
        <v>2</v>
      </c>
    </row>
    <row r="10725" spans="1:4" x14ac:dyDescent="0.25">
      <c r="A10725" t="s">
        <v>21563</v>
      </c>
      <c r="B10725" t="s">
        <v>21564</v>
      </c>
      <c r="C10725" s="106">
        <v>784.98</v>
      </c>
      <c r="D10725">
        <v>4</v>
      </c>
    </row>
    <row r="10726" spans="1:4" x14ac:dyDescent="0.25">
      <c r="A10726" t="s">
        <v>21565</v>
      </c>
      <c r="B10726" t="s">
        <v>21566</v>
      </c>
      <c r="C10726" s="106">
        <v>547.75</v>
      </c>
      <c r="D10726">
        <v>5</v>
      </c>
    </row>
    <row r="10727" spans="1:4" x14ac:dyDescent="0.25">
      <c r="A10727" t="s">
        <v>21567</v>
      </c>
      <c r="B10727" t="s">
        <v>21568</v>
      </c>
      <c r="C10727" s="106">
        <v>46.32</v>
      </c>
      <c r="D10727">
        <v>6</v>
      </c>
    </row>
    <row r="10728" spans="1:4" x14ac:dyDescent="0.25">
      <c r="A10728" t="s">
        <v>21569</v>
      </c>
      <c r="B10728" t="s">
        <v>21570</v>
      </c>
      <c r="C10728" s="106">
        <v>670.53</v>
      </c>
      <c r="D10728">
        <v>11</v>
      </c>
    </row>
    <row r="10729" spans="1:4" x14ac:dyDescent="0.25">
      <c r="A10729" t="s">
        <v>21571</v>
      </c>
      <c r="B10729" t="s">
        <v>21572</v>
      </c>
      <c r="C10729" s="106">
        <v>19216</v>
      </c>
      <c r="D10729">
        <v>3</v>
      </c>
    </row>
    <row r="10730" spans="1:4" x14ac:dyDescent="0.25">
      <c r="A10730" t="s">
        <v>21573</v>
      </c>
      <c r="B10730" t="s">
        <v>21574</v>
      </c>
      <c r="C10730" s="106">
        <v>48858</v>
      </c>
      <c r="D10730">
        <v>3</v>
      </c>
    </row>
    <row r="10731" spans="1:4" x14ac:dyDescent="0.25">
      <c r="A10731" t="s">
        <v>21575</v>
      </c>
      <c r="B10731" t="s">
        <v>21576</v>
      </c>
      <c r="C10731" s="106">
        <v>270</v>
      </c>
      <c r="D10731">
        <v>6</v>
      </c>
    </row>
    <row r="10732" spans="1:4" x14ac:dyDescent="0.25">
      <c r="A10732" t="s">
        <v>21577</v>
      </c>
      <c r="B10732" t="s">
        <v>21578</v>
      </c>
      <c r="C10732" s="106">
        <v>190.46</v>
      </c>
      <c r="D10732">
        <v>2</v>
      </c>
    </row>
    <row r="10733" spans="1:4" x14ac:dyDescent="0.25">
      <c r="A10733" t="s">
        <v>21579</v>
      </c>
      <c r="B10733" t="s">
        <v>21580</v>
      </c>
      <c r="C10733" s="106">
        <v>1301.4000000000001</v>
      </c>
      <c r="D10733">
        <v>2</v>
      </c>
    </row>
    <row r="10734" spans="1:4" x14ac:dyDescent="0.25">
      <c r="A10734" t="s">
        <v>21581</v>
      </c>
      <c r="B10734" t="s">
        <v>21582</v>
      </c>
      <c r="C10734" s="106">
        <v>26584</v>
      </c>
      <c r="D10734">
        <v>4</v>
      </c>
    </row>
    <row r="10735" spans="1:4" x14ac:dyDescent="0.25">
      <c r="A10735" t="s">
        <v>21583</v>
      </c>
      <c r="B10735" t="s">
        <v>21584</v>
      </c>
      <c r="C10735" s="106">
        <v>0</v>
      </c>
      <c r="D10735">
        <v>0</v>
      </c>
    </row>
    <row r="10736" spans="1:4" x14ac:dyDescent="0.25">
      <c r="A10736" t="s">
        <v>21585</v>
      </c>
      <c r="B10736" t="s">
        <v>21586</v>
      </c>
      <c r="C10736" s="106">
        <v>0</v>
      </c>
      <c r="D10736">
        <v>0</v>
      </c>
    </row>
    <row r="10737" spans="1:4" x14ac:dyDescent="0.25">
      <c r="A10737" t="s">
        <v>21587</v>
      </c>
      <c r="B10737" t="s">
        <v>21588</v>
      </c>
      <c r="C10737" s="106">
        <v>0</v>
      </c>
      <c r="D10737">
        <v>0</v>
      </c>
    </row>
    <row r="10738" spans="1:4" x14ac:dyDescent="0.25">
      <c r="A10738" t="s">
        <v>21589</v>
      </c>
      <c r="B10738" t="s">
        <v>21590</v>
      </c>
      <c r="C10738" s="106">
        <v>30975</v>
      </c>
      <c r="D10738">
        <v>3</v>
      </c>
    </row>
    <row r="10739" spans="1:4" x14ac:dyDescent="0.25">
      <c r="A10739" t="s">
        <v>21591</v>
      </c>
      <c r="B10739" t="s">
        <v>21592</v>
      </c>
      <c r="C10739" s="106">
        <v>4660.32</v>
      </c>
      <c r="D10739">
        <v>3</v>
      </c>
    </row>
    <row r="10740" spans="1:4" x14ac:dyDescent="0.25">
      <c r="A10740" t="s">
        <v>21593</v>
      </c>
      <c r="B10740" t="s">
        <v>21594</v>
      </c>
      <c r="C10740" s="106">
        <v>0</v>
      </c>
      <c r="D10740">
        <v>0</v>
      </c>
    </row>
    <row r="10741" spans="1:4" x14ac:dyDescent="0.25">
      <c r="A10741" t="s">
        <v>21595</v>
      </c>
      <c r="B10741" t="s">
        <v>21596</v>
      </c>
      <c r="C10741" s="106">
        <v>0</v>
      </c>
      <c r="D10741">
        <v>0</v>
      </c>
    </row>
    <row r="10742" spans="1:4" x14ac:dyDescent="0.25">
      <c r="A10742" t="s">
        <v>21597</v>
      </c>
      <c r="B10742" t="s">
        <v>21598</v>
      </c>
      <c r="C10742" s="106">
        <v>1016.16</v>
      </c>
      <c r="D10742">
        <v>2</v>
      </c>
    </row>
    <row r="10743" spans="1:4" x14ac:dyDescent="0.25">
      <c r="A10743" t="s">
        <v>21599</v>
      </c>
      <c r="B10743" t="s">
        <v>21600</v>
      </c>
      <c r="C10743" s="106">
        <v>0</v>
      </c>
      <c r="D10743">
        <v>0</v>
      </c>
    </row>
    <row r="10744" spans="1:4" x14ac:dyDescent="0.25">
      <c r="A10744" t="s">
        <v>21601</v>
      </c>
      <c r="B10744" t="s">
        <v>20567</v>
      </c>
      <c r="C10744" s="106">
        <v>0</v>
      </c>
      <c r="D10744">
        <v>0</v>
      </c>
    </row>
    <row r="10745" spans="1:4" x14ac:dyDescent="0.25">
      <c r="A10745" t="s">
        <v>21602</v>
      </c>
      <c r="B10745" t="s">
        <v>8443</v>
      </c>
      <c r="C10745" s="106">
        <v>736.05</v>
      </c>
      <c r="D10745">
        <v>9</v>
      </c>
    </row>
    <row r="10746" spans="1:4" x14ac:dyDescent="0.25">
      <c r="A10746" t="s">
        <v>21603</v>
      </c>
      <c r="B10746" t="s">
        <v>21604</v>
      </c>
      <c r="C10746" s="106">
        <v>64.14</v>
      </c>
      <c r="D10746">
        <v>6</v>
      </c>
    </row>
    <row r="10747" spans="1:4" x14ac:dyDescent="0.25">
      <c r="A10747" t="s">
        <v>21605</v>
      </c>
      <c r="B10747" t="s">
        <v>21606</v>
      </c>
      <c r="C10747" s="106">
        <v>159.83000000000001</v>
      </c>
      <c r="D10747">
        <v>5</v>
      </c>
    </row>
    <row r="10748" spans="1:4" x14ac:dyDescent="0.25">
      <c r="A10748" t="s">
        <v>21607</v>
      </c>
      <c r="B10748" t="s">
        <v>21608</v>
      </c>
      <c r="C10748" s="106">
        <v>95.59</v>
      </c>
      <c r="D10748">
        <v>5</v>
      </c>
    </row>
    <row r="10749" spans="1:4" x14ac:dyDescent="0.25">
      <c r="A10749" t="s">
        <v>21609</v>
      </c>
      <c r="B10749" t="s">
        <v>21610</v>
      </c>
      <c r="C10749" s="106">
        <v>62.6</v>
      </c>
      <c r="D10749">
        <v>6</v>
      </c>
    </row>
    <row r="10750" spans="1:4" x14ac:dyDescent="0.25">
      <c r="A10750" t="s">
        <v>21611</v>
      </c>
      <c r="B10750" t="s">
        <v>21612</v>
      </c>
      <c r="C10750" s="106">
        <v>21.02</v>
      </c>
      <c r="D10750">
        <v>2</v>
      </c>
    </row>
    <row r="10751" spans="1:4" x14ac:dyDescent="0.25">
      <c r="A10751" t="s">
        <v>21613</v>
      </c>
      <c r="B10751" t="s">
        <v>21614</v>
      </c>
      <c r="C10751" s="106">
        <v>14.97</v>
      </c>
      <c r="D10751">
        <v>2</v>
      </c>
    </row>
    <row r="10752" spans="1:4" x14ac:dyDescent="0.25">
      <c r="A10752" t="s">
        <v>21615</v>
      </c>
      <c r="B10752" t="s">
        <v>21616</v>
      </c>
      <c r="C10752" s="106">
        <v>49</v>
      </c>
      <c r="D10752">
        <v>1</v>
      </c>
    </row>
    <row r="10753" spans="1:4" x14ac:dyDescent="0.25">
      <c r="A10753" t="s">
        <v>21617</v>
      </c>
      <c r="B10753" t="s">
        <v>21618</v>
      </c>
      <c r="C10753" s="106">
        <v>18.170000000000002</v>
      </c>
      <c r="D10753">
        <v>1</v>
      </c>
    </row>
    <row r="10754" spans="1:4" x14ac:dyDescent="0.25">
      <c r="A10754" t="s">
        <v>21619</v>
      </c>
      <c r="B10754" t="s">
        <v>21620</v>
      </c>
      <c r="C10754" s="106">
        <v>87.2</v>
      </c>
      <c r="D10754">
        <v>1</v>
      </c>
    </row>
    <row r="10755" spans="1:4" x14ac:dyDescent="0.25">
      <c r="A10755" t="s">
        <v>21621</v>
      </c>
      <c r="B10755" t="s">
        <v>21622</v>
      </c>
      <c r="C10755" s="106">
        <v>192.11</v>
      </c>
      <c r="D10755">
        <v>1</v>
      </c>
    </row>
    <row r="10756" spans="1:4" x14ac:dyDescent="0.25">
      <c r="A10756" t="s">
        <v>21623</v>
      </c>
      <c r="B10756" t="s">
        <v>21624</v>
      </c>
      <c r="C10756" s="106">
        <v>318.38</v>
      </c>
      <c r="D10756">
        <v>5</v>
      </c>
    </row>
    <row r="10757" spans="1:4" x14ac:dyDescent="0.25">
      <c r="A10757" t="s">
        <v>21625</v>
      </c>
      <c r="B10757" t="s">
        <v>21626</v>
      </c>
      <c r="C10757" s="106">
        <v>209.81</v>
      </c>
      <c r="D10757">
        <v>6</v>
      </c>
    </row>
    <row r="10758" spans="1:4" x14ac:dyDescent="0.25">
      <c r="A10758" t="s">
        <v>21627</v>
      </c>
      <c r="B10758" t="s">
        <v>21626</v>
      </c>
      <c r="C10758" s="106">
        <v>118.78</v>
      </c>
      <c r="D10758">
        <v>3</v>
      </c>
    </row>
    <row r="10759" spans="1:4" x14ac:dyDescent="0.25">
      <c r="A10759" t="s">
        <v>21628</v>
      </c>
      <c r="B10759" t="s">
        <v>21629</v>
      </c>
      <c r="C10759" s="106">
        <v>284.77999999999997</v>
      </c>
      <c r="D10759">
        <v>4</v>
      </c>
    </row>
    <row r="10760" spans="1:4" x14ac:dyDescent="0.25">
      <c r="A10760" t="s">
        <v>21630</v>
      </c>
      <c r="B10760" t="s">
        <v>21631</v>
      </c>
      <c r="C10760" s="106">
        <v>20.49</v>
      </c>
      <c r="D10760">
        <v>2</v>
      </c>
    </row>
    <row r="10761" spans="1:4" x14ac:dyDescent="0.25">
      <c r="A10761" t="s">
        <v>21632</v>
      </c>
      <c r="B10761" t="s">
        <v>21633</v>
      </c>
      <c r="C10761" s="106">
        <v>0</v>
      </c>
      <c r="D10761">
        <v>0</v>
      </c>
    </row>
    <row r="10762" spans="1:4" x14ac:dyDescent="0.25">
      <c r="A10762" t="s">
        <v>21634</v>
      </c>
      <c r="B10762" t="s">
        <v>21635</v>
      </c>
      <c r="C10762" s="106">
        <v>1305</v>
      </c>
      <c r="D10762">
        <v>1</v>
      </c>
    </row>
    <row r="10763" spans="1:4" x14ac:dyDescent="0.25">
      <c r="A10763" t="s">
        <v>21636</v>
      </c>
      <c r="B10763" t="s">
        <v>21637</v>
      </c>
      <c r="C10763" s="106">
        <v>695</v>
      </c>
      <c r="D10763">
        <v>1</v>
      </c>
    </row>
    <row r="10764" spans="1:4" x14ac:dyDescent="0.25">
      <c r="A10764" t="s">
        <v>21638</v>
      </c>
      <c r="B10764" t="s">
        <v>21639</v>
      </c>
      <c r="C10764" s="106">
        <v>987</v>
      </c>
      <c r="D10764">
        <v>1</v>
      </c>
    </row>
    <row r="10765" spans="1:4" x14ac:dyDescent="0.25">
      <c r="A10765" t="s">
        <v>21640</v>
      </c>
      <c r="B10765" t="s">
        <v>21641</v>
      </c>
      <c r="C10765" s="106">
        <v>0</v>
      </c>
      <c r="D10765">
        <v>0</v>
      </c>
    </row>
    <row r="10766" spans="1:4" x14ac:dyDescent="0.25">
      <c r="A10766" t="s">
        <v>21642</v>
      </c>
      <c r="B10766" t="s">
        <v>21643</v>
      </c>
      <c r="C10766" s="106">
        <v>256.22000000000003</v>
      </c>
      <c r="D10766">
        <v>20</v>
      </c>
    </row>
    <row r="10767" spans="1:4" x14ac:dyDescent="0.25">
      <c r="A10767" t="s">
        <v>21644</v>
      </c>
      <c r="B10767" t="s">
        <v>21645</v>
      </c>
      <c r="C10767" s="106">
        <v>4463.04</v>
      </c>
      <c r="D10767">
        <v>4</v>
      </c>
    </row>
    <row r="10768" spans="1:4" x14ac:dyDescent="0.25">
      <c r="A10768" t="s">
        <v>21646</v>
      </c>
      <c r="B10768" t="s">
        <v>21647</v>
      </c>
      <c r="C10768" s="106">
        <v>508</v>
      </c>
      <c r="D10768">
        <v>1</v>
      </c>
    </row>
    <row r="10769" spans="1:4" x14ac:dyDescent="0.25">
      <c r="A10769" t="s">
        <v>21648</v>
      </c>
      <c r="B10769" t="s">
        <v>21649</v>
      </c>
      <c r="C10769" s="106">
        <v>10294</v>
      </c>
      <c r="D10769">
        <v>2</v>
      </c>
    </row>
    <row r="10770" spans="1:4" x14ac:dyDescent="0.25">
      <c r="A10770" t="s">
        <v>21650</v>
      </c>
      <c r="B10770" t="s">
        <v>21651</v>
      </c>
      <c r="C10770" s="106">
        <v>79.3</v>
      </c>
      <c r="D10770">
        <v>8</v>
      </c>
    </row>
    <row r="10771" spans="1:4" x14ac:dyDescent="0.25">
      <c r="A10771" t="s">
        <v>21652</v>
      </c>
      <c r="B10771" t="s">
        <v>21653</v>
      </c>
      <c r="C10771" s="106">
        <v>229.5</v>
      </c>
      <c r="D10771">
        <v>3</v>
      </c>
    </row>
    <row r="10772" spans="1:4" x14ac:dyDescent="0.25">
      <c r="A10772" t="s">
        <v>21654</v>
      </c>
      <c r="B10772" t="s">
        <v>21655</v>
      </c>
      <c r="C10772" s="106">
        <v>82.38</v>
      </c>
      <c r="D10772">
        <v>1</v>
      </c>
    </row>
    <row r="10773" spans="1:4" x14ac:dyDescent="0.25">
      <c r="A10773" t="s">
        <v>21656</v>
      </c>
      <c r="B10773" t="s">
        <v>21657</v>
      </c>
      <c r="C10773" s="106">
        <v>0</v>
      </c>
      <c r="D10773">
        <v>0</v>
      </c>
    </row>
    <row r="10774" spans="1:4" x14ac:dyDescent="0.25">
      <c r="A10774" t="s">
        <v>21658</v>
      </c>
      <c r="B10774" t="s">
        <v>21659</v>
      </c>
      <c r="C10774" s="106">
        <v>460</v>
      </c>
      <c r="D10774">
        <v>1</v>
      </c>
    </row>
    <row r="10775" spans="1:4" x14ac:dyDescent="0.25">
      <c r="A10775" t="s">
        <v>21660</v>
      </c>
      <c r="B10775" t="s">
        <v>21661</v>
      </c>
      <c r="C10775" s="106">
        <v>0</v>
      </c>
      <c r="D10775">
        <v>0</v>
      </c>
    </row>
    <row r="10776" spans="1:4" x14ac:dyDescent="0.25">
      <c r="A10776" t="s">
        <v>21662</v>
      </c>
      <c r="B10776" t="s">
        <v>21663</v>
      </c>
      <c r="C10776" s="106">
        <v>33.85</v>
      </c>
      <c r="D10776">
        <v>6</v>
      </c>
    </row>
    <row r="10777" spans="1:4" x14ac:dyDescent="0.25">
      <c r="A10777" t="s">
        <v>21664</v>
      </c>
      <c r="B10777" t="s">
        <v>21665</v>
      </c>
      <c r="C10777" s="106">
        <v>100.04</v>
      </c>
      <c r="D10777">
        <v>2</v>
      </c>
    </row>
    <row r="10778" spans="1:4" x14ac:dyDescent="0.25">
      <c r="A10778" t="s">
        <v>21666</v>
      </c>
      <c r="B10778" t="s">
        <v>21667</v>
      </c>
      <c r="C10778" s="106">
        <v>252.21</v>
      </c>
      <c r="D10778">
        <v>22</v>
      </c>
    </row>
    <row r="10779" spans="1:4" x14ac:dyDescent="0.25">
      <c r="A10779" t="s">
        <v>21668</v>
      </c>
      <c r="B10779" t="s">
        <v>21669</v>
      </c>
      <c r="C10779" s="106">
        <v>0</v>
      </c>
      <c r="D10779">
        <v>0</v>
      </c>
    </row>
    <row r="10780" spans="1:4" x14ac:dyDescent="0.25">
      <c r="A10780" t="s">
        <v>21670</v>
      </c>
      <c r="B10780" t="s">
        <v>21671</v>
      </c>
      <c r="C10780" s="106">
        <v>10</v>
      </c>
      <c r="D10780">
        <v>1</v>
      </c>
    </row>
    <row r="10781" spans="1:4" x14ac:dyDescent="0.25">
      <c r="A10781" t="s">
        <v>21672</v>
      </c>
      <c r="B10781" t="s">
        <v>21673</v>
      </c>
      <c r="C10781" s="106">
        <v>15.7</v>
      </c>
      <c r="D10781">
        <v>2</v>
      </c>
    </row>
    <row r="10782" spans="1:4" x14ac:dyDescent="0.25">
      <c r="A10782" t="s">
        <v>21674</v>
      </c>
      <c r="B10782" t="s">
        <v>21675</v>
      </c>
      <c r="C10782" s="106">
        <v>208.83</v>
      </c>
      <c r="D10782">
        <v>3</v>
      </c>
    </row>
    <row r="10783" spans="1:4" x14ac:dyDescent="0.25">
      <c r="A10783" t="s">
        <v>21676</v>
      </c>
      <c r="B10783" t="s">
        <v>21677</v>
      </c>
      <c r="C10783" s="106">
        <v>216</v>
      </c>
      <c r="D10783">
        <v>2</v>
      </c>
    </row>
    <row r="10784" spans="1:4" x14ac:dyDescent="0.25">
      <c r="A10784" t="s">
        <v>21678</v>
      </c>
      <c r="B10784" t="s">
        <v>21679</v>
      </c>
      <c r="C10784" s="106">
        <v>825.17</v>
      </c>
      <c r="D10784">
        <v>2</v>
      </c>
    </row>
    <row r="10785" spans="1:4" x14ac:dyDescent="0.25">
      <c r="A10785" t="s">
        <v>21680</v>
      </c>
      <c r="B10785" t="s">
        <v>21681</v>
      </c>
      <c r="C10785" s="106">
        <v>0</v>
      </c>
      <c r="D10785">
        <v>0</v>
      </c>
    </row>
    <row r="10786" spans="1:4" x14ac:dyDescent="0.25">
      <c r="A10786" t="s">
        <v>21682</v>
      </c>
      <c r="B10786" t="s">
        <v>21683</v>
      </c>
      <c r="C10786" s="106">
        <v>85.34</v>
      </c>
      <c r="D10786">
        <v>1</v>
      </c>
    </row>
    <row r="10787" spans="1:4" x14ac:dyDescent="0.25">
      <c r="A10787" t="s">
        <v>21684</v>
      </c>
      <c r="B10787" t="s">
        <v>21685</v>
      </c>
      <c r="C10787" s="106">
        <v>204.94</v>
      </c>
      <c r="D10787">
        <v>4</v>
      </c>
    </row>
    <row r="10788" spans="1:4" x14ac:dyDescent="0.25">
      <c r="A10788" t="s">
        <v>21686</v>
      </c>
      <c r="B10788" t="s">
        <v>21687</v>
      </c>
      <c r="C10788" s="106">
        <v>101.66</v>
      </c>
      <c r="D10788">
        <v>6</v>
      </c>
    </row>
    <row r="10789" spans="1:4" x14ac:dyDescent="0.25">
      <c r="A10789" t="s">
        <v>21688</v>
      </c>
      <c r="B10789" t="s">
        <v>21689</v>
      </c>
      <c r="C10789" s="106">
        <v>158.97999999999999</v>
      </c>
      <c r="D10789">
        <v>6</v>
      </c>
    </row>
    <row r="10790" spans="1:4" x14ac:dyDescent="0.25">
      <c r="A10790" t="s">
        <v>21690</v>
      </c>
      <c r="B10790" t="s">
        <v>21691</v>
      </c>
      <c r="C10790" s="106">
        <v>72.05</v>
      </c>
      <c r="D10790">
        <v>4</v>
      </c>
    </row>
    <row r="10791" spans="1:4" x14ac:dyDescent="0.25">
      <c r="A10791" t="s">
        <v>21692</v>
      </c>
      <c r="B10791" t="s">
        <v>21693</v>
      </c>
      <c r="C10791" s="106">
        <v>90.4</v>
      </c>
      <c r="D10791">
        <v>3</v>
      </c>
    </row>
    <row r="10792" spans="1:4" x14ac:dyDescent="0.25">
      <c r="A10792" t="s">
        <v>21694</v>
      </c>
      <c r="B10792" t="s">
        <v>21695</v>
      </c>
      <c r="C10792" s="106">
        <v>36.450000000000003</v>
      </c>
      <c r="D10792">
        <v>3</v>
      </c>
    </row>
    <row r="10793" spans="1:4" x14ac:dyDescent="0.25">
      <c r="A10793" t="s">
        <v>21696</v>
      </c>
      <c r="B10793" t="s">
        <v>21697</v>
      </c>
      <c r="C10793" s="106">
        <v>1114.44</v>
      </c>
      <c r="D10793">
        <v>3</v>
      </c>
    </row>
    <row r="10794" spans="1:4" x14ac:dyDescent="0.25">
      <c r="A10794" t="s">
        <v>21698</v>
      </c>
      <c r="B10794" t="s">
        <v>21699</v>
      </c>
      <c r="C10794" s="106">
        <v>307.47000000000003</v>
      </c>
      <c r="D10794">
        <v>1</v>
      </c>
    </row>
    <row r="10795" spans="1:4" x14ac:dyDescent="0.25">
      <c r="A10795" t="s">
        <v>21700</v>
      </c>
      <c r="B10795" t="s">
        <v>21701</v>
      </c>
      <c r="C10795" s="106">
        <v>470</v>
      </c>
      <c r="D10795">
        <v>1</v>
      </c>
    </row>
    <row r="10796" spans="1:4" x14ac:dyDescent="0.25">
      <c r="A10796" t="s">
        <v>21702</v>
      </c>
      <c r="B10796" t="s">
        <v>21703</v>
      </c>
      <c r="C10796" s="106">
        <v>90.85</v>
      </c>
      <c r="D10796">
        <v>1</v>
      </c>
    </row>
    <row r="10797" spans="1:4" x14ac:dyDescent="0.25">
      <c r="A10797" t="s">
        <v>21704</v>
      </c>
      <c r="B10797" t="s">
        <v>16957</v>
      </c>
      <c r="C10797" s="106">
        <v>105.8</v>
      </c>
      <c r="D10797">
        <v>1</v>
      </c>
    </row>
    <row r="10798" spans="1:4" x14ac:dyDescent="0.25">
      <c r="A10798" t="s">
        <v>21705</v>
      </c>
      <c r="B10798" t="s">
        <v>21706</v>
      </c>
      <c r="C10798" s="106">
        <v>0</v>
      </c>
      <c r="D10798">
        <v>0</v>
      </c>
    </row>
    <row r="10799" spans="1:4" x14ac:dyDescent="0.25">
      <c r="A10799" t="s">
        <v>21707</v>
      </c>
      <c r="B10799" t="s">
        <v>21708</v>
      </c>
      <c r="C10799" s="106">
        <v>0</v>
      </c>
      <c r="D10799">
        <v>0</v>
      </c>
    </row>
    <row r="10800" spans="1:4" x14ac:dyDescent="0.25">
      <c r="A10800" t="s">
        <v>21709</v>
      </c>
      <c r="B10800" t="s">
        <v>21710</v>
      </c>
      <c r="C10800" s="106">
        <v>90</v>
      </c>
      <c r="D10800">
        <v>5</v>
      </c>
    </row>
    <row r="10801" spans="1:4" x14ac:dyDescent="0.25">
      <c r="A10801" t="s">
        <v>21711</v>
      </c>
      <c r="B10801" t="s">
        <v>21712</v>
      </c>
      <c r="C10801" s="106">
        <v>0</v>
      </c>
      <c r="D10801">
        <v>0</v>
      </c>
    </row>
    <row r="10802" spans="1:4" x14ac:dyDescent="0.25">
      <c r="A10802" t="s">
        <v>21713</v>
      </c>
      <c r="B10802" t="s">
        <v>21712</v>
      </c>
      <c r="C10802" s="106">
        <v>0</v>
      </c>
      <c r="D10802">
        <v>0</v>
      </c>
    </row>
    <row r="10803" spans="1:4" x14ac:dyDescent="0.25">
      <c r="A10803" t="s">
        <v>21714</v>
      </c>
      <c r="B10803" t="s">
        <v>21715</v>
      </c>
      <c r="C10803" s="106">
        <v>0</v>
      </c>
      <c r="D10803">
        <v>0</v>
      </c>
    </row>
    <row r="10804" spans="1:4" x14ac:dyDescent="0.25">
      <c r="A10804" t="s">
        <v>21716</v>
      </c>
      <c r="B10804" t="s">
        <v>21717</v>
      </c>
      <c r="C10804" s="106">
        <v>48.82</v>
      </c>
      <c r="D10804">
        <v>1</v>
      </c>
    </row>
    <row r="10805" spans="1:4" x14ac:dyDescent="0.25">
      <c r="A10805" t="s">
        <v>21718</v>
      </c>
      <c r="B10805" t="s">
        <v>21719</v>
      </c>
      <c r="C10805" s="106">
        <v>42.74</v>
      </c>
      <c r="D10805">
        <v>1</v>
      </c>
    </row>
    <row r="10806" spans="1:4" x14ac:dyDescent="0.25">
      <c r="A10806" t="s">
        <v>21720</v>
      </c>
      <c r="B10806" t="s">
        <v>21721</v>
      </c>
      <c r="C10806" s="106">
        <v>2027.2</v>
      </c>
      <c r="D10806">
        <v>2</v>
      </c>
    </row>
    <row r="10807" spans="1:4" x14ac:dyDescent="0.25">
      <c r="A10807" t="s">
        <v>21722</v>
      </c>
      <c r="B10807" t="s">
        <v>21723</v>
      </c>
      <c r="C10807" s="106">
        <v>11.5</v>
      </c>
      <c r="D10807">
        <v>9</v>
      </c>
    </row>
    <row r="10808" spans="1:4" x14ac:dyDescent="0.25">
      <c r="A10808" t="s">
        <v>21724</v>
      </c>
      <c r="B10808" t="s">
        <v>21725</v>
      </c>
      <c r="C10808" s="106">
        <v>64.739999999999995</v>
      </c>
      <c r="D10808">
        <v>9</v>
      </c>
    </row>
    <row r="10809" spans="1:4" x14ac:dyDescent="0.25">
      <c r="A10809" t="s">
        <v>21726</v>
      </c>
      <c r="B10809" t="s">
        <v>21727</v>
      </c>
      <c r="C10809" s="106">
        <v>0</v>
      </c>
      <c r="D10809">
        <v>0</v>
      </c>
    </row>
    <row r="10810" spans="1:4" x14ac:dyDescent="0.25">
      <c r="A10810" t="s">
        <v>21728</v>
      </c>
      <c r="B10810" t="s">
        <v>21729</v>
      </c>
      <c r="C10810" s="106">
        <v>273.44</v>
      </c>
      <c r="D10810">
        <v>4</v>
      </c>
    </row>
    <row r="10811" spans="1:4" x14ac:dyDescent="0.25">
      <c r="A10811" t="s">
        <v>21730</v>
      </c>
      <c r="B10811" t="s">
        <v>21731</v>
      </c>
      <c r="C10811" s="106">
        <v>1806</v>
      </c>
      <c r="D10811">
        <v>2</v>
      </c>
    </row>
    <row r="10812" spans="1:4" x14ac:dyDescent="0.25">
      <c r="A10812" t="s">
        <v>21732</v>
      </c>
      <c r="B10812" t="s">
        <v>21733</v>
      </c>
      <c r="C10812" s="106">
        <v>868.13</v>
      </c>
      <c r="D10812">
        <v>4</v>
      </c>
    </row>
    <row r="10813" spans="1:4" x14ac:dyDescent="0.25">
      <c r="A10813" t="s">
        <v>21734</v>
      </c>
      <c r="B10813" t="s">
        <v>21735</v>
      </c>
      <c r="C10813" s="106">
        <v>110.35</v>
      </c>
      <c r="D10813">
        <v>4</v>
      </c>
    </row>
    <row r="10814" spans="1:4" x14ac:dyDescent="0.25">
      <c r="A10814" t="s">
        <v>21736</v>
      </c>
      <c r="B10814" t="s">
        <v>21737</v>
      </c>
      <c r="C10814" s="106">
        <v>246.98</v>
      </c>
      <c r="D10814">
        <v>4</v>
      </c>
    </row>
    <row r="10815" spans="1:4" x14ac:dyDescent="0.25">
      <c r="A10815" t="s">
        <v>21738</v>
      </c>
      <c r="B10815" t="s">
        <v>21739</v>
      </c>
      <c r="C10815" s="106">
        <v>358.29</v>
      </c>
      <c r="D10815">
        <v>3</v>
      </c>
    </row>
    <row r="10816" spans="1:4" x14ac:dyDescent="0.25">
      <c r="A10816" t="s">
        <v>21740</v>
      </c>
      <c r="B10816" t="s">
        <v>21741</v>
      </c>
      <c r="C10816" s="106">
        <v>337.78</v>
      </c>
      <c r="D10816">
        <v>2</v>
      </c>
    </row>
    <row r="10817" spans="1:4" x14ac:dyDescent="0.25">
      <c r="A10817" t="s">
        <v>21742</v>
      </c>
      <c r="B10817" t="s">
        <v>21743</v>
      </c>
      <c r="C10817" s="106">
        <v>861.57</v>
      </c>
      <c r="D10817">
        <v>3</v>
      </c>
    </row>
    <row r="10818" spans="1:4" x14ac:dyDescent="0.25">
      <c r="A10818" t="s">
        <v>21744</v>
      </c>
      <c r="B10818" t="s">
        <v>21745</v>
      </c>
      <c r="C10818" s="106">
        <v>4424</v>
      </c>
      <c r="D10818">
        <v>2</v>
      </c>
    </row>
    <row r="10819" spans="1:4" x14ac:dyDescent="0.25">
      <c r="A10819" t="s">
        <v>21746</v>
      </c>
      <c r="B10819" t="s">
        <v>21747</v>
      </c>
      <c r="C10819" s="106">
        <v>942.54</v>
      </c>
      <c r="D10819">
        <v>2</v>
      </c>
    </row>
    <row r="10820" spans="1:4" x14ac:dyDescent="0.25">
      <c r="A10820" t="s">
        <v>21748</v>
      </c>
      <c r="B10820" t="s">
        <v>21749</v>
      </c>
      <c r="C10820" s="106">
        <v>1853.13</v>
      </c>
      <c r="D10820">
        <v>2</v>
      </c>
    </row>
    <row r="10821" spans="1:4" x14ac:dyDescent="0.25">
      <c r="A10821" t="s">
        <v>21750</v>
      </c>
      <c r="B10821" t="s">
        <v>21751</v>
      </c>
      <c r="C10821" s="106">
        <v>1015.99</v>
      </c>
      <c r="D10821">
        <v>17</v>
      </c>
    </row>
    <row r="10822" spans="1:4" x14ac:dyDescent="0.25">
      <c r="A10822" t="s">
        <v>21752</v>
      </c>
      <c r="B10822" t="s">
        <v>21753</v>
      </c>
      <c r="C10822" s="106">
        <v>698</v>
      </c>
      <c r="D10822">
        <v>4</v>
      </c>
    </row>
    <row r="10823" spans="1:4" x14ac:dyDescent="0.25">
      <c r="A10823" t="s">
        <v>21754</v>
      </c>
      <c r="B10823" t="s">
        <v>21755</v>
      </c>
      <c r="C10823" s="106">
        <v>0</v>
      </c>
      <c r="D10823">
        <v>0</v>
      </c>
    </row>
    <row r="10824" spans="1:4" x14ac:dyDescent="0.25">
      <c r="A10824" t="s">
        <v>21756</v>
      </c>
      <c r="B10824" t="s">
        <v>21757</v>
      </c>
      <c r="C10824" s="106">
        <v>967.72</v>
      </c>
      <c r="D10824">
        <v>2</v>
      </c>
    </row>
    <row r="10825" spans="1:4" x14ac:dyDescent="0.25">
      <c r="A10825" t="s">
        <v>21758</v>
      </c>
      <c r="B10825" t="s">
        <v>21759</v>
      </c>
      <c r="C10825" s="106">
        <v>23.62</v>
      </c>
      <c r="D10825">
        <v>2</v>
      </c>
    </row>
    <row r="10826" spans="1:4" x14ac:dyDescent="0.25">
      <c r="A10826" t="s">
        <v>21760</v>
      </c>
      <c r="B10826" t="s">
        <v>21761</v>
      </c>
      <c r="C10826" s="106">
        <v>193.84</v>
      </c>
      <c r="D10826">
        <v>2</v>
      </c>
    </row>
    <row r="10827" spans="1:4" x14ac:dyDescent="0.25">
      <c r="A10827" t="s">
        <v>21762</v>
      </c>
      <c r="B10827" t="s">
        <v>21763</v>
      </c>
      <c r="C10827" s="106">
        <v>52.5</v>
      </c>
      <c r="D10827">
        <v>6</v>
      </c>
    </row>
    <row r="10828" spans="1:4" x14ac:dyDescent="0.25">
      <c r="A10828" t="s">
        <v>21764</v>
      </c>
      <c r="B10828" t="s">
        <v>21765</v>
      </c>
      <c r="C10828" s="106">
        <v>9.6999999999999993</v>
      </c>
      <c r="D10828">
        <v>1</v>
      </c>
    </row>
    <row r="10829" spans="1:4" x14ac:dyDescent="0.25">
      <c r="A10829" t="s">
        <v>21766</v>
      </c>
      <c r="B10829" t="s">
        <v>21767</v>
      </c>
      <c r="C10829" s="106">
        <v>4027.67</v>
      </c>
      <c r="D10829">
        <v>3</v>
      </c>
    </row>
    <row r="10830" spans="1:4" x14ac:dyDescent="0.25">
      <c r="A10830" t="s">
        <v>21768</v>
      </c>
      <c r="B10830" t="s">
        <v>21769</v>
      </c>
      <c r="C10830" s="106">
        <v>948.16</v>
      </c>
      <c r="D10830">
        <v>2</v>
      </c>
    </row>
    <row r="10831" spans="1:4" x14ac:dyDescent="0.25">
      <c r="A10831" t="s">
        <v>21770</v>
      </c>
      <c r="B10831" t="s">
        <v>21771</v>
      </c>
      <c r="C10831" s="106">
        <v>0</v>
      </c>
      <c r="D10831">
        <v>0</v>
      </c>
    </row>
    <row r="10832" spans="1:4" x14ac:dyDescent="0.25">
      <c r="A10832" t="s">
        <v>21772</v>
      </c>
      <c r="B10832" t="s">
        <v>21773</v>
      </c>
      <c r="C10832" s="106">
        <v>0</v>
      </c>
      <c r="D10832">
        <v>0</v>
      </c>
    </row>
    <row r="10833" spans="1:4" x14ac:dyDescent="0.25">
      <c r="A10833" t="s">
        <v>21774</v>
      </c>
      <c r="B10833" t="s">
        <v>21775</v>
      </c>
      <c r="C10833" s="106">
        <v>0</v>
      </c>
      <c r="D10833">
        <v>0</v>
      </c>
    </row>
    <row r="10834" spans="1:4" x14ac:dyDescent="0.25">
      <c r="A10834" t="s">
        <v>21776</v>
      </c>
      <c r="B10834" t="s">
        <v>21777</v>
      </c>
      <c r="C10834" s="106">
        <v>0</v>
      </c>
      <c r="D10834">
        <v>0</v>
      </c>
    </row>
    <row r="10835" spans="1:4" x14ac:dyDescent="0.25">
      <c r="A10835" t="s">
        <v>21778</v>
      </c>
      <c r="B10835" t="s">
        <v>21779</v>
      </c>
      <c r="C10835" s="106">
        <v>0</v>
      </c>
      <c r="D10835">
        <v>0</v>
      </c>
    </row>
    <row r="10836" spans="1:4" x14ac:dyDescent="0.25">
      <c r="A10836" t="s">
        <v>21780</v>
      </c>
      <c r="B10836" t="s">
        <v>21781</v>
      </c>
      <c r="C10836" s="106">
        <v>0</v>
      </c>
      <c r="D10836">
        <v>0</v>
      </c>
    </row>
    <row r="10837" spans="1:4" x14ac:dyDescent="0.25">
      <c r="A10837" t="s">
        <v>21782</v>
      </c>
      <c r="B10837" t="s">
        <v>21783</v>
      </c>
      <c r="C10837" s="106">
        <v>0</v>
      </c>
      <c r="D10837">
        <v>0</v>
      </c>
    </row>
    <row r="10838" spans="1:4" x14ac:dyDescent="0.25">
      <c r="A10838" t="s">
        <v>21784</v>
      </c>
      <c r="B10838" t="s">
        <v>21785</v>
      </c>
      <c r="C10838" s="106">
        <v>0</v>
      </c>
      <c r="D10838">
        <v>0</v>
      </c>
    </row>
    <row r="10839" spans="1:4" x14ac:dyDescent="0.25">
      <c r="A10839" t="s">
        <v>21786</v>
      </c>
      <c r="B10839" t="s">
        <v>21787</v>
      </c>
      <c r="C10839" s="106">
        <v>0</v>
      </c>
      <c r="D10839">
        <v>0</v>
      </c>
    </row>
    <row r="10840" spans="1:4" x14ac:dyDescent="0.25">
      <c r="A10840" t="s">
        <v>21788</v>
      </c>
      <c r="B10840" t="s">
        <v>21789</v>
      </c>
      <c r="C10840" s="106">
        <v>0</v>
      </c>
      <c r="D10840">
        <v>0</v>
      </c>
    </row>
    <row r="10841" spans="1:4" x14ac:dyDescent="0.25">
      <c r="A10841" t="s">
        <v>21790</v>
      </c>
      <c r="B10841" t="s">
        <v>21791</v>
      </c>
      <c r="C10841" s="106">
        <v>0</v>
      </c>
      <c r="D10841">
        <v>0</v>
      </c>
    </row>
    <row r="10842" spans="1:4" x14ac:dyDescent="0.25">
      <c r="A10842" t="s">
        <v>21792</v>
      </c>
      <c r="B10842" t="s">
        <v>21791</v>
      </c>
      <c r="C10842" s="106">
        <v>0</v>
      </c>
      <c r="D10842">
        <v>0</v>
      </c>
    </row>
    <row r="10843" spans="1:4" x14ac:dyDescent="0.25">
      <c r="A10843" t="s">
        <v>21793</v>
      </c>
      <c r="B10843" t="s">
        <v>21791</v>
      </c>
      <c r="C10843" s="106">
        <v>0</v>
      </c>
      <c r="D10843">
        <v>0</v>
      </c>
    </row>
    <row r="10844" spans="1:4" x14ac:dyDescent="0.25">
      <c r="A10844" t="s">
        <v>21794</v>
      </c>
      <c r="B10844" t="s">
        <v>21795</v>
      </c>
      <c r="C10844" s="106">
        <v>0</v>
      </c>
      <c r="D10844">
        <v>0</v>
      </c>
    </row>
    <row r="10845" spans="1:4" x14ac:dyDescent="0.25">
      <c r="A10845" t="s">
        <v>21796</v>
      </c>
      <c r="B10845" t="s">
        <v>21797</v>
      </c>
      <c r="C10845" s="106">
        <v>0</v>
      </c>
      <c r="D10845">
        <v>0</v>
      </c>
    </row>
    <row r="10846" spans="1:4" x14ac:dyDescent="0.25">
      <c r="A10846" t="s">
        <v>21798</v>
      </c>
      <c r="B10846" t="s">
        <v>14055</v>
      </c>
      <c r="C10846" s="106">
        <v>217.74</v>
      </c>
      <c r="D10846">
        <v>2</v>
      </c>
    </row>
    <row r="10847" spans="1:4" x14ac:dyDescent="0.25">
      <c r="A10847" t="s">
        <v>21799</v>
      </c>
      <c r="B10847" t="s">
        <v>14055</v>
      </c>
      <c r="C10847" s="106">
        <v>238.7</v>
      </c>
      <c r="D10847">
        <v>2</v>
      </c>
    </row>
    <row r="10848" spans="1:4" x14ac:dyDescent="0.25">
      <c r="A10848" t="s">
        <v>21800</v>
      </c>
      <c r="B10848" t="s">
        <v>21801</v>
      </c>
      <c r="C10848" s="106">
        <v>14.75</v>
      </c>
      <c r="D10848">
        <v>2</v>
      </c>
    </row>
    <row r="10849" spans="1:4" x14ac:dyDescent="0.25">
      <c r="A10849" t="s">
        <v>21802</v>
      </c>
      <c r="B10849" t="s">
        <v>20311</v>
      </c>
      <c r="C10849" s="106">
        <v>404.9</v>
      </c>
      <c r="D10849">
        <v>2</v>
      </c>
    </row>
    <row r="10850" spans="1:4" x14ac:dyDescent="0.25">
      <c r="A10850" t="s">
        <v>21803</v>
      </c>
      <c r="B10850" t="s">
        <v>21804</v>
      </c>
      <c r="C10850" s="106">
        <v>99.47</v>
      </c>
      <c r="D10850">
        <v>5</v>
      </c>
    </row>
    <row r="10851" spans="1:4" x14ac:dyDescent="0.25">
      <c r="A10851" t="s">
        <v>21805</v>
      </c>
      <c r="B10851" t="s">
        <v>21806</v>
      </c>
      <c r="C10851" s="106">
        <v>224.02</v>
      </c>
      <c r="D10851">
        <v>3</v>
      </c>
    </row>
    <row r="10852" spans="1:4" x14ac:dyDescent="0.25">
      <c r="A10852" t="s">
        <v>21807</v>
      </c>
      <c r="B10852" t="s">
        <v>21808</v>
      </c>
      <c r="C10852" s="106">
        <v>27.22</v>
      </c>
      <c r="D10852">
        <v>2</v>
      </c>
    </row>
    <row r="10853" spans="1:4" x14ac:dyDescent="0.25">
      <c r="A10853" t="s">
        <v>21809</v>
      </c>
      <c r="B10853" t="s">
        <v>21810</v>
      </c>
      <c r="C10853" s="106">
        <v>94.22</v>
      </c>
      <c r="D10853">
        <v>2</v>
      </c>
    </row>
    <row r="10854" spans="1:4" x14ac:dyDescent="0.25">
      <c r="A10854" t="s">
        <v>21811</v>
      </c>
      <c r="B10854" t="s">
        <v>21812</v>
      </c>
      <c r="C10854" s="106">
        <v>1088</v>
      </c>
      <c r="D10854">
        <v>2</v>
      </c>
    </row>
    <row r="10855" spans="1:4" x14ac:dyDescent="0.25">
      <c r="A10855" t="s">
        <v>21813</v>
      </c>
      <c r="B10855" t="s">
        <v>21814</v>
      </c>
      <c r="C10855" s="106">
        <v>624.13</v>
      </c>
      <c r="D10855">
        <v>33</v>
      </c>
    </row>
    <row r="10856" spans="1:4" x14ac:dyDescent="0.25">
      <c r="A10856" t="s">
        <v>21815</v>
      </c>
      <c r="B10856" t="s">
        <v>21816</v>
      </c>
      <c r="C10856" s="106">
        <v>5504.75</v>
      </c>
      <c r="D10856">
        <v>5</v>
      </c>
    </row>
    <row r="10857" spans="1:4" x14ac:dyDescent="0.25">
      <c r="A10857" t="s">
        <v>21817</v>
      </c>
      <c r="B10857" t="s">
        <v>21818</v>
      </c>
      <c r="C10857" s="106">
        <v>348.31</v>
      </c>
      <c r="D10857">
        <v>3</v>
      </c>
    </row>
    <row r="10858" spans="1:4" x14ac:dyDescent="0.25">
      <c r="A10858" t="s">
        <v>21819</v>
      </c>
      <c r="B10858" t="s">
        <v>14055</v>
      </c>
      <c r="C10858" s="106">
        <v>2020</v>
      </c>
      <c r="D10858">
        <v>5</v>
      </c>
    </row>
    <row r="10859" spans="1:4" x14ac:dyDescent="0.25">
      <c r="A10859" t="s">
        <v>21820</v>
      </c>
      <c r="B10859" t="s">
        <v>21821</v>
      </c>
      <c r="C10859" s="106">
        <v>0</v>
      </c>
      <c r="D10859">
        <v>0</v>
      </c>
    </row>
    <row r="10860" spans="1:4" x14ac:dyDescent="0.25">
      <c r="A10860" t="s">
        <v>21822</v>
      </c>
      <c r="B10860" t="s">
        <v>21823</v>
      </c>
      <c r="C10860" s="106">
        <v>1951.41</v>
      </c>
      <c r="D10860">
        <v>3</v>
      </c>
    </row>
    <row r="10861" spans="1:4" x14ac:dyDescent="0.25">
      <c r="A10861" t="s">
        <v>21824</v>
      </c>
      <c r="B10861" t="s">
        <v>21825</v>
      </c>
      <c r="C10861" s="106">
        <v>6687.18</v>
      </c>
      <c r="D10861">
        <v>4</v>
      </c>
    </row>
    <row r="10862" spans="1:4" x14ac:dyDescent="0.25">
      <c r="A10862" t="s">
        <v>21826</v>
      </c>
      <c r="B10862" t="s">
        <v>21827</v>
      </c>
      <c r="C10862" s="106">
        <v>690.01</v>
      </c>
      <c r="D10862">
        <v>5</v>
      </c>
    </row>
    <row r="10863" spans="1:4" x14ac:dyDescent="0.25">
      <c r="A10863" t="s">
        <v>21828</v>
      </c>
      <c r="B10863" t="s">
        <v>21829</v>
      </c>
      <c r="C10863" s="106">
        <v>153.09</v>
      </c>
      <c r="D10863">
        <v>2</v>
      </c>
    </row>
    <row r="10864" spans="1:4" x14ac:dyDescent="0.25">
      <c r="A10864" t="s">
        <v>21830</v>
      </c>
      <c r="B10864" t="s">
        <v>21831</v>
      </c>
      <c r="C10864" s="106">
        <v>4870.8</v>
      </c>
      <c r="D10864">
        <v>2</v>
      </c>
    </row>
    <row r="10865" spans="1:4" x14ac:dyDescent="0.25">
      <c r="A10865" t="s">
        <v>21832</v>
      </c>
      <c r="B10865" t="s">
        <v>21833</v>
      </c>
      <c r="C10865" s="106">
        <v>366.02</v>
      </c>
      <c r="D10865">
        <v>1</v>
      </c>
    </row>
    <row r="10866" spans="1:4" x14ac:dyDescent="0.25">
      <c r="A10866" t="s">
        <v>21834</v>
      </c>
      <c r="B10866" t="s">
        <v>21835</v>
      </c>
      <c r="C10866" s="106">
        <v>118.8</v>
      </c>
      <c r="D10866">
        <v>4</v>
      </c>
    </row>
    <row r="10867" spans="1:4" x14ac:dyDescent="0.25">
      <c r="A10867" t="s">
        <v>21836</v>
      </c>
      <c r="B10867" t="s">
        <v>21837</v>
      </c>
      <c r="C10867" s="106">
        <v>208.96</v>
      </c>
      <c r="D10867">
        <v>1</v>
      </c>
    </row>
    <row r="10868" spans="1:4" x14ac:dyDescent="0.25">
      <c r="A10868" t="s">
        <v>21838</v>
      </c>
      <c r="B10868" t="s">
        <v>21839</v>
      </c>
      <c r="C10868" s="106">
        <v>0</v>
      </c>
      <c r="D10868">
        <v>0</v>
      </c>
    </row>
    <row r="10869" spans="1:4" x14ac:dyDescent="0.25">
      <c r="A10869" t="s">
        <v>21840</v>
      </c>
      <c r="B10869" t="s">
        <v>21841</v>
      </c>
      <c r="C10869" s="106">
        <v>83.12</v>
      </c>
      <c r="D10869">
        <v>2</v>
      </c>
    </row>
    <row r="10870" spans="1:4" x14ac:dyDescent="0.25">
      <c r="A10870" t="s">
        <v>21842</v>
      </c>
      <c r="B10870" t="s">
        <v>21843</v>
      </c>
      <c r="C10870" s="106">
        <v>1206</v>
      </c>
      <c r="D10870">
        <v>3</v>
      </c>
    </row>
    <row r="10871" spans="1:4" x14ac:dyDescent="0.25">
      <c r="A10871" t="s">
        <v>21844</v>
      </c>
      <c r="B10871" t="s">
        <v>21845</v>
      </c>
      <c r="C10871" s="106">
        <v>221.93</v>
      </c>
      <c r="D10871">
        <v>1</v>
      </c>
    </row>
    <row r="10872" spans="1:4" x14ac:dyDescent="0.25">
      <c r="A10872" t="s">
        <v>21846</v>
      </c>
      <c r="B10872" t="s">
        <v>21847</v>
      </c>
      <c r="C10872" s="106">
        <v>554.82000000000005</v>
      </c>
      <c r="D10872">
        <v>1</v>
      </c>
    </row>
    <row r="10873" spans="1:4" x14ac:dyDescent="0.25">
      <c r="A10873" t="s">
        <v>21848</v>
      </c>
      <c r="B10873" t="s">
        <v>21849</v>
      </c>
      <c r="C10873" s="106">
        <v>3.26</v>
      </c>
      <c r="D10873">
        <v>15</v>
      </c>
    </row>
    <row r="10874" spans="1:4" x14ac:dyDescent="0.25">
      <c r="A10874" t="s">
        <v>21850</v>
      </c>
      <c r="B10874" t="s">
        <v>21851</v>
      </c>
      <c r="C10874" s="106">
        <v>9.1999999999999993</v>
      </c>
      <c r="D10874">
        <v>86</v>
      </c>
    </row>
    <row r="10875" spans="1:4" x14ac:dyDescent="0.25">
      <c r="A10875" t="s">
        <v>21852</v>
      </c>
      <c r="B10875" t="s">
        <v>21853</v>
      </c>
      <c r="C10875" s="106">
        <v>767.36</v>
      </c>
      <c r="D10875">
        <v>3</v>
      </c>
    </row>
    <row r="10876" spans="1:4" x14ac:dyDescent="0.25">
      <c r="A10876" t="s">
        <v>21854</v>
      </c>
      <c r="B10876" t="s">
        <v>21855</v>
      </c>
      <c r="C10876" s="106">
        <v>148.80000000000001</v>
      </c>
      <c r="D10876">
        <v>1</v>
      </c>
    </row>
    <row r="10877" spans="1:4" x14ac:dyDescent="0.25">
      <c r="A10877" t="s">
        <v>21856</v>
      </c>
      <c r="B10877" t="s">
        <v>21857</v>
      </c>
      <c r="C10877" s="106">
        <v>6903.89</v>
      </c>
      <c r="D10877">
        <v>5</v>
      </c>
    </row>
    <row r="10878" spans="1:4" x14ac:dyDescent="0.25">
      <c r="A10878" t="s">
        <v>21858</v>
      </c>
      <c r="B10878" t="s">
        <v>21859</v>
      </c>
      <c r="C10878" s="106">
        <v>1028.6199999999999</v>
      </c>
      <c r="D10878">
        <v>2</v>
      </c>
    </row>
    <row r="10879" spans="1:4" x14ac:dyDescent="0.25">
      <c r="A10879" t="s">
        <v>21860</v>
      </c>
      <c r="B10879" t="s">
        <v>21861</v>
      </c>
      <c r="C10879" s="106">
        <v>0</v>
      </c>
      <c r="D10879">
        <v>0</v>
      </c>
    </row>
    <row r="10880" spans="1:4" x14ac:dyDescent="0.25">
      <c r="A10880" t="s">
        <v>21862</v>
      </c>
      <c r="B10880" t="s">
        <v>21863</v>
      </c>
      <c r="C10880" s="106">
        <v>1736.59</v>
      </c>
      <c r="D10880">
        <v>10</v>
      </c>
    </row>
    <row r="10881" spans="1:4" x14ac:dyDescent="0.25">
      <c r="A10881" t="s">
        <v>21864</v>
      </c>
      <c r="B10881" t="s">
        <v>21865</v>
      </c>
      <c r="C10881" s="106">
        <v>232.24</v>
      </c>
      <c r="D10881">
        <v>6</v>
      </c>
    </row>
    <row r="10882" spans="1:4" x14ac:dyDescent="0.25">
      <c r="A10882" t="s">
        <v>21866</v>
      </c>
      <c r="B10882" t="s">
        <v>21867</v>
      </c>
      <c r="C10882" s="106">
        <v>78</v>
      </c>
      <c r="D10882">
        <v>8</v>
      </c>
    </row>
    <row r="10883" spans="1:4" x14ac:dyDescent="0.25">
      <c r="A10883" t="s">
        <v>21868</v>
      </c>
      <c r="B10883" t="s">
        <v>21869</v>
      </c>
      <c r="C10883" s="106">
        <v>996.87</v>
      </c>
      <c r="D10883">
        <v>10</v>
      </c>
    </row>
    <row r="10884" spans="1:4" x14ac:dyDescent="0.25">
      <c r="A10884" t="s">
        <v>21870</v>
      </c>
      <c r="B10884" t="s">
        <v>21871</v>
      </c>
      <c r="C10884" s="106">
        <v>266.5</v>
      </c>
      <c r="D10884">
        <v>12</v>
      </c>
    </row>
    <row r="10885" spans="1:4" x14ac:dyDescent="0.25">
      <c r="A10885" t="s">
        <v>21872</v>
      </c>
      <c r="B10885" t="s">
        <v>21873</v>
      </c>
      <c r="C10885" s="106">
        <v>120.12</v>
      </c>
      <c r="D10885">
        <v>1</v>
      </c>
    </row>
    <row r="10886" spans="1:4" x14ac:dyDescent="0.25">
      <c r="A10886" t="s">
        <v>21874</v>
      </c>
      <c r="B10886" t="s">
        <v>21875</v>
      </c>
      <c r="C10886" s="106">
        <v>73.44</v>
      </c>
      <c r="D10886">
        <v>4</v>
      </c>
    </row>
    <row r="10887" spans="1:4" x14ac:dyDescent="0.25">
      <c r="A10887" t="s">
        <v>21876</v>
      </c>
      <c r="B10887" t="s">
        <v>21877</v>
      </c>
      <c r="C10887" s="106">
        <v>8322.31</v>
      </c>
      <c r="D10887">
        <v>3</v>
      </c>
    </row>
    <row r="10888" spans="1:4" x14ac:dyDescent="0.25">
      <c r="A10888" t="s">
        <v>21878</v>
      </c>
      <c r="B10888" t="s">
        <v>21879</v>
      </c>
      <c r="C10888" s="106">
        <v>0</v>
      </c>
      <c r="D10888">
        <v>0</v>
      </c>
    </row>
    <row r="10889" spans="1:4" x14ac:dyDescent="0.25">
      <c r="A10889" t="s">
        <v>21880</v>
      </c>
      <c r="B10889" t="s">
        <v>21881</v>
      </c>
      <c r="C10889" s="106">
        <v>510.59</v>
      </c>
      <c r="D10889">
        <v>1</v>
      </c>
    </row>
    <row r="10890" spans="1:4" x14ac:dyDescent="0.25">
      <c r="A10890" t="s">
        <v>21882</v>
      </c>
      <c r="B10890" t="s">
        <v>21883</v>
      </c>
      <c r="C10890" s="106">
        <v>6923.13</v>
      </c>
      <c r="D10890">
        <v>3</v>
      </c>
    </row>
    <row r="10891" spans="1:4" x14ac:dyDescent="0.25">
      <c r="A10891" t="s">
        <v>21884</v>
      </c>
      <c r="B10891" t="s">
        <v>21885</v>
      </c>
      <c r="C10891" s="106">
        <v>1048.2</v>
      </c>
      <c r="D10891">
        <v>1</v>
      </c>
    </row>
    <row r="10892" spans="1:4" x14ac:dyDescent="0.25">
      <c r="A10892" t="s">
        <v>21886</v>
      </c>
      <c r="B10892" t="s">
        <v>21887</v>
      </c>
      <c r="C10892" s="106">
        <v>0</v>
      </c>
      <c r="D10892">
        <v>0</v>
      </c>
    </row>
    <row r="10893" spans="1:4" x14ac:dyDescent="0.25">
      <c r="A10893" t="s">
        <v>21888</v>
      </c>
      <c r="B10893" t="s">
        <v>21889</v>
      </c>
      <c r="C10893" s="106">
        <v>115.82</v>
      </c>
      <c r="D10893">
        <v>10</v>
      </c>
    </row>
    <row r="10894" spans="1:4" x14ac:dyDescent="0.25">
      <c r="A10894" t="s">
        <v>21890</v>
      </c>
      <c r="B10894" t="s">
        <v>21891</v>
      </c>
      <c r="C10894" s="106">
        <v>1951.25</v>
      </c>
      <c r="D10894">
        <v>3</v>
      </c>
    </row>
    <row r="10895" spans="1:4" x14ac:dyDescent="0.25">
      <c r="A10895" t="s">
        <v>21892</v>
      </c>
      <c r="B10895" t="s">
        <v>21893</v>
      </c>
      <c r="C10895" s="106">
        <v>15.44</v>
      </c>
      <c r="D10895">
        <v>1</v>
      </c>
    </row>
    <row r="10896" spans="1:4" x14ac:dyDescent="0.25">
      <c r="A10896" t="s">
        <v>21894</v>
      </c>
      <c r="B10896" t="s">
        <v>21895</v>
      </c>
      <c r="C10896" s="106">
        <v>3974.19</v>
      </c>
      <c r="D10896">
        <v>1</v>
      </c>
    </row>
    <row r="10897" spans="1:4" x14ac:dyDescent="0.25">
      <c r="A10897" t="s">
        <v>21896</v>
      </c>
      <c r="B10897" t="s">
        <v>21897</v>
      </c>
      <c r="C10897" s="106">
        <v>1312.71</v>
      </c>
      <c r="D10897">
        <v>1</v>
      </c>
    </row>
    <row r="10898" spans="1:4" x14ac:dyDescent="0.25">
      <c r="A10898" t="s">
        <v>21898</v>
      </c>
      <c r="B10898" t="s">
        <v>21899</v>
      </c>
      <c r="C10898" s="106">
        <v>1075</v>
      </c>
      <c r="D10898">
        <v>1</v>
      </c>
    </row>
    <row r="10899" spans="1:4" x14ac:dyDescent="0.25">
      <c r="A10899" t="s">
        <v>21900</v>
      </c>
      <c r="B10899" t="s">
        <v>21901</v>
      </c>
      <c r="C10899" s="106">
        <v>13535.27</v>
      </c>
      <c r="D10899">
        <v>490</v>
      </c>
    </row>
    <row r="10900" spans="1:4" x14ac:dyDescent="0.25">
      <c r="A10900" t="s">
        <v>21902</v>
      </c>
      <c r="B10900" t="s">
        <v>21903</v>
      </c>
      <c r="C10900" s="106">
        <v>18.059999999999999</v>
      </c>
      <c r="D10900">
        <v>2</v>
      </c>
    </row>
    <row r="10901" spans="1:4" x14ac:dyDescent="0.25">
      <c r="A10901" t="s">
        <v>21904</v>
      </c>
      <c r="B10901" t="s">
        <v>21905</v>
      </c>
      <c r="C10901" s="106">
        <v>40.17</v>
      </c>
      <c r="D10901">
        <v>3</v>
      </c>
    </row>
    <row r="10902" spans="1:4" x14ac:dyDescent="0.25">
      <c r="A10902" t="s">
        <v>21906</v>
      </c>
      <c r="B10902" t="s">
        <v>21907</v>
      </c>
      <c r="C10902" s="106">
        <v>37.72</v>
      </c>
      <c r="D10902">
        <v>2</v>
      </c>
    </row>
    <row r="10903" spans="1:4" x14ac:dyDescent="0.25">
      <c r="A10903" t="s">
        <v>21908</v>
      </c>
      <c r="B10903" t="s">
        <v>21907</v>
      </c>
      <c r="C10903" s="106">
        <v>37.590000000000003</v>
      </c>
      <c r="D10903">
        <v>3</v>
      </c>
    </row>
    <row r="10904" spans="1:4" x14ac:dyDescent="0.25">
      <c r="A10904" t="s">
        <v>21909</v>
      </c>
      <c r="B10904" t="s">
        <v>21910</v>
      </c>
      <c r="C10904" s="106">
        <v>0</v>
      </c>
      <c r="D10904">
        <v>0</v>
      </c>
    </row>
    <row r="10905" spans="1:4" x14ac:dyDescent="0.25">
      <c r="A10905" t="s">
        <v>21911</v>
      </c>
      <c r="B10905" t="s">
        <v>21912</v>
      </c>
      <c r="C10905" s="106">
        <v>1532.18</v>
      </c>
      <c r="D10905">
        <v>1</v>
      </c>
    </row>
    <row r="10906" spans="1:4" x14ac:dyDescent="0.25">
      <c r="A10906" t="s">
        <v>21913</v>
      </c>
      <c r="B10906" t="s">
        <v>21912</v>
      </c>
      <c r="C10906" s="106">
        <v>966.43</v>
      </c>
      <c r="D10906">
        <v>1</v>
      </c>
    </row>
    <row r="10907" spans="1:4" x14ac:dyDescent="0.25">
      <c r="A10907" t="s">
        <v>21914</v>
      </c>
      <c r="B10907" t="s">
        <v>18569</v>
      </c>
      <c r="C10907" s="106">
        <v>196.89</v>
      </c>
      <c r="D10907">
        <v>4</v>
      </c>
    </row>
    <row r="10908" spans="1:4" x14ac:dyDescent="0.25">
      <c r="A10908" t="s">
        <v>21915</v>
      </c>
      <c r="B10908" t="s">
        <v>21916</v>
      </c>
      <c r="C10908" s="106">
        <v>329.23</v>
      </c>
      <c r="D10908">
        <v>1</v>
      </c>
    </row>
    <row r="10909" spans="1:4" x14ac:dyDescent="0.25">
      <c r="A10909" t="s">
        <v>21917</v>
      </c>
      <c r="B10909" t="s">
        <v>21918</v>
      </c>
      <c r="C10909" s="106">
        <v>350.61</v>
      </c>
      <c r="D10909">
        <v>1</v>
      </c>
    </row>
    <row r="10910" spans="1:4" x14ac:dyDescent="0.25">
      <c r="A10910" t="s">
        <v>21919</v>
      </c>
      <c r="B10910" t="s">
        <v>20983</v>
      </c>
      <c r="C10910" s="106">
        <v>1644.53</v>
      </c>
      <c r="D10910">
        <v>1</v>
      </c>
    </row>
    <row r="10911" spans="1:4" x14ac:dyDescent="0.25">
      <c r="A10911" t="s">
        <v>21920</v>
      </c>
      <c r="B10911" t="s">
        <v>20983</v>
      </c>
      <c r="C10911" s="106">
        <v>1644.53</v>
      </c>
      <c r="D10911">
        <v>1</v>
      </c>
    </row>
    <row r="10912" spans="1:4" x14ac:dyDescent="0.25">
      <c r="A10912" t="s">
        <v>21921</v>
      </c>
      <c r="B10912" t="s">
        <v>21922</v>
      </c>
      <c r="C10912" s="106">
        <v>510</v>
      </c>
      <c r="D10912">
        <v>1</v>
      </c>
    </row>
    <row r="10913" spans="1:4" x14ac:dyDescent="0.25">
      <c r="A10913" t="s">
        <v>21923</v>
      </c>
      <c r="B10913" t="s">
        <v>21924</v>
      </c>
      <c r="C10913" s="106">
        <v>395.26</v>
      </c>
      <c r="D10913">
        <v>2</v>
      </c>
    </row>
    <row r="10914" spans="1:4" x14ac:dyDescent="0.25">
      <c r="A10914" t="s">
        <v>21925</v>
      </c>
      <c r="B10914" t="s">
        <v>13557</v>
      </c>
      <c r="C10914" s="106">
        <v>18055.599999999999</v>
      </c>
      <c r="D10914">
        <v>20</v>
      </c>
    </row>
    <row r="10915" spans="1:4" x14ac:dyDescent="0.25">
      <c r="A10915" t="s">
        <v>21926</v>
      </c>
      <c r="B10915" t="s">
        <v>21927</v>
      </c>
      <c r="C10915" s="106">
        <v>710</v>
      </c>
      <c r="D10915">
        <v>1</v>
      </c>
    </row>
    <row r="10916" spans="1:4" x14ac:dyDescent="0.25">
      <c r="A10916" t="s">
        <v>21928</v>
      </c>
      <c r="B10916" t="s">
        <v>21929</v>
      </c>
      <c r="C10916" s="106">
        <v>44.56</v>
      </c>
      <c r="D10916">
        <v>13</v>
      </c>
    </row>
    <row r="10917" spans="1:4" x14ac:dyDescent="0.25">
      <c r="A10917" t="s">
        <v>21930</v>
      </c>
      <c r="B10917" t="s">
        <v>21931</v>
      </c>
      <c r="C10917" s="106">
        <v>215</v>
      </c>
      <c r="D10917">
        <v>0</v>
      </c>
    </row>
    <row r="10918" spans="1:4" x14ac:dyDescent="0.25">
      <c r="A10918" t="s">
        <v>21932</v>
      </c>
      <c r="B10918" t="s">
        <v>21933</v>
      </c>
      <c r="C10918" s="106">
        <v>107.51</v>
      </c>
      <c r="D10918">
        <v>6</v>
      </c>
    </row>
    <row r="10919" spans="1:4" x14ac:dyDescent="0.25">
      <c r="A10919" t="s">
        <v>21934</v>
      </c>
      <c r="B10919" t="s">
        <v>21935</v>
      </c>
      <c r="C10919" s="106">
        <v>75.36</v>
      </c>
      <c r="D10919">
        <v>9</v>
      </c>
    </row>
    <row r="10920" spans="1:4" x14ac:dyDescent="0.25">
      <c r="A10920" t="s">
        <v>21936</v>
      </c>
      <c r="B10920" t="s">
        <v>21937</v>
      </c>
      <c r="C10920" s="106">
        <v>110.04</v>
      </c>
      <c r="D10920">
        <v>6</v>
      </c>
    </row>
    <row r="10921" spans="1:4" x14ac:dyDescent="0.25">
      <c r="A10921" t="s">
        <v>21938</v>
      </c>
      <c r="B10921" t="s">
        <v>21939</v>
      </c>
      <c r="C10921" s="106">
        <v>141</v>
      </c>
      <c r="D10921">
        <v>8</v>
      </c>
    </row>
    <row r="10922" spans="1:4" x14ac:dyDescent="0.25">
      <c r="A10922" t="s">
        <v>21940</v>
      </c>
      <c r="B10922" t="s">
        <v>21941</v>
      </c>
      <c r="C10922" s="106">
        <v>4.05</v>
      </c>
      <c r="D10922">
        <v>10</v>
      </c>
    </row>
    <row r="10923" spans="1:4" x14ac:dyDescent="0.25">
      <c r="A10923" t="s">
        <v>21942</v>
      </c>
      <c r="B10923" t="s">
        <v>21943</v>
      </c>
      <c r="C10923" s="106">
        <v>0</v>
      </c>
      <c r="D10923">
        <v>0</v>
      </c>
    </row>
    <row r="10924" spans="1:4" x14ac:dyDescent="0.25">
      <c r="A10924" t="s">
        <v>21944</v>
      </c>
      <c r="B10924" t="s">
        <v>21945</v>
      </c>
      <c r="C10924" s="106">
        <v>0</v>
      </c>
      <c r="D10924">
        <v>0</v>
      </c>
    </row>
    <row r="10925" spans="1:4" x14ac:dyDescent="0.25">
      <c r="A10925" t="s">
        <v>21946</v>
      </c>
      <c r="B10925" t="s">
        <v>21947</v>
      </c>
      <c r="C10925" s="106">
        <v>0</v>
      </c>
      <c r="D10925">
        <v>0</v>
      </c>
    </row>
    <row r="10926" spans="1:4" x14ac:dyDescent="0.25">
      <c r="A10926" t="s">
        <v>21948</v>
      </c>
      <c r="B10926" t="s">
        <v>21949</v>
      </c>
      <c r="C10926" s="106">
        <v>0</v>
      </c>
      <c r="D10926">
        <v>0</v>
      </c>
    </row>
    <row r="10927" spans="1:4" x14ac:dyDescent="0.25">
      <c r="A10927" t="s">
        <v>21950</v>
      </c>
      <c r="B10927" t="s">
        <v>21951</v>
      </c>
      <c r="C10927" s="106">
        <v>883.73</v>
      </c>
      <c r="D10927">
        <v>1</v>
      </c>
    </row>
    <row r="10928" spans="1:4" x14ac:dyDescent="0.25">
      <c r="A10928" t="s">
        <v>21952</v>
      </c>
      <c r="B10928" t="s">
        <v>21953</v>
      </c>
      <c r="C10928" s="106">
        <v>139.86000000000001</v>
      </c>
      <c r="D10928">
        <v>1</v>
      </c>
    </row>
    <row r="10929" spans="1:4" x14ac:dyDescent="0.25">
      <c r="A10929" t="s">
        <v>21954</v>
      </c>
      <c r="B10929" t="s">
        <v>21955</v>
      </c>
      <c r="C10929" s="106">
        <v>561</v>
      </c>
      <c r="D10929">
        <v>1</v>
      </c>
    </row>
    <row r="10930" spans="1:4" x14ac:dyDescent="0.25">
      <c r="A10930" t="s">
        <v>21956</v>
      </c>
      <c r="B10930" t="s">
        <v>21957</v>
      </c>
      <c r="C10930" s="106">
        <v>194.64</v>
      </c>
      <c r="D10930">
        <v>1</v>
      </c>
    </row>
    <row r="10931" spans="1:4" x14ac:dyDescent="0.25">
      <c r="A10931" t="s">
        <v>21958</v>
      </c>
      <c r="B10931" t="s">
        <v>21959</v>
      </c>
      <c r="C10931" s="106">
        <v>247.89</v>
      </c>
      <c r="D10931">
        <v>1</v>
      </c>
    </row>
    <row r="10932" spans="1:4" x14ac:dyDescent="0.25">
      <c r="A10932" t="s">
        <v>21960</v>
      </c>
      <c r="B10932" t="s">
        <v>21961</v>
      </c>
      <c r="C10932" s="106">
        <v>756.5</v>
      </c>
      <c r="D10932">
        <v>3</v>
      </c>
    </row>
    <row r="10933" spans="1:4" x14ac:dyDescent="0.25">
      <c r="A10933" t="s">
        <v>21962</v>
      </c>
      <c r="B10933" t="s">
        <v>21963</v>
      </c>
      <c r="C10933" s="106">
        <v>198.5</v>
      </c>
      <c r="D10933">
        <v>1</v>
      </c>
    </row>
    <row r="10934" spans="1:4" x14ac:dyDescent="0.25">
      <c r="A10934" t="s">
        <v>21964</v>
      </c>
      <c r="B10934" t="s">
        <v>21965</v>
      </c>
      <c r="C10934" s="106">
        <v>200</v>
      </c>
      <c r="D10934">
        <v>1</v>
      </c>
    </row>
    <row r="10935" spans="1:4" x14ac:dyDescent="0.25">
      <c r="A10935" t="s">
        <v>21966</v>
      </c>
      <c r="B10935" t="s">
        <v>21967</v>
      </c>
      <c r="C10935" s="106">
        <v>0</v>
      </c>
      <c r="D10935">
        <v>0</v>
      </c>
    </row>
    <row r="10936" spans="1:4" x14ac:dyDescent="0.25">
      <c r="A10936" t="s">
        <v>21968</v>
      </c>
      <c r="B10936" t="s">
        <v>21969</v>
      </c>
      <c r="C10936" s="106">
        <v>1336.5</v>
      </c>
      <c r="D10936">
        <v>2</v>
      </c>
    </row>
    <row r="10937" spans="1:4" x14ac:dyDescent="0.25">
      <c r="A10937" t="s">
        <v>21970</v>
      </c>
      <c r="B10937" t="s">
        <v>21971</v>
      </c>
      <c r="C10937" s="106">
        <v>127.52</v>
      </c>
      <c r="D10937">
        <v>1</v>
      </c>
    </row>
    <row r="10938" spans="1:4" x14ac:dyDescent="0.25">
      <c r="A10938" t="s">
        <v>21972</v>
      </c>
      <c r="B10938" t="s">
        <v>21973</v>
      </c>
      <c r="C10938" s="106">
        <v>604.26</v>
      </c>
      <c r="D10938">
        <v>18</v>
      </c>
    </row>
    <row r="10939" spans="1:4" x14ac:dyDescent="0.25">
      <c r="A10939" t="s">
        <v>21974</v>
      </c>
      <c r="B10939" t="s">
        <v>21975</v>
      </c>
      <c r="C10939" s="106">
        <v>61.45</v>
      </c>
      <c r="D10939">
        <v>3</v>
      </c>
    </row>
    <row r="10940" spans="1:4" x14ac:dyDescent="0.25">
      <c r="A10940" t="s">
        <v>21976</v>
      </c>
      <c r="B10940" t="s">
        <v>21977</v>
      </c>
      <c r="C10940" s="106">
        <v>0</v>
      </c>
      <c r="D10940">
        <v>0</v>
      </c>
    </row>
    <row r="10941" spans="1:4" x14ac:dyDescent="0.25">
      <c r="A10941" t="s">
        <v>21978</v>
      </c>
      <c r="B10941" t="s">
        <v>21979</v>
      </c>
      <c r="C10941" s="106">
        <v>1100</v>
      </c>
      <c r="D10941">
        <v>1</v>
      </c>
    </row>
    <row r="10942" spans="1:4" x14ac:dyDescent="0.25">
      <c r="A10942" t="s">
        <v>21980</v>
      </c>
      <c r="B10942" t="s">
        <v>21981</v>
      </c>
      <c r="C10942" s="106">
        <v>1039.8399999999999</v>
      </c>
      <c r="D10942">
        <v>10</v>
      </c>
    </row>
    <row r="10943" spans="1:4" x14ac:dyDescent="0.25">
      <c r="A10943" t="s">
        <v>21982</v>
      </c>
      <c r="B10943" t="s">
        <v>21983</v>
      </c>
      <c r="C10943" s="106">
        <v>0</v>
      </c>
      <c r="D10943">
        <v>0</v>
      </c>
    </row>
    <row r="10944" spans="1:4" x14ac:dyDescent="0.25">
      <c r="A10944" t="s">
        <v>21984</v>
      </c>
      <c r="B10944" t="s">
        <v>21985</v>
      </c>
      <c r="C10944" s="106">
        <v>2540.96</v>
      </c>
      <c r="D10944">
        <v>4</v>
      </c>
    </row>
    <row r="10945" spans="1:4" x14ac:dyDescent="0.25">
      <c r="A10945" t="s">
        <v>21986</v>
      </c>
      <c r="B10945" t="s">
        <v>21987</v>
      </c>
      <c r="C10945" s="106">
        <v>76.88</v>
      </c>
      <c r="D10945">
        <v>3</v>
      </c>
    </row>
    <row r="10946" spans="1:4" x14ac:dyDescent="0.25">
      <c r="A10946" t="s">
        <v>21988</v>
      </c>
      <c r="B10946" t="s">
        <v>21989</v>
      </c>
      <c r="C10946" s="106">
        <v>4139.6499999999996</v>
      </c>
      <c r="D10946">
        <v>2</v>
      </c>
    </row>
    <row r="10947" spans="1:4" x14ac:dyDescent="0.25">
      <c r="A10947" t="s">
        <v>21990</v>
      </c>
      <c r="B10947" t="s">
        <v>21991</v>
      </c>
      <c r="C10947" s="106">
        <v>45.6</v>
      </c>
      <c r="D10947">
        <v>6</v>
      </c>
    </row>
    <row r="10948" spans="1:4" x14ac:dyDescent="0.25">
      <c r="A10948" t="s">
        <v>21992</v>
      </c>
      <c r="B10948" t="s">
        <v>21993</v>
      </c>
      <c r="C10948" s="106">
        <v>71.94</v>
      </c>
      <c r="D10948">
        <v>1</v>
      </c>
    </row>
    <row r="10949" spans="1:4" x14ac:dyDescent="0.25">
      <c r="A10949" t="s">
        <v>21994</v>
      </c>
      <c r="B10949" t="s">
        <v>21995</v>
      </c>
      <c r="C10949" s="106">
        <v>21.01</v>
      </c>
      <c r="D10949">
        <v>2</v>
      </c>
    </row>
    <row r="10950" spans="1:4" x14ac:dyDescent="0.25">
      <c r="A10950" t="s">
        <v>21996</v>
      </c>
      <c r="B10950" t="s">
        <v>21997</v>
      </c>
      <c r="C10950" s="106">
        <v>517.98</v>
      </c>
      <c r="D10950">
        <v>8</v>
      </c>
    </row>
    <row r="10951" spans="1:4" x14ac:dyDescent="0.25">
      <c r="A10951" t="s">
        <v>21998</v>
      </c>
      <c r="B10951" t="s">
        <v>21999</v>
      </c>
      <c r="C10951" s="106">
        <v>315</v>
      </c>
      <c r="D10951">
        <v>1</v>
      </c>
    </row>
    <row r="10952" spans="1:4" x14ac:dyDescent="0.25">
      <c r="A10952" t="s">
        <v>22000</v>
      </c>
      <c r="B10952" t="s">
        <v>22001</v>
      </c>
      <c r="C10952" s="106">
        <v>602.78</v>
      </c>
      <c r="D10952">
        <v>4</v>
      </c>
    </row>
    <row r="10953" spans="1:4" x14ac:dyDescent="0.25">
      <c r="A10953" t="s">
        <v>22002</v>
      </c>
      <c r="B10953" t="s">
        <v>22003</v>
      </c>
      <c r="C10953" s="106">
        <v>284.57</v>
      </c>
      <c r="D10953">
        <v>9</v>
      </c>
    </row>
    <row r="10954" spans="1:4" x14ac:dyDescent="0.25">
      <c r="A10954" t="s">
        <v>22004</v>
      </c>
      <c r="B10954" t="s">
        <v>22005</v>
      </c>
      <c r="C10954" s="106">
        <v>115.24</v>
      </c>
      <c r="D10954">
        <v>2</v>
      </c>
    </row>
    <row r="10955" spans="1:4" x14ac:dyDescent="0.25">
      <c r="A10955" t="s">
        <v>22006</v>
      </c>
      <c r="B10955" t="s">
        <v>22007</v>
      </c>
      <c r="C10955" s="106">
        <v>2711.82</v>
      </c>
      <c r="D10955">
        <v>12</v>
      </c>
    </row>
    <row r="10956" spans="1:4" x14ac:dyDescent="0.25">
      <c r="A10956" t="s">
        <v>22008</v>
      </c>
      <c r="B10956" t="s">
        <v>22009</v>
      </c>
      <c r="C10956" s="106">
        <v>239.07</v>
      </c>
      <c r="D10956">
        <v>8</v>
      </c>
    </row>
    <row r="10957" spans="1:4" x14ac:dyDescent="0.25">
      <c r="A10957" t="s">
        <v>22010</v>
      </c>
      <c r="B10957" t="s">
        <v>22011</v>
      </c>
      <c r="C10957" s="106">
        <v>127.68</v>
      </c>
      <c r="D10957">
        <v>5</v>
      </c>
    </row>
    <row r="10958" spans="1:4" x14ac:dyDescent="0.25">
      <c r="A10958" t="s">
        <v>22012</v>
      </c>
      <c r="B10958" t="s">
        <v>22013</v>
      </c>
      <c r="C10958" s="106">
        <v>1082.3699999999999</v>
      </c>
      <c r="D10958">
        <v>2</v>
      </c>
    </row>
    <row r="10959" spans="1:4" x14ac:dyDescent="0.25">
      <c r="A10959" t="s">
        <v>22014</v>
      </c>
      <c r="B10959" t="s">
        <v>22015</v>
      </c>
      <c r="C10959" s="106">
        <v>645.86</v>
      </c>
      <c r="D10959">
        <v>1</v>
      </c>
    </row>
    <row r="10960" spans="1:4" x14ac:dyDescent="0.25">
      <c r="A10960" t="s">
        <v>22016</v>
      </c>
      <c r="B10960" t="s">
        <v>22017</v>
      </c>
      <c r="C10960" s="106">
        <v>144.04</v>
      </c>
      <c r="D10960">
        <v>8</v>
      </c>
    </row>
    <row r="10961" spans="1:4" x14ac:dyDescent="0.25">
      <c r="A10961" t="s">
        <v>22018</v>
      </c>
      <c r="B10961" t="s">
        <v>22019</v>
      </c>
      <c r="C10961" s="106">
        <v>1080.31</v>
      </c>
      <c r="D10961">
        <v>6</v>
      </c>
    </row>
    <row r="10962" spans="1:4" x14ac:dyDescent="0.25">
      <c r="A10962" t="s">
        <v>22020</v>
      </c>
      <c r="B10962" t="s">
        <v>17923</v>
      </c>
      <c r="C10962" s="106">
        <v>10.18</v>
      </c>
      <c r="D10962">
        <v>2</v>
      </c>
    </row>
    <row r="10963" spans="1:4" x14ac:dyDescent="0.25">
      <c r="A10963" t="s">
        <v>22021</v>
      </c>
      <c r="B10963" t="s">
        <v>22022</v>
      </c>
      <c r="C10963" s="106">
        <v>0</v>
      </c>
      <c r="D10963">
        <v>0</v>
      </c>
    </row>
    <row r="10964" spans="1:4" x14ac:dyDescent="0.25">
      <c r="A10964" t="s">
        <v>22023</v>
      </c>
      <c r="B10964" t="s">
        <v>22024</v>
      </c>
      <c r="C10964" s="106">
        <v>104.59</v>
      </c>
      <c r="D10964">
        <v>10</v>
      </c>
    </row>
    <row r="10965" spans="1:4" x14ac:dyDescent="0.25">
      <c r="A10965" t="s">
        <v>22025</v>
      </c>
      <c r="B10965" t="s">
        <v>22026</v>
      </c>
      <c r="C10965" s="106">
        <v>588.21</v>
      </c>
      <c r="D10965">
        <v>1</v>
      </c>
    </row>
    <row r="10966" spans="1:4" x14ac:dyDescent="0.25">
      <c r="A10966" t="s">
        <v>22027</v>
      </c>
      <c r="B10966" t="s">
        <v>22028</v>
      </c>
      <c r="C10966" s="106">
        <v>0</v>
      </c>
      <c r="D10966">
        <v>0</v>
      </c>
    </row>
    <row r="10967" spans="1:4" x14ac:dyDescent="0.25">
      <c r="A10967" t="s">
        <v>22029</v>
      </c>
      <c r="B10967" t="s">
        <v>22030</v>
      </c>
      <c r="C10967" s="106">
        <v>0</v>
      </c>
      <c r="D10967">
        <v>0</v>
      </c>
    </row>
    <row r="10968" spans="1:4" x14ac:dyDescent="0.25">
      <c r="A10968" t="s">
        <v>22031</v>
      </c>
      <c r="B10968" t="s">
        <v>22032</v>
      </c>
      <c r="C10968" s="106">
        <v>4147.0600000000004</v>
      </c>
      <c r="D10968">
        <v>4</v>
      </c>
    </row>
    <row r="10969" spans="1:4" x14ac:dyDescent="0.25">
      <c r="A10969" t="s">
        <v>22033</v>
      </c>
      <c r="B10969" t="s">
        <v>22034</v>
      </c>
      <c r="C10969" s="106">
        <v>3690.14</v>
      </c>
      <c r="D10969">
        <v>4</v>
      </c>
    </row>
    <row r="10970" spans="1:4" x14ac:dyDescent="0.25">
      <c r="A10970" t="s">
        <v>22035</v>
      </c>
      <c r="B10970" t="s">
        <v>22036</v>
      </c>
      <c r="C10970" s="106">
        <v>370.25</v>
      </c>
      <c r="D10970">
        <v>5</v>
      </c>
    </row>
    <row r="10971" spans="1:4" x14ac:dyDescent="0.25">
      <c r="A10971" t="s">
        <v>22037</v>
      </c>
      <c r="B10971" t="s">
        <v>22038</v>
      </c>
      <c r="C10971" s="106">
        <v>0</v>
      </c>
      <c r="D10971">
        <v>0</v>
      </c>
    </row>
    <row r="10972" spans="1:4" x14ac:dyDescent="0.25">
      <c r="A10972" t="s">
        <v>22039</v>
      </c>
      <c r="B10972" t="s">
        <v>22040</v>
      </c>
      <c r="C10972" s="106">
        <v>206.65</v>
      </c>
      <c r="D10972">
        <v>2</v>
      </c>
    </row>
    <row r="10973" spans="1:4" x14ac:dyDescent="0.25">
      <c r="A10973" t="s">
        <v>22041</v>
      </c>
      <c r="B10973" t="s">
        <v>22042</v>
      </c>
      <c r="C10973" s="106">
        <v>0</v>
      </c>
      <c r="D10973">
        <v>0</v>
      </c>
    </row>
    <row r="10974" spans="1:4" x14ac:dyDescent="0.25">
      <c r="A10974" t="s">
        <v>22043</v>
      </c>
      <c r="B10974" t="s">
        <v>22044</v>
      </c>
      <c r="C10974" s="106">
        <v>8306</v>
      </c>
      <c r="D10974">
        <v>2</v>
      </c>
    </row>
    <row r="10975" spans="1:4" x14ac:dyDescent="0.25">
      <c r="A10975" t="s">
        <v>22045</v>
      </c>
      <c r="B10975" t="s">
        <v>22046</v>
      </c>
      <c r="C10975" s="106">
        <v>8081</v>
      </c>
      <c r="D10975">
        <v>2</v>
      </c>
    </row>
    <row r="10976" spans="1:4" x14ac:dyDescent="0.25">
      <c r="A10976" t="s">
        <v>22047</v>
      </c>
      <c r="B10976" t="s">
        <v>22048</v>
      </c>
      <c r="C10976" s="106">
        <v>330.66</v>
      </c>
      <c r="D10976">
        <v>2</v>
      </c>
    </row>
    <row r="10977" spans="1:4" x14ac:dyDescent="0.25">
      <c r="A10977" t="s">
        <v>22049</v>
      </c>
      <c r="B10977" t="s">
        <v>22050</v>
      </c>
      <c r="C10977" s="106">
        <v>149.05000000000001</v>
      </c>
      <c r="D10977">
        <v>2</v>
      </c>
    </row>
    <row r="10978" spans="1:4" x14ac:dyDescent="0.25">
      <c r="A10978" t="s">
        <v>22051</v>
      </c>
      <c r="B10978" t="s">
        <v>22052</v>
      </c>
      <c r="C10978" s="106">
        <v>70.930000000000007</v>
      </c>
      <c r="D10978">
        <v>2</v>
      </c>
    </row>
    <row r="10979" spans="1:4" x14ac:dyDescent="0.25">
      <c r="A10979" t="s">
        <v>22053</v>
      </c>
      <c r="B10979" t="s">
        <v>22054</v>
      </c>
      <c r="C10979" s="106">
        <v>224.22</v>
      </c>
      <c r="D10979">
        <v>3</v>
      </c>
    </row>
    <row r="10980" spans="1:4" x14ac:dyDescent="0.25">
      <c r="A10980" t="s">
        <v>22055</v>
      </c>
      <c r="B10980" t="s">
        <v>22056</v>
      </c>
      <c r="C10980" s="106">
        <v>155.76</v>
      </c>
      <c r="D10980">
        <v>2</v>
      </c>
    </row>
    <row r="10981" spans="1:4" x14ac:dyDescent="0.25">
      <c r="A10981" t="s">
        <v>22057</v>
      </c>
      <c r="B10981" t="s">
        <v>22058</v>
      </c>
      <c r="C10981" s="106">
        <v>372.06</v>
      </c>
      <c r="D10981">
        <v>2</v>
      </c>
    </row>
    <row r="10982" spans="1:4" x14ac:dyDescent="0.25">
      <c r="A10982" t="s">
        <v>22059</v>
      </c>
      <c r="B10982" t="s">
        <v>22060</v>
      </c>
      <c r="C10982" s="106">
        <v>458.8</v>
      </c>
      <c r="D10982">
        <v>5</v>
      </c>
    </row>
    <row r="10983" spans="1:4" x14ac:dyDescent="0.25">
      <c r="A10983" t="s">
        <v>22061</v>
      </c>
      <c r="B10983" t="s">
        <v>22062</v>
      </c>
      <c r="C10983" s="106">
        <v>469.93</v>
      </c>
      <c r="D10983">
        <v>4</v>
      </c>
    </row>
    <row r="10984" spans="1:4" x14ac:dyDescent="0.25">
      <c r="A10984" t="s">
        <v>22063</v>
      </c>
      <c r="B10984" t="s">
        <v>22064</v>
      </c>
      <c r="C10984" s="106">
        <v>1634.25</v>
      </c>
      <c r="D10984">
        <v>4</v>
      </c>
    </row>
    <row r="10985" spans="1:4" x14ac:dyDescent="0.25">
      <c r="A10985" t="s">
        <v>22065</v>
      </c>
      <c r="B10985" t="s">
        <v>22066</v>
      </c>
      <c r="C10985" s="106">
        <v>442</v>
      </c>
      <c r="D10985">
        <v>1</v>
      </c>
    </row>
    <row r="10986" spans="1:4" x14ac:dyDescent="0.25">
      <c r="A10986" t="s">
        <v>22067</v>
      </c>
      <c r="B10986" t="s">
        <v>22068</v>
      </c>
      <c r="C10986" s="106">
        <v>871.67</v>
      </c>
      <c r="D10986">
        <v>1</v>
      </c>
    </row>
    <row r="10987" spans="1:4" x14ac:dyDescent="0.25">
      <c r="A10987" t="s">
        <v>22069</v>
      </c>
      <c r="B10987" t="s">
        <v>22070</v>
      </c>
      <c r="C10987" s="106">
        <v>15748.64</v>
      </c>
      <c r="D10987">
        <v>15</v>
      </c>
    </row>
    <row r="10988" spans="1:4" x14ac:dyDescent="0.25">
      <c r="A10988" t="s">
        <v>22071</v>
      </c>
      <c r="B10988" t="s">
        <v>22072</v>
      </c>
      <c r="C10988" s="106">
        <v>95.64</v>
      </c>
      <c r="D10988">
        <v>4</v>
      </c>
    </row>
    <row r="10989" spans="1:4" x14ac:dyDescent="0.25">
      <c r="A10989" t="s">
        <v>22073</v>
      </c>
      <c r="B10989" t="s">
        <v>22074</v>
      </c>
      <c r="C10989" s="106">
        <v>33.81</v>
      </c>
      <c r="D10989">
        <v>2</v>
      </c>
    </row>
    <row r="10990" spans="1:4" x14ac:dyDescent="0.25">
      <c r="A10990" t="s">
        <v>22075</v>
      </c>
      <c r="B10990" t="s">
        <v>22076</v>
      </c>
      <c r="C10990" s="106">
        <v>52.32</v>
      </c>
      <c r="D10990">
        <v>1</v>
      </c>
    </row>
    <row r="10991" spans="1:4" x14ac:dyDescent="0.25">
      <c r="A10991" t="s">
        <v>22077</v>
      </c>
      <c r="B10991" t="s">
        <v>22078</v>
      </c>
      <c r="C10991" s="106">
        <v>75.48</v>
      </c>
      <c r="D10991">
        <v>3</v>
      </c>
    </row>
    <row r="10992" spans="1:4" x14ac:dyDescent="0.25">
      <c r="A10992" t="s">
        <v>22079</v>
      </c>
      <c r="B10992" t="s">
        <v>22080</v>
      </c>
      <c r="C10992" s="106">
        <v>54.38</v>
      </c>
      <c r="D10992">
        <v>4</v>
      </c>
    </row>
    <row r="10993" spans="1:4" x14ac:dyDescent="0.25">
      <c r="A10993" t="s">
        <v>22081</v>
      </c>
      <c r="B10993" t="s">
        <v>22082</v>
      </c>
      <c r="C10993" s="106">
        <v>6393.48</v>
      </c>
      <c r="D10993">
        <v>4</v>
      </c>
    </row>
    <row r="10994" spans="1:4" x14ac:dyDescent="0.25">
      <c r="A10994" t="s">
        <v>22083</v>
      </c>
      <c r="B10994" t="s">
        <v>22084</v>
      </c>
      <c r="C10994" s="106">
        <v>0</v>
      </c>
      <c r="D10994">
        <v>0</v>
      </c>
    </row>
    <row r="10995" spans="1:4" x14ac:dyDescent="0.25">
      <c r="A10995" t="s">
        <v>22085</v>
      </c>
      <c r="B10995" t="s">
        <v>22086</v>
      </c>
      <c r="C10995" s="106">
        <v>51.03</v>
      </c>
      <c r="D10995">
        <v>6</v>
      </c>
    </row>
    <row r="10996" spans="1:4" x14ac:dyDescent="0.25">
      <c r="A10996" t="s">
        <v>22087</v>
      </c>
      <c r="B10996" t="s">
        <v>22088</v>
      </c>
      <c r="C10996" s="106">
        <v>0</v>
      </c>
      <c r="D10996">
        <v>0</v>
      </c>
    </row>
    <row r="10997" spans="1:4" x14ac:dyDescent="0.25">
      <c r="A10997" t="s">
        <v>22089</v>
      </c>
      <c r="B10997" t="s">
        <v>22090</v>
      </c>
      <c r="C10997" s="106">
        <v>36.79</v>
      </c>
      <c r="D10997">
        <v>2</v>
      </c>
    </row>
    <row r="10998" spans="1:4" x14ac:dyDescent="0.25">
      <c r="A10998" t="s">
        <v>22091</v>
      </c>
      <c r="B10998" t="s">
        <v>22092</v>
      </c>
      <c r="C10998" s="106">
        <v>177.29</v>
      </c>
      <c r="D10998">
        <v>2</v>
      </c>
    </row>
    <row r="10999" spans="1:4" x14ac:dyDescent="0.25">
      <c r="A10999" t="s">
        <v>22093</v>
      </c>
      <c r="B10999" t="s">
        <v>22090</v>
      </c>
      <c r="C10999" s="106">
        <v>36.79</v>
      </c>
      <c r="D10999">
        <v>2</v>
      </c>
    </row>
    <row r="11000" spans="1:4" x14ac:dyDescent="0.25">
      <c r="A11000" t="s">
        <v>22094</v>
      </c>
      <c r="B11000" t="s">
        <v>22095</v>
      </c>
      <c r="C11000" s="106">
        <v>226.48</v>
      </c>
      <c r="D11000">
        <v>2</v>
      </c>
    </row>
    <row r="11001" spans="1:4" x14ac:dyDescent="0.25">
      <c r="A11001" t="s">
        <v>22096</v>
      </c>
      <c r="B11001" t="s">
        <v>22097</v>
      </c>
      <c r="C11001" s="106">
        <v>0</v>
      </c>
      <c r="D11001">
        <v>0</v>
      </c>
    </row>
    <row r="11002" spans="1:4" x14ac:dyDescent="0.25">
      <c r="A11002" t="s">
        <v>22098</v>
      </c>
      <c r="B11002" t="s">
        <v>22099</v>
      </c>
      <c r="C11002" s="106">
        <v>0</v>
      </c>
      <c r="D11002">
        <v>0</v>
      </c>
    </row>
    <row r="11003" spans="1:4" x14ac:dyDescent="0.25">
      <c r="A11003" t="s">
        <v>22100</v>
      </c>
      <c r="B11003" t="s">
        <v>22101</v>
      </c>
      <c r="C11003" s="106">
        <v>0</v>
      </c>
      <c r="D11003">
        <v>0</v>
      </c>
    </row>
    <row r="11004" spans="1:4" x14ac:dyDescent="0.25">
      <c r="A11004" t="s">
        <v>22102</v>
      </c>
      <c r="B11004" t="s">
        <v>22103</v>
      </c>
      <c r="C11004" s="106">
        <v>6559.84</v>
      </c>
      <c r="D11004">
        <v>1</v>
      </c>
    </row>
    <row r="11005" spans="1:4" x14ac:dyDescent="0.25">
      <c r="A11005" t="s">
        <v>22104</v>
      </c>
      <c r="B11005" t="s">
        <v>22105</v>
      </c>
      <c r="C11005" s="106">
        <v>104.42</v>
      </c>
      <c r="D11005">
        <v>1</v>
      </c>
    </row>
    <row r="11006" spans="1:4" x14ac:dyDescent="0.25">
      <c r="A11006" t="s">
        <v>22106</v>
      </c>
      <c r="B11006" t="s">
        <v>22107</v>
      </c>
      <c r="C11006" s="106">
        <v>895.43</v>
      </c>
      <c r="D11006">
        <v>10</v>
      </c>
    </row>
    <row r="11007" spans="1:4" x14ac:dyDescent="0.25">
      <c r="A11007" t="s">
        <v>22108</v>
      </c>
      <c r="B11007" t="s">
        <v>22109</v>
      </c>
      <c r="C11007" s="106">
        <v>572.72</v>
      </c>
      <c r="D11007">
        <v>7</v>
      </c>
    </row>
    <row r="11008" spans="1:4" x14ac:dyDescent="0.25">
      <c r="A11008" t="s">
        <v>22110</v>
      </c>
      <c r="B11008" t="s">
        <v>22111</v>
      </c>
      <c r="C11008" s="106">
        <v>336.87</v>
      </c>
      <c r="D11008">
        <v>7</v>
      </c>
    </row>
    <row r="11009" spans="1:4" x14ac:dyDescent="0.25">
      <c r="A11009" t="s">
        <v>22112</v>
      </c>
      <c r="B11009" t="s">
        <v>22113</v>
      </c>
      <c r="C11009" s="106">
        <v>0</v>
      </c>
      <c r="D11009">
        <v>0</v>
      </c>
    </row>
    <row r="11010" spans="1:4" x14ac:dyDescent="0.25">
      <c r="A11010" t="s">
        <v>22114</v>
      </c>
      <c r="B11010" t="s">
        <v>22115</v>
      </c>
      <c r="C11010" s="106">
        <v>122.32</v>
      </c>
      <c r="D11010">
        <v>4</v>
      </c>
    </row>
    <row r="11011" spans="1:4" x14ac:dyDescent="0.25">
      <c r="A11011" t="s">
        <v>22116</v>
      </c>
      <c r="B11011" t="s">
        <v>22117</v>
      </c>
      <c r="C11011" s="106">
        <v>367.78</v>
      </c>
      <c r="D11011">
        <v>5</v>
      </c>
    </row>
    <row r="11012" spans="1:4" x14ac:dyDescent="0.25">
      <c r="A11012" t="s">
        <v>22118</v>
      </c>
      <c r="B11012" t="s">
        <v>22119</v>
      </c>
      <c r="C11012" s="106">
        <v>2892.58</v>
      </c>
      <c r="D11012">
        <v>10</v>
      </c>
    </row>
    <row r="11013" spans="1:4" x14ac:dyDescent="0.25">
      <c r="A11013" t="s">
        <v>22120</v>
      </c>
      <c r="B11013" t="s">
        <v>22121</v>
      </c>
      <c r="C11013" s="106">
        <v>1263</v>
      </c>
      <c r="D11013">
        <v>10</v>
      </c>
    </row>
    <row r="11014" spans="1:4" x14ac:dyDescent="0.25">
      <c r="A11014" t="s">
        <v>22122</v>
      </c>
      <c r="B11014" t="s">
        <v>22123</v>
      </c>
      <c r="C11014" s="106">
        <v>2053.42</v>
      </c>
      <c r="D11014">
        <v>6</v>
      </c>
    </row>
    <row r="11015" spans="1:4" x14ac:dyDescent="0.25">
      <c r="A11015" t="s">
        <v>22124</v>
      </c>
      <c r="B11015" t="s">
        <v>22125</v>
      </c>
      <c r="C11015" s="106">
        <v>1327.17</v>
      </c>
      <c r="D11015">
        <v>7</v>
      </c>
    </row>
    <row r="11016" spans="1:4" x14ac:dyDescent="0.25">
      <c r="A11016" t="s">
        <v>22126</v>
      </c>
      <c r="B11016" t="s">
        <v>22127</v>
      </c>
      <c r="C11016" s="106">
        <v>140.06</v>
      </c>
      <c r="D11016">
        <v>0</v>
      </c>
    </row>
    <row r="11017" spans="1:4" x14ac:dyDescent="0.25">
      <c r="A11017" t="s">
        <v>22128</v>
      </c>
      <c r="B11017" t="s">
        <v>22129</v>
      </c>
      <c r="C11017" s="106">
        <v>140.06</v>
      </c>
      <c r="D11017">
        <v>0</v>
      </c>
    </row>
    <row r="11018" spans="1:4" x14ac:dyDescent="0.25">
      <c r="A11018" t="s">
        <v>22130</v>
      </c>
      <c r="B11018" t="s">
        <v>22131</v>
      </c>
      <c r="C11018" s="106">
        <v>3339.05</v>
      </c>
      <c r="D11018">
        <v>0</v>
      </c>
    </row>
    <row r="11019" spans="1:4" x14ac:dyDescent="0.25">
      <c r="A11019" t="s">
        <v>22132</v>
      </c>
      <c r="B11019" t="s">
        <v>22133</v>
      </c>
      <c r="C11019" s="106">
        <v>3339.04</v>
      </c>
      <c r="D11019">
        <v>0</v>
      </c>
    </row>
    <row r="11020" spans="1:4" x14ac:dyDescent="0.25">
      <c r="A11020" t="s">
        <v>22134</v>
      </c>
      <c r="B11020" t="s">
        <v>22135</v>
      </c>
      <c r="C11020" s="106">
        <v>18.8</v>
      </c>
      <c r="D11020">
        <v>0</v>
      </c>
    </row>
    <row r="11021" spans="1:4" x14ac:dyDescent="0.25">
      <c r="A11021" t="s">
        <v>22136</v>
      </c>
      <c r="B11021" t="s">
        <v>22137</v>
      </c>
      <c r="C11021" s="106">
        <v>109.19</v>
      </c>
      <c r="D11021">
        <v>2</v>
      </c>
    </row>
    <row r="11022" spans="1:4" x14ac:dyDescent="0.25">
      <c r="A11022" t="s">
        <v>22138</v>
      </c>
      <c r="B11022" t="s">
        <v>22139</v>
      </c>
      <c r="C11022" s="106">
        <v>6.97</v>
      </c>
      <c r="D11022">
        <v>2</v>
      </c>
    </row>
    <row r="11023" spans="1:4" x14ac:dyDescent="0.25">
      <c r="A11023" t="s">
        <v>22140</v>
      </c>
      <c r="B11023" t="s">
        <v>22141</v>
      </c>
      <c r="C11023" s="106">
        <v>55.59</v>
      </c>
      <c r="D11023">
        <v>5</v>
      </c>
    </row>
    <row r="11024" spans="1:4" x14ac:dyDescent="0.25">
      <c r="A11024" t="s">
        <v>22142</v>
      </c>
      <c r="B11024" t="s">
        <v>22143</v>
      </c>
      <c r="C11024" s="106">
        <v>0</v>
      </c>
      <c r="D11024">
        <v>0</v>
      </c>
    </row>
    <row r="11025" spans="1:4" x14ac:dyDescent="0.25">
      <c r="A11025" t="s">
        <v>22144</v>
      </c>
      <c r="B11025" t="s">
        <v>22145</v>
      </c>
      <c r="C11025" s="106">
        <v>250</v>
      </c>
      <c r="D11025">
        <v>1</v>
      </c>
    </row>
    <row r="11026" spans="1:4" x14ac:dyDescent="0.25">
      <c r="A11026" t="s">
        <v>22146</v>
      </c>
      <c r="B11026" t="s">
        <v>22147</v>
      </c>
      <c r="C11026" s="106">
        <v>250.31</v>
      </c>
      <c r="D11026">
        <v>2</v>
      </c>
    </row>
    <row r="11027" spans="1:4" x14ac:dyDescent="0.25">
      <c r="A11027" t="s">
        <v>22148</v>
      </c>
      <c r="B11027" t="s">
        <v>15863</v>
      </c>
      <c r="C11027" s="106">
        <v>737.61</v>
      </c>
      <c r="D11027">
        <v>15</v>
      </c>
    </row>
    <row r="11028" spans="1:4" x14ac:dyDescent="0.25">
      <c r="A11028" t="s">
        <v>22149</v>
      </c>
      <c r="B11028" t="s">
        <v>22150</v>
      </c>
      <c r="C11028" s="106">
        <v>609.66999999999996</v>
      </c>
      <c r="D11028">
        <v>1</v>
      </c>
    </row>
    <row r="11029" spans="1:4" x14ac:dyDescent="0.25">
      <c r="A11029" t="s">
        <v>22151</v>
      </c>
      <c r="B11029" t="s">
        <v>22152</v>
      </c>
      <c r="C11029" s="106">
        <v>545.32000000000005</v>
      </c>
      <c r="D11029">
        <v>4</v>
      </c>
    </row>
    <row r="11030" spans="1:4" x14ac:dyDescent="0.25">
      <c r="A11030" t="s">
        <v>22153</v>
      </c>
      <c r="B11030" t="s">
        <v>22154</v>
      </c>
      <c r="C11030" s="106">
        <v>8786.17</v>
      </c>
      <c r="D11030">
        <v>2</v>
      </c>
    </row>
    <row r="11031" spans="1:4" x14ac:dyDescent="0.25">
      <c r="A11031" t="s">
        <v>22155</v>
      </c>
      <c r="B11031" t="s">
        <v>22156</v>
      </c>
      <c r="C11031" s="106">
        <v>8452.65</v>
      </c>
      <c r="D11031">
        <v>2</v>
      </c>
    </row>
    <row r="11032" spans="1:4" x14ac:dyDescent="0.25">
      <c r="A11032" t="s">
        <v>22157</v>
      </c>
      <c r="B11032" t="s">
        <v>22158</v>
      </c>
      <c r="C11032" s="106">
        <v>376.25</v>
      </c>
      <c r="D11032">
        <v>1</v>
      </c>
    </row>
    <row r="11033" spans="1:4" x14ac:dyDescent="0.25">
      <c r="A11033" t="s">
        <v>22159</v>
      </c>
      <c r="B11033" t="s">
        <v>22160</v>
      </c>
      <c r="C11033" s="106">
        <v>3326.85</v>
      </c>
      <c r="D11033">
        <v>28</v>
      </c>
    </row>
    <row r="11034" spans="1:4" x14ac:dyDescent="0.25">
      <c r="A11034" t="s">
        <v>22161</v>
      </c>
      <c r="B11034" t="s">
        <v>22162</v>
      </c>
      <c r="C11034" s="106">
        <v>3568.98</v>
      </c>
      <c r="D11034">
        <v>12</v>
      </c>
    </row>
    <row r="11035" spans="1:4" x14ac:dyDescent="0.25">
      <c r="A11035" t="s">
        <v>22163</v>
      </c>
      <c r="B11035" t="s">
        <v>22164</v>
      </c>
      <c r="C11035" s="106">
        <v>899.91</v>
      </c>
      <c r="D11035">
        <v>4</v>
      </c>
    </row>
    <row r="11036" spans="1:4" x14ac:dyDescent="0.25">
      <c r="A11036" t="s">
        <v>22165</v>
      </c>
      <c r="B11036" t="s">
        <v>22166</v>
      </c>
      <c r="C11036" s="106">
        <v>102.14</v>
      </c>
      <c r="D11036">
        <v>2</v>
      </c>
    </row>
    <row r="11037" spans="1:4" x14ac:dyDescent="0.25">
      <c r="A11037" t="s">
        <v>22167</v>
      </c>
      <c r="B11037" t="s">
        <v>22168</v>
      </c>
      <c r="C11037" s="106">
        <v>2410.11</v>
      </c>
      <c r="D11037">
        <v>1</v>
      </c>
    </row>
    <row r="11038" spans="1:4" x14ac:dyDescent="0.25">
      <c r="A11038" t="s">
        <v>22169</v>
      </c>
      <c r="B11038" t="s">
        <v>22170</v>
      </c>
      <c r="C11038" s="106">
        <v>337.69</v>
      </c>
      <c r="D11038">
        <v>4</v>
      </c>
    </row>
    <row r="11039" spans="1:4" x14ac:dyDescent="0.25">
      <c r="A11039" t="s">
        <v>22171</v>
      </c>
      <c r="B11039" t="s">
        <v>22172</v>
      </c>
      <c r="C11039" s="106">
        <v>1439.58</v>
      </c>
      <c r="D11039">
        <v>1</v>
      </c>
    </row>
    <row r="11040" spans="1:4" x14ac:dyDescent="0.25">
      <c r="A11040" t="s">
        <v>22173</v>
      </c>
      <c r="B11040" t="s">
        <v>14401</v>
      </c>
      <c r="C11040" s="106">
        <v>292.05</v>
      </c>
      <c r="D11040">
        <v>3</v>
      </c>
    </row>
    <row r="11041" spans="1:4" x14ac:dyDescent="0.25">
      <c r="A11041" t="s">
        <v>22174</v>
      </c>
      <c r="B11041" t="s">
        <v>22175</v>
      </c>
      <c r="C11041" s="106">
        <v>82.21</v>
      </c>
      <c r="D11041">
        <v>1</v>
      </c>
    </row>
    <row r="11042" spans="1:4" x14ac:dyDescent="0.25">
      <c r="A11042" t="s">
        <v>22176</v>
      </c>
      <c r="B11042" t="s">
        <v>22177</v>
      </c>
      <c r="C11042" s="106">
        <v>373.91</v>
      </c>
      <c r="D11042">
        <v>0</v>
      </c>
    </row>
    <row r="11043" spans="1:4" x14ac:dyDescent="0.25">
      <c r="A11043" t="s">
        <v>22178</v>
      </c>
      <c r="B11043" t="s">
        <v>22179</v>
      </c>
      <c r="C11043" s="106">
        <v>704.56</v>
      </c>
      <c r="D11043">
        <v>2</v>
      </c>
    </row>
    <row r="11044" spans="1:4" x14ac:dyDescent="0.25">
      <c r="A11044" t="s">
        <v>22180</v>
      </c>
      <c r="B11044" t="s">
        <v>22181</v>
      </c>
      <c r="C11044" s="106">
        <v>1586.83</v>
      </c>
      <c r="D11044">
        <v>3</v>
      </c>
    </row>
    <row r="11045" spans="1:4" x14ac:dyDescent="0.25">
      <c r="A11045" t="s">
        <v>22182</v>
      </c>
      <c r="B11045" t="s">
        <v>22183</v>
      </c>
      <c r="C11045" s="106">
        <v>534.30999999999995</v>
      </c>
      <c r="D11045">
        <v>14</v>
      </c>
    </row>
    <row r="11046" spans="1:4" x14ac:dyDescent="0.25">
      <c r="A11046" t="s">
        <v>22184</v>
      </c>
      <c r="B11046" t="s">
        <v>22185</v>
      </c>
      <c r="C11046" s="106">
        <v>147.62</v>
      </c>
      <c r="D11046">
        <v>8</v>
      </c>
    </row>
    <row r="11047" spans="1:4" x14ac:dyDescent="0.25">
      <c r="A11047" t="s">
        <v>22186</v>
      </c>
      <c r="B11047" t="s">
        <v>22187</v>
      </c>
      <c r="C11047" s="106">
        <v>550</v>
      </c>
      <c r="D11047">
        <v>2</v>
      </c>
    </row>
    <row r="11048" spans="1:4" x14ac:dyDescent="0.25">
      <c r="A11048" t="s">
        <v>22188</v>
      </c>
      <c r="B11048" t="s">
        <v>22189</v>
      </c>
      <c r="C11048" s="106">
        <v>689.97</v>
      </c>
      <c r="D11048">
        <v>2</v>
      </c>
    </row>
    <row r="11049" spans="1:4" x14ac:dyDescent="0.25">
      <c r="A11049" t="s">
        <v>22190</v>
      </c>
      <c r="B11049" t="s">
        <v>22191</v>
      </c>
      <c r="C11049" s="106">
        <v>1928.41</v>
      </c>
      <c r="D11049">
        <v>2</v>
      </c>
    </row>
    <row r="11050" spans="1:4" x14ac:dyDescent="0.25">
      <c r="A11050" t="s">
        <v>22192</v>
      </c>
      <c r="B11050" t="s">
        <v>22193</v>
      </c>
      <c r="C11050" s="106">
        <v>184.55</v>
      </c>
      <c r="D11050">
        <v>3</v>
      </c>
    </row>
    <row r="11051" spans="1:4" x14ac:dyDescent="0.25">
      <c r="A11051" t="s">
        <v>22194</v>
      </c>
      <c r="B11051" t="s">
        <v>13826</v>
      </c>
      <c r="C11051" s="106">
        <v>593.1</v>
      </c>
      <c r="D11051">
        <v>2</v>
      </c>
    </row>
    <row r="11052" spans="1:4" x14ac:dyDescent="0.25">
      <c r="A11052" t="s">
        <v>22195</v>
      </c>
      <c r="B11052" t="s">
        <v>13826</v>
      </c>
      <c r="C11052" s="106">
        <v>1065.69</v>
      </c>
      <c r="D11052">
        <v>2</v>
      </c>
    </row>
    <row r="11053" spans="1:4" x14ac:dyDescent="0.25">
      <c r="A11053" t="s">
        <v>22196</v>
      </c>
      <c r="B11053" t="s">
        <v>22197</v>
      </c>
      <c r="C11053" s="106">
        <v>356.39</v>
      </c>
      <c r="D11053">
        <v>3</v>
      </c>
    </row>
    <row r="11054" spans="1:4" x14ac:dyDescent="0.25">
      <c r="A11054" t="s">
        <v>22198</v>
      </c>
      <c r="B11054" t="s">
        <v>22199</v>
      </c>
      <c r="C11054" s="106">
        <v>226.83</v>
      </c>
      <c r="D11054">
        <v>1</v>
      </c>
    </row>
    <row r="11055" spans="1:4" x14ac:dyDescent="0.25">
      <c r="A11055" t="s">
        <v>22200</v>
      </c>
      <c r="B11055" t="s">
        <v>22201</v>
      </c>
      <c r="C11055" s="106">
        <v>320.11</v>
      </c>
      <c r="D11055">
        <v>1</v>
      </c>
    </row>
    <row r="11056" spans="1:4" x14ac:dyDescent="0.25">
      <c r="A11056" t="s">
        <v>22202</v>
      </c>
      <c r="B11056" t="s">
        <v>22201</v>
      </c>
      <c r="C11056" s="106">
        <v>259.02999999999997</v>
      </c>
      <c r="D11056">
        <v>1</v>
      </c>
    </row>
    <row r="11057" spans="1:4" x14ac:dyDescent="0.25">
      <c r="A11057" t="s">
        <v>22203</v>
      </c>
      <c r="B11057" t="s">
        <v>22204</v>
      </c>
      <c r="C11057" s="106">
        <v>235.85</v>
      </c>
      <c r="D11057">
        <v>1</v>
      </c>
    </row>
    <row r="11058" spans="1:4" x14ac:dyDescent="0.25">
      <c r="A11058" t="s">
        <v>22205</v>
      </c>
      <c r="B11058" t="s">
        <v>22206</v>
      </c>
      <c r="C11058" s="106">
        <v>0</v>
      </c>
      <c r="D11058">
        <v>0</v>
      </c>
    </row>
    <row r="11059" spans="1:4" x14ac:dyDescent="0.25">
      <c r="A11059" t="s">
        <v>22207</v>
      </c>
      <c r="B11059" t="s">
        <v>22208</v>
      </c>
      <c r="C11059" s="106">
        <v>0</v>
      </c>
      <c r="D11059">
        <v>0</v>
      </c>
    </row>
    <row r="11060" spans="1:4" x14ac:dyDescent="0.25">
      <c r="A11060" t="s">
        <v>22209</v>
      </c>
      <c r="B11060" t="s">
        <v>22210</v>
      </c>
      <c r="C11060" s="106">
        <v>0</v>
      </c>
      <c r="D11060">
        <v>0</v>
      </c>
    </row>
    <row r="11061" spans="1:4" x14ac:dyDescent="0.25">
      <c r="A11061" t="s">
        <v>22211</v>
      </c>
      <c r="B11061" t="s">
        <v>22212</v>
      </c>
      <c r="C11061" s="106">
        <v>0</v>
      </c>
      <c r="D11061">
        <v>0</v>
      </c>
    </row>
    <row r="11062" spans="1:4" x14ac:dyDescent="0.25">
      <c r="A11062" t="s">
        <v>22213</v>
      </c>
      <c r="B11062" t="s">
        <v>22214</v>
      </c>
      <c r="C11062" s="106">
        <v>0</v>
      </c>
      <c r="D11062">
        <v>0</v>
      </c>
    </row>
    <row r="11063" spans="1:4" x14ac:dyDescent="0.25">
      <c r="A11063" t="s">
        <v>22215</v>
      </c>
      <c r="B11063" t="s">
        <v>22216</v>
      </c>
      <c r="C11063" s="106">
        <v>0</v>
      </c>
      <c r="D11063">
        <v>0</v>
      </c>
    </row>
    <row r="11064" spans="1:4" x14ac:dyDescent="0.25">
      <c r="A11064" t="s">
        <v>22217</v>
      </c>
      <c r="B11064" t="s">
        <v>22218</v>
      </c>
      <c r="C11064" s="106">
        <v>400</v>
      </c>
      <c r="D11064">
        <v>1</v>
      </c>
    </row>
    <row r="11065" spans="1:4" x14ac:dyDescent="0.25">
      <c r="A11065" t="s">
        <v>22219</v>
      </c>
      <c r="B11065" t="s">
        <v>22220</v>
      </c>
      <c r="C11065" s="106">
        <v>6.95</v>
      </c>
      <c r="D11065">
        <v>2</v>
      </c>
    </row>
    <row r="11066" spans="1:4" x14ac:dyDescent="0.25">
      <c r="A11066" t="s">
        <v>22221</v>
      </c>
      <c r="B11066" t="s">
        <v>22222</v>
      </c>
      <c r="C11066" s="106">
        <v>4804.3999999999996</v>
      </c>
      <c r="D11066">
        <v>2</v>
      </c>
    </row>
    <row r="11067" spans="1:4" x14ac:dyDescent="0.25">
      <c r="A11067" t="s">
        <v>22223</v>
      </c>
      <c r="B11067" t="s">
        <v>22224</v>
      </c>
      <c r="C11067" s="106">
        <v>2036.56</v>
      </c>
      <c r="D11067">
        <v>2</v>
      </c>
    </row>
    <row r="11068" spans="1:4" x14ac:dyDescent="0.25">
      <c r="A11068" t="s">
        <v>22225</v>
      </c>
      <c r="B11068" t="s">
        <v>22226</v>
      </c>
      <c r="C11068" s="106">
        <v>0</v>
      </c>
      <c r="D11068">
        <v>0</v>
      </c>
    </row>
    <row r="11069" spans="1:4" x14ac:dyDescent="0.25">
      <c r="A11069" t="s">
        <v>22227</v>
      </c>
      <c r="B11069" t="s">
        <v>7154</v>
      </c>
      <c r="C11069" s="106">
        <v>0</v>
      </c>
      <c r="D11069">
        <v>0</v>
      </c>
    </row>
    <row r="11070" spans="1:4" x14ac:dyDescent="0.25">
      <c r="A11070" t="s">
        <v>22228</v>
      </c>
      <c r="B11070" t="s">
        <v>22229</v>
      </c>
      <c r="C11070" s="106">
        <v>0</v>
      </c>
      <c r="D11070">
        <v>0</v>
      </c>
    </row>
    <row r="11071" spans="1:4" x14ac:dyDescent="0.25">
      <c r="A11071" t="s">
        <v>22230</v>
      </c>
      <c r="B11071" t="s">
        <v>22231</v>
      </c>
      <c r="C11071" s="106">
        <v>0</v>
      </c>
      <c r="D11071">
        <v>0</v>
      </c>
    </row>
    <row r="11072" spans="1:4" x14ac:dyDescent="0.25">
      <c r="A11072" t="s">
        <v>22232</v>
      </c>
      <c r="B11072" t="s">
        <v>22233</v>
      </c>
      <c r="C11072" s="106">
        <v>167.7</v>
      </c>
      <c r="D11072">
        <v>2</v>
      </c>
    </row>
    <row r="11073" spans="1:4" x14ac:dyDescent="0.25">
      <c r="A11073" t="s">
        <v>22234</v>
      </c>
      <c r="B11073" t="s">
        <v>22235</v>
      </c>
      <c r="C11073" s="106">
        <v>282.83</v>
      </c>
      <c r="D11073">
        <v>2</v>
      </c>
    </row>
    <row r="11074" spans="1:4" x14ac:dyDescent="0.25">
      <c r="A11074" t="s">
        <v>22236</v>
      </c>
      <c r="B11074" t="s">
        <v>22237</v>
      </c>
      <c r="C11074" s="106">
        <v>397.9</v>
      </c>
      <c r="D11074">
        <v>6</v>
      </c>
    </row>
    <row r="11075" spans="1:4" x14ac:dyDescent="0.25">
      <c r="A11075" t="s">
        <v>22238</v>
      </c>
      <c r="B11075" t="s">
        <v>22239</v>
      </c>
      <c r="C11075" s="106">
        <v>120</v>
      </c>
      <c r="D11075">
        <v>2</v>
      </c>
    </row>
    <row r="11076" spans="1:4" x14ac:dyDescent="0.25">
      <c r="A11076" t="s">
        <v>22240</v>
      </c>
      <c r="B11076" t="s">
        <v>22241</v>
      </c>
      <c r="C11076" s="106">
        <v>80.400000000000006</v>
      </c>
      <c r="D11076">
        <v>2</v>
      </c>
    </row>
    <row r="11077" spans="1:4" x14ac:dyDescent="0.25">
      <c r="A11077" t="s">
        <v>22242</v>
      </c>
      <c r="B11077" t="s">
        <v>22243</v>
      </c>
      <c r="C11077" s="106">
        <v>1064.28</v>
      </c>
      <c r="D11077">
        <v>1</v>
      </c>
    </row>
    <row r="11078" spans="1:4" x14ac:dyDescent="0.25">
      <c r="A11078" t="s">
        <v>22244</v>
      </c>
      <c r="B11078" t="s">
        <v>22245</v>
      </c>
      <c r="C11078" s="106">
        <v>70.569999999999993</v>
      </c>
      <c r="D11078">
        <v>2</v>
      </c>
    </row>
    <row r="11079" spans="1:4" x14ac:dyDescent="0.25">
      <c r="A11079" t="s">
        <v>22246</v>
      </c>
      <c r="B11079" t="s">
        <v>22247</v>
      </c>
      <c r="C11079" s="106">
        <v>719.78</v>
      </c>
      <c r="D11079">
        <v>1</v>
      </c>
    </row>
    <row r="11080" spans="1:4" x14ac:dyDescent="0.25">
      <c r="A11080" t="s">
        <v>22248</v>
      </c>
      <c r="B11080" t="s">
        <v>22249</v>
      </c>
      <c r="C11080" s="106">
        <v>76.33</v>
      </c>
      <c r="D11080">
        <v>2</v>
      </c>
    </row>
    <row r="11081" spans="1:4" x14ac:dyDescent="0.25">
      <c r="A11081" t="s">
        <v>22250</v>
      </c>
      <c r="B11081" t="s">
        <v>22251</v>
      </c>
      <c r="C11081" s="106">
        <v>72.44</v>
      </c>
      <c r="D11081">
        <v>2</v>
      </c>
    </row>
    <row r="11082" spans="1:4" x14ac:dyDescent="0.25">
      <c r="A11082" t="s">
        <v>22252</v>
      </c>
      <c r="B11082" t="s">
        <v>22253</v>
      </c>
      <c r="C11082" s="106">
        <v>95.3</v>
      </c>
      <c r="D11082">
        <v>2</v>
      </c>
    </row>
    <row r="11083" spans="1:4" x14ac:dyDescent="0.25">
      <c r="A11083" t="s">
        <v>22254</v>
      </c>
      <c r="B11083" t="s">
        <v>22255</v>
      </c>
      <c r="C11083" s="106">
        <v>59.88</v>
      </c>
      <c r="D11083">
        <v>3</v>
      </c>
    </row>
    <row r="11084" spans="1:4" x14ac:dyDescent="0.25">
      <c r="A11084" t="s">
        <v>22256</v>
      </c>
      <c r="B11084" t="s">
        <v>22257</v>
      </c>
      <c r="C11084" s="106">
        <v>68.31</v>
      </c>
      <c r="D11084">
        <v>2</v>
      </c>
    </row>
    <row r="11085" spans="1:4" x14ac:dyDescent="0.25">
      <c r="A11085" t="s">
        <v>22258</v>
      </c>
      <c r="B11085" t="s">
        <v>22257</v>
      </c>
      <c r="C11085" s="106">
        <v>84.34</v>
      </c>
      <c r="D11085">
        <v>2</v>
      </c>
    </row>
    <row r="11086" spans="1:4" x14ac:dyDescent="0.25">
      <c r="A11086" t="s">
        <v>22259</v>
      </c>
      <c r="B11086" t="s">
        <v>22260</v>
      </c>
      <c r="C11086" s="106">
        <v>62.66</v>
      </c>
      <c r="D11086">
        <v>3</v>
      </c>
    </row>
    <row r="11087" spans="1:4" x14ac:dyDescent="0.25">
      <c r="A11087" t="s">
        <v>22261</v>
      </c>
      <c r="B11087" t="s">
        <v>22262</v>
      </c>
      <c r="C11087" s="106">
        <v>65.150000000000006</v>
      </c>
      <c r="D11087">
        <v>1</v>
      </c>
    </row>
    <row r="11088" spans="1:4" x14ac:dyDescent="0.25">
      <c r="A11088" t="s">
        <v>22263</v>
      </c>
      <c r="B11088" t="s">
        <v>22264</v>
      </c>
      <c r="C11088" s="106">
        <v>1060.81</v>
      </c>
      <c r="D11088">
        <v>2</v>
      </c>
    </row>
    <row r="11089" spans="1:4" x14ac:dyDescent="0.25">
      <c r="A11089" t="s">
        <v>22265</v>
      </c>
      <c r="B11089" t="s">
        <v>22266</v>
      </c>
      <c r="C11089" s="106">
        <v>4803</v>
      </c>
      <c r="D11089">
        <v>1</v>
      </c>
    </row>
    <row r="11090" spans="1:4" x14ac:dyDescent="0.25">
      <c r="A11090" t="s">
        <v>22267</v>
      </c>
      <c r="B11090" t="s">
        <v>22268</v>
      </c>
      <c r="C11090" s="106">
        <v>350</v>
      </c>
      <c r="D11090">
        <v>2</v>
      </c>
    </row>
    <row r="11091" spans="1:4" x14ac:dyDescent="0.25">
      <c r="A11091" t="s">
        <v>22269</v>
      </c>
      <c r="B11091" t="s">
        <v>22268</v>
      </c>
      <c r="C11091" s="106">
        <v>1128</v>
      </c>
      <c r="D11091">
        <v>3</v>
      </c>
    </row>
    <row r="11092" spans="1:4" x14ac:dyDescent="0.25">
      <c r="A11092" t="s">
        <v>22270</v>
      </c>
      <c r="B11092" t="s">
        <v>22271</v>
      </c>
      <c r="C11092" s="106">
        <v>4.5999999999999996</v>
      </c>
      <c r="D11092">
        <v>1</v>
      </c>
    </row>
    <row r="11093" spans="1:4" x14ac:dyDescent="0.25">
      <c r="A11093" t="s">
        <v>22272</v>
      </c>
      <c r="B11093" t="s">
        <v>22273</v>
      </c>
      <c r="C11093" s="106">
        <v>176</v>
      </c>
      <c r="D11093">
        <v>4</v>
      </c>
    </row>
    <row r="11094" spans="1:4" x14ac:dyDescent="0.25">
      <c r="A11094" t="s">
        <v>22274</v>
      </c>
      <c r="B11094" t="s">
        <v>22275</v>
      </c>
      <c r="C11094" s="106">
        <v>72.94</v>
      </c>
      <c r="D11094">
        <v>2</v>
      </c>
    </row>
    <row r="11095" spans="1:4" x14ac:dyDescent="0.25">
      <c r="A11095" t="s">
        <v>22276</v>
      </c>
      <c r="B11095" t="s">
        <v>22277</v>
      </c>
      <c r="C11095" s="106">
        <v>39.64</v>
      </c>
      <c r="D11095">
        <v>4</v>
      </c>
    </row>
    <row r="11096" spans="1:4" x14ac:dyDescent="0.25">
      <c r="A11096" t="s">
        <v>22278</v>
      </c>
      <c r="B11096" t="s">
        <v>22279</v>
      </c>
      <c r="C11096" s="106">
        <v>197.02</v>
      </c>
      <c r="D11096">
        <v>11</v>
      </c>
    </row>
    <row r="11097" spans="1:4" x14ac:dyDescent="0.25">
      <c r="A11097" t="s">
        <v>22280</v>
      </c>
      <c r="B11097" t="s">
        <v>5986</v>
      </c>
      <c r="C11097" s="106">
        <v>5.32</v>
      </c>
      <c r="D11097">
        <v>1</v>
      </c>
    </row>
    <row r="11098" spans="1:4" x14ac:dyDescent="0.25">
      <c r="A11098" t="s">
        <v>22281</v>
      </c>
      <c r="B11098" t="s">
        <v>22282</v>
      </c>
      <c r="C11098" s="106">
        <v>25.16</v>
      </c>
      <c r="D11098">
        <v>1</v>
      </c>
    </row>
    <row r="11099" spans="1:4" x14ac:dyDescent="0.25">
      <c r="A11099" t="s">
        <v>22283</v>
      </c>
      <c r="B11099" t="s">
        <v>22284</v>
      </c>
      <c r="C11099" s="106">
        <v>0</v>
      </c>
      <c r="D11099">
        <v>0</v>
      </c>
    </row>
    <row r="11100" spans="1:4" x14ac:dyDescent="0.25">
      <c r="A11100" t="s">
        <v>22285</v>
      </c>
      <c r="B11100" t="s">
        <v>22286</v>
      </c>
      <c r="C11100" s="106">
        <v>35.24</v>
      </c>
      <c r="D11100">
        <v>2</v>
      </c>
    </row>
    <row r="11101" spans="1:4" x14ac:dyDescent="0.25">
      <c r="A11101" t="s">
        <v>22287</v>
      </c>
      <c r="B11101" t="s">
        <v>22288</v>
      </c>
      <c r="C11101" s="106">
        <v>57.11</v>
      </c>
      <c r="D11101">
        <v>2</v>
      </c>
    </row>
    <row r="11102" spans="1:4" x14ac:dyDescent="0.25">
      <c r="A11102" t="s">
        <v>22289</v>
      </c>
      <c r="B11102" t="s">
        <v>22290</v>
      </c>
      <c r="C11102" s="106">
        <v>442</v>
      </c>
      <c r="D11102">
        <v>2</v>
      </c>
    </row>
    <row r="11103" spans="1:4" x14ac:dyDescent="0.25">
      <c r="A11103" t="s">
        <v>22291</v>
      </c>
      <c r="B11103" t="s">
        <v>22292</v>
      </c>
      <c r="C11103" s="106">
        <v>57.83</v>
      </c>
      <c r="D11103">
        <v>2</v>
      </c>
    </row>
    <row r="11104" spans="1:4" x14ac:dyDescent="0.25">
      <c r="A11104" t="s">
        <v>22293</v>
      </c>
      <c r="B11104" t="s">
        <v>22294</v>
      </c>
      <c r="C11104" s="106">
        <v>75.459999999999994</v>
      </c>
      <c r="D11104">
        <v>2</v>
      </c>
    </row>
    <row r="11105" spans="1:4" x14ac:dyDescent="0.25">
      <c r="A11105" t="s">
        <v>22295</v>
      </c>
      <c r="B11105" t="s">
        <v>22296</v>
      </c>
      <c r="C11105" s="106">
        <v>442</v>
      </c>
      <c r="D11105">
        <v>2</v>
      </c>
    </row>
    <row r="11106" spans="1:4" x14ac:dyDescent="0.25">
      <c r="A11106" t="s">
        <v>22297</v>
      </c>
      <c r="B11106" t="s">
        <v>22298</v>
      </c>
      <c r="C11106" s="106">
        <v>33.94</v>
      </c>
      <c r="D11106">
        <v>2</v>
      </c>
    </row>
    <row r="11107" spans="1:4" x14ac:dyDescent="0.25">
      <c r="A11107" t="s">
        <v>22299</v>
      </c>
      <c r="B11107" t="s">
        <v>22300</v>
      </c>
      <c r="C11107" s="106">
        <v>55</v>
      </c>
      <c r="D11107">
        <v>2</v>
      </c>
    </row>
    <row r="11108" spans="1:4" x14ac:dyDescent="0.25">
      <c r="A11108" t="s">
        <v>22301</v>
      </c>
      <c r="B11108" t="s">
        <v>22302</v>
      </c>
      <c r="C11108" s="106">
        <v>971.04</v>
      </c>
      <c r="D11108">
        <v>2</v>
      </c>
    </row>
    <row r="11109" spans="1:4" x14ac:dyDescent="0.25">
      <c r="A11109" t="s">
        <v>22303</v>
      </c>
      <c r="B11109" t="s">
        <v>22304</v>
      </c>
      <c r="C11109" s="106">
        <v>256.55</v>
      </c>
      <c r="D11109">
        <v>2</v>
      </c>
    </row>
    <row r="11110" spans="1:4" x14ac:dyDescent="0.25">
      <c r="A11110" t="s">
        <v>22305</v>
      </c>
      <c r="B11110" t="s">
        <v>22306</v>
      </c>
      <c r="C11110" s="106">
        <v>268.18</v>
      </c>
      <c r="D11110">
        <v>2</v>
      </c>
    </row>
    <row r="11111" spans="1:4" x14ac:dyDescent="0.25">
      <c r="A11111" t="s">
        <v>22307</v>
      </c>
      <c r="B11111" t="s">
        <v>22308</v>
      </c>
      <c r="C11111" s="106">
        <v>177.46</v>
      </c>
      <c r="D11111">
        <v>2</v>
      </c>
    </row>
    <row r="11112" spans="1:4" x14ac:dyDescent="0.25">
      <c r="A11112" t="s">
        <v>22309</v>
      </c>
      <c r="B11112" t="s">
        <v>22310</v>
      </c>
      <c r="C11112" s="106">
        <v>84.78</v>
      </c>
      <c r="D11112">
        <v>2</v>
      </c>
    </row>
    <row r="11113" spans="1:4" x14ac:dyDescent="0.25">
      <c r="A11113" t="s">
        <v>22311</v>
      </c>
      <c r="B11113" t="s">
        <v>22312</v>
      </c>
      <c r="C11113" s="106">
        <v>74.2</v>
      </c>
      <c r="D11113">
        <v>2</v>
      </c>
    </row>
    <row r="11114" spans="1:4" x14ac:dyDescent="0.25">
      <c r="A11114" t="s">
        <v>22313</v>
      </c>
      <c r="B11114" t="s">
        <v>22314</v>
      </c>
      <c r="C11114" s="106">
        <v>44.96</v>
      </c>
      <c r="D11114">
        <v>2</v>
      </c>
    </row>
    <row r="11115" spans="1:4" x14ac:dyDescent="0.25">
      <c r="A11115" t="s">
        <v>22315</v>
      </c>
      <c r="B11115" t="s">
        <v>22316</v>
      </c>
      <c r="C11115" s="106">
        <v>183.68</v>
      </c>
      <c r="D11115">
        <v>2</v>
      </c>
    </row>
    <row r="11116" spans="1:4" x14ac:dyDescent="0.25">
      <c r="A11116" t="s">
        <v>22317</v>
      </c>
      <c r="B11116" t="s">
        <v>22318</v>
      </c>
      <c r="C11116" s="106">
        <v>83.79</v>
      </c>
      <c r="D11116">
        <v>2</v>
      </c>
    </row>
    <row r="11117" spans="1:4" x14ac:dyDescent="0.25">
      <c r="A11117" t="s">
        <v>22319</v>
      </c>
      <c r="B11117" t="s">
        <v>22320</v>
      </c>
      <c r="C11117" s="106">
        <v>132.93</v>
      </c>
      <c r="D11117">
        <v>2</v>
      </c>
    </row>
    <row r="11118" spans="1:4" x14ac:dyDescent="0.25">
      <c r="A11118" t="s">
        <v>22321</v>
      </c>
      <c r="B11118" t="s">
        <v>22322</v>
      </c>
      <c r="C11118" s="106">
        <v>19.149999999999999</v>
      </c>
      <c r="D11118">
        <v>1</v>
      </c>
    </row>
    <row r="11119" spans="1:4" x14ac:dyDescent="0.25">
      <c r="A11119" t="s">
        <v>22323</v>
      </c>
      <c r="B11119" t="s">
        <v>22324</v>
      </c>
      <c r="C11119" s="106">
        <v>11.97</v>
      </c>
      <c r="D11119">
        <v>2</v>
      </c>
    </row>
    <row r="11120" spans="1:4" x14ac:dyDescent="0.25">
      <c r="A11120" t="s">
        <v>22325</v>
      </c>
      <c r="B11120" t="s">
        <v>22326</v>
      </c>
      <c r="C11120" s="106">
        <v>80.819999999999993</v>
      </c>
      <c r="D11120">
        <v>2</v>
      </c>
    </row>
    <row r="11121" spans="1:4" x14ac:dyDescent="0.25">
      <c r="A11121" t="s">
        <v>22327</v>
      </c>
      <c r="B11121" t="s">
        <v>22328</v>
      </c>
      <c r="C11121" s="106">
        <v>96</v>
      </c>
      <c r="D11121">
        <v>8</v>
      </c>
    </row>
    <row r="11122" spans="1:4" x14ac:dyDescent="0.25">
      <c r="A11122" t="s">
        <v>22329</v>
      </c>
      <c r="B11122" t="s">
        <v>22330</v>
      </c>
      <c r="C11122" s="106">
        <v>76.8</v>
      </c>
      <c r="D11122">
        <v>5</v>
      </c>
    </row>
    <row r="11123" spans="1:4" x14ac:dyDescent="0.25">
      <c r="A11123" t="s">
        <v>22331</v>
      </c>
      <c r="B11123" t="s">
        <v>22332</v>
      </c>
      <c r="C11123" s="106">
        <v>0</v>
      </c>
      <c r="D11123">
        <v>0</v>
      </c>
    </row>
    <row r="11124" spans="1:4" x14ac:dyDescent="0.25">
      <c r="A11124" t="s">
        <v>22333</v>
      </c>
      <c r="B11124" t="s">
        <v>22334</v>
      </c>
      <c r="C11124" s="106">
        <v>684.9</v>
      </c>
      <c r="D11124">
        <v>30</v>
      </c>
    </row>
    <row r="11125" spans="1:4" x14ac:dyDescent="0.25">
      <c r="A11125" t="s">
        <v>22335</v>
      </c>
      <c r="B11125" t="s">
        <v>22336</v>
      </c>
      <c r="C11125" s="106">
        <v>0</v>
      </c>
      <c r="D11125">
        <v>0</v>
      </c>
    </row>
    <row r="11126" spans="1:4" x14ac:dyDescent="0.25">
      <c r="A11126" t="s">
        <v>22337</v>
      </c>
      <c r="B11126" t="s">
        <v>22338</v>
      </c>
      <c r="C11126" s="106">
        <v>106.88</v>
      </c>
      <c r="D11126">
        <v>2</v>
      </c>
    </row>
    <row r="11127" spans="1:4" x14ac:dyDescent="0.25">
      <c r="A11127" t="s">
        <v>22339</v>
      </c>
      <c r="B11127" t="s">
        <v>22340</v>
      </c>
      <c r="C11127" s="106">
        <v>390.42</v>
      </c>
      <c r="D11127">
        <v>5</v>
      </c>
    </row>
    <row r="11128" spans="1:4" x14ac:dyDescent="0.25">
      <c r="A11128" t="s">
        <v>22341</v>
      </c>
      <c r="B11128" t="s">
        <v>22342</v>
      </c>
      <c r="C11128" s="106">
        <v>73.84</v>
      </c>
      <c r="D11128">
        <v>2</v>
      </c>
    </row>
    <row r="11129" spans="1:4" x14ac:dyDescent="0.25">
      <c r="A11129" t="s">
        <v>22343</v>
      </c>
      <c r="B11129" t="s">
        <v>22344</v>
      </c>
      <c r="C11129" s="106">
        <v>14.93</v>
      </c>
      <c r="D11129">
        <v>1</v>
      </c>
    </row>
    <row r="11130" spans="1:4" x14ac:dyDescent="0.25">
      <c r="A11130" t="s">
        <v>22345</v>
      </c>
      <c r="B11130" t="s">
        <v>22346</v>
      </c>
      <c r="C11130" s="106">
        <v>93.54</v>
      </c>
      <c r="D11130">
        <v>1</v>
      </c>
    </row>
    <row r="11131" spans="1:4" x14ac:dyDescent="0.25">
      <c r="A11131" t="s">
        <v>22347</v>
      </c>
      <c r="B11131" t="s">
        <v>22348</v>
      </c>
      <c r="C11131" s="106">
        <v>331.06</v>
      </c>
      <c r="D11131">
        <v>2</v>
      </c>
    </row>
    <row r="11132" spans="1:4" x14ac:dyDescent="0.25">
      <c r="A11132" t="s">
        <v>22349</v>
      </c>
      <c r="B11132" t="s">
        <v>22350</v>
      </c>
      <c r="C11132" s="106">
        <v>87.37</v>
      </c>
      <c r="D11132">
        <v>1</v>
      </c>
    </row>
    <row r="11133" spans="1:4" x14ac:dyDescent="0.25">
      <c r="A11133" t="s">
        <v>22351</v>
      </c>
      <c r="B11133" t="s">
        <v>22352</v>
      </c>
      <c r="C11133" s="106">
        <v>981</v>
      </c>
      <c r="D11133">
        <v>2</v>
      </c>
    </row>
    <row r="11134" spans="1:4" x14ac:dyDescent="0.25">
      <c r="A11134" t="s">
        <v>22353</v>
      </c>
      <c r="B11134" t="s">
        <v>22354</v>
      </c>
      <c r="C11134" s="106">
        <v>0</v>
      </c>
      <c r="D11134">
        <v>0</v>
      </c>
    </row>
    <row r="11135" spans="1:4" x14ac:dyDescent="0.25">
      <c r="A11135" t="s">
        <v>22355</v>
      </c>
      <c r="B11135" t="s">
        <v>22356</v>
      </c>
      <c r="C11135" s="106">
        <v>711.54</v>
      </c>
      <c r="D11135">
        <v>2</v>
      </c>
    </row>
    <row r="11136" spans="1:4" x14ac:dyDescent="0.25">
      <c r="A11136" t="s">
        <v>22357</v>
      </c>
      <c r="B11136" t="s">
        <v>22358</v>
      </c>
      <c r="C11136" s="106">
        <v>232.66</v>
      </c>
      <c r="D11136">
        <v>3</v>
      </c>
    </row>
    <row r="11137" spans="1:4" x14ac:dyDescent="0.25">
      <c r="A11137" t="s">
        <v>22359</v>
      </c>
      <c r="B11137" t="s">
        <v>22360</v>
      </c>
      <c r="C11137" s="106">
        <v>401.9</v>
      </c>
      <c r="D11137">
        <v>2</v>
      </c>
    </row>
    <row r="11138" spans="1:4" x14ac:dyDescent="0.25">
      <c r="A11138" t="s">
        <v>22361</v>
      </c>
      <c r="B11138" t="s">
        <v>22362</v>
      </c>
      <c r="C11138" s="106">
        <v>79.88</v>
      </c>
      <c r="D11138">
        <v>2</v>
      </c>
    </row>
    <row r="11139" spans="1:4" x14ac:dyDescent="0.25">
      <c r="A11139" t="s">
        <v>22363</v>
      </c>
      <c r="B11139" t="s">
        <v>22364</v>
      </c>
      <c r="C11139" s="106">
        <v>11.61</v>
      </c>
      <c r="D11139">
        <v>3</v>
      </c>
    </row>
    <row r="11140" spans="1:4" x14ac:dyDescent="0.25">
      <c r="A11140" t="s">
        <v>22365</v>
      </c>
      <c r="B11140" t="s">
        <v>22366</v>
      </c>
      <c r="C11140" s="106">
        <v>42.59</v>
      </c>
      <c r="D11140">
        <v>12</v>
      </c>
    </row>
    <row r="11141" spans="1:4" x14ac:dyDescent="0.25">
      <c r="A11141" t="s">
        <v>22367</v>
      </c>
      <c r="B11141" t="s">
        <v>22368</v>
      </c>
      <c r="C11141" s="106">
        <v>34.82</v>
      </c>
      <c r="D11141">
        <v>2</v>
      </c>
    </row>
    <row r="11142" spans="1:4" x14ac:dyDescent="0.25">
      <c r="A11142" t="s">
        <v>22369</v>
      </c>
      <c r="B11142" t="s">
        <v>22370</v>
      </c>
      <c r="C11142" s="106">
        <v>44.34</v>
      </c>
      <c r="D11142">
        <v>2</v>
      </c>
    </row>
    <row r="11143" spans="1:4" x14ac:dyDescent="0.25">
      <c r="A11143" t="s">
        <v>22371</v>
      </c>
      <c r="B11143" t="s">
        <v>22372</v>
      </c>
      <c r="C11143" s="106">
        <v>1511.55</v>
      </c>
      <c r="D11143">
        <v>2</v>
      </c>
    </row>
    <row r="11144" spans="1:4" x14ac:dyDescent="0.25">
      <c r="A11144" t="s">
        <v>22373</v>
      </c>
      <c r="B11144" t="s">
        <v>22374</v>
      </c>
      <c r="C11144" s="106">
        <v>1985.58</v>
      </c>
      <c r="D11144">
        <v>2</v>
      </c>
    </row>
    <row r="11145" spans="1:4" x14ac:dyDescent="0.25">
      <c r="A11145" t="s">
        <v>22375</v>
      </c>
      <c r="B11145" t="s">
        <v>22376</v>
      </c>
      <c r="C11145" s="106">
        <v>12536</v>
      </c>
      <c r="D11145">
        <v>2</v>
      </c>
    </row>
    <row r="11146" spans="1:4" x14ac:dyDescent="0.25">
      <c r="A11146" t="s">
        <v>22377</v>
      </c>
      <c r="B11146" t="s">
        <v>22378</v>
      </c>
      <c r="C11146" s="106">
        <v>6242</v>
      </c>
      <c r="D11146">
        <v>2</v>
      </c>
    </row>
    <row r="11147" spans="1:4" x14ac:dyDescent="0.25">
      <c r="A11147" t="s">
        <v>22379</v>
      </c>
      <c r="B11147" t="s">
        <v>22380</v>
      </c>
      <c r="C11147" s="106">
        <v>643</v>
      </c>
      <c r="D11147">
        <v>2</v>
      </c>
    </row>
    <row r="11148" spans="1:4" x14ac:dyDescent="0.25">
      <c r="A11148" t="s">
        <v>22381</v>
      </c>
      <c r="B11148" t="s">
        <v>22382</v>
      </c>
      <c r="C11148" s="106">
        <v>26.29</v>
      </c>
      <c r="D11148">
        <v>3</v>
      </c>
    </row>
    <row r="11149" spans="1:4" x14ac:dyDescent="0.25">
      <c r="A11149" t="s">
        <v>22383</v>
      </c>
      <c r="B11149" t="s">
        <v>22384</v>
      </c>
      <c r="C11149" s="106">
        <v>2.27</v>
      </c>
      <c r="D11149">
        <v>1</v>
      </c>
    </row>
    <row r="11150" spans="1:4" x14ac:dyDescent="0.25">
      <c r="A11150" t="s">
        <v>22385</v>
      </c>
      <c r="B11150" t="s">
        <v>22386</v>
      </c>
      <c r="C11150" s="106">
        <v>341</v>
      </c>
      <c r="D11150">
        <v>1</v>
      </c>
    </row>
    <row r="11151" spans="1:4" x14ac:dyDescent="0.25">
      <c r="A11151" t="s">
        <v>22387</v>
      </c>
      <c r="B11151" t="s">
        <v>22388</v>
      </c>
      <c r="C11151" s="106">
        <v>965</v>
      </c>
      <c r="D11151">
        <v>1</v>
      </c>
    </row>
    <row r="11152" spans="1:4" x14ac:dyDescent="0.25">
      <c r="A11152" t="s">
        <v>22389</v>
      </c>
      <c r="B11152" t="s">
        <v>22390</v>
      </c>
      <c r="C11152" s="106">
        <v>78</v>
      </c>
      <c r="D11152">
        <v>1</v>
      </c>
    </row>
    <row r="11153" spans="1:4" x14ac:dyDescent="0.25">
      <c r="A11153" t="s">
        <v>22391</v>
      </c>
      <c r="B11153" t="s">
        <v>22392</v>
      </c>
      <c r="C11153" s="106">
        <v>22.37</v>
      </c>
      <c r="D11153">
        <v>4</v>
      </c>
    </row>
    <row r="11154" spans="1:4" x14ac:dyDescent="0.25">
      <c r="A11154" t="s">
        <v>22393</v>
      </c>
      <c r="B11154" t="s">
        <v>22394</v>
      </c>
      <c r="C11154" s="106">
        <v>34.47</v>
      </c>
      <c r="D11154">
        <v>3</v>
      </c>
    </row>
    <row r="11155" spans="1:4" x14ac:dyDescent="0.25">
      <c r="A11155" t="s">
        <v>22395</v>
      </c>
      <c r="B11155" t="s">
        <v>22396</v>
      </c>
      <c r="C11155" s="106">
        <v>32.5</v>
      </c>
      <c r="D11155">
        <v>2</v>
      </c>
    </row>
    <row r="11156" spans="1:4" x14ac:dyDescent="0.25">
      <c r="A11156" t="s">
        <v>22397</v>
      </c>
      <c r="B11156" t="s">
        <v>22398</v>
      </c>
      <c r="C11156" s="106">
        <v>46</v>
      </c>
      <c r="D11156">
        <v>2</v>
      </c>
    </row>
    <row r="11157" spans="1:4" x14ac:dyDescent="0.25">
      <c r="A11157" t="s">
        <v>22399</v>
      </c>
      <c r="B11157" t="s">
        <v>22400</v>
      </c>
      <c r="C11157" s="106">
        <v>3.67</v>
      </c>
      <c r="D11157">
        <v>10</v>
      </c>
    </row>
    <row r="11158" spans="1:4" x14ac:dyDescent="0.25">
      <c r="A11158" t="s">
        <v>22401</v>
      </c>
      <c r="B11158" t="s">
        <v>22402</v>
      </c>
      <c r="C11158" s="106">
        <v>29.18</v>
      </c>
      <c r="D11158">
        <v>6</v>
      </c>
    </row>
    <row r="11159" spans="1:4" x14ac:dyDescent="0.25">
      <c r="A11159" t="s">
        <v>22403</v>
      </c>
      <c r="B11159" t="s">
        <v>22404</v>
      </c>
      <c r="C11159" s="106">
        <v>0.89</v>
      </c>
      <c r="D11159">
        <v>3</v>
      </c>
    </row>
    <row r="11160" spans="1:4" x14ac:dyDescent="0.25">
      <c r="A11160" t="s">
        <v>22405</v>
      </c>
      <c r="B11160" t="s">
        <v>22406</v>
      </c>
      <c r="C11160" s="106">
        <v>1.54</v>
      </c>
      <c r="D11160">
        <v>5</v>
      </c>
    </row>
    <row r="11161" spans="1:4" x14ac:dyDescent="0.25">
      <c r="A11161" t="s">
        <v>22407</v>
      </c>
      <c r="B11161" t="s">
        <v>22408</v>
      </c>
      <c r="C11161" s="106">
        <v>7.37</v>
      </c>
      <c r="D11161">
        <v>1</v>
      </c>
    </row>
    <row r="11162" spans="1:4" x14ac:dyDescent="0.25">
      <c r="A11162" t="s">
        <v>22409</v>
      </c>
      <c r="B11162" t="s">
        <v>15389</v>
      </c>
      <c r="C11162" s="106">
        <v>436.95</v>
      </c>
      <c r="D11162">
        <v>2</v>
      </c>
    </row>
    <row r="11163" spans="1:4" x14ac:dyDescent="0.25">
      <c r="A11163" t="s">
        <v>22410</v>
      </c>
      <c r="B11163" t="s">
        <v>22411</v>
      </c>
      <c r="C11163" s="106">
        <v>496</v>
      </c>
      <c r="D11163">
        <v>2</v>
      </c>
    </row>
    <row r="11164" spans="1:4" x14ac:dyDescent="0.25">
      <c r="A11164" t="s">
        <v>22412</v>
      </c>
      <c r="B11164" t="s">
        <v>22413</v>
      </c>
      <c r="C11164" s="106">
        <v>6175.08</v>
      </c>
      <c r="D11164">
        <v>2</v>
      </c>
    </row>
    <row r="11165" spans="1:4" x14ac:dyDescent="0.25">
      <c r="A11165" t="s">
        <v>22414</v>
      </c>
      <c r="B11165" t="s">
        <v>22415</v>
      </c>
      <c r="C11165" s="106">
        <v>6791.16</v>
      </c>
      <c r="D11165">
        <v>4</v>
      </c>
    </row>
    <row r="11166" spans="1:4" x14ac:dyDescent="0.25">
      <c r="A11166" t="s">
        <v>22416</v>
      </c>
      <c r="B11166" t="s">
        <v>22417</v>
      </c>
      <c r="C11166" s="106">
        <v>19023</v>
      </c>
      <c r="D11166">
        <v>3</v>
      </c>
    </row>
    <row r="11167" spans="1:4" x14ac:dyDescent="0.25">
      <c r="A11167" t="s">
        <v>22418</v>
      </c>
      <c r="B11167" t="s">
        <v>22419</v>
      </c>
      <c r="C11167" s="106">
        <v>994.74</v>
      </c>
      <c r="D11167">
        <v>2</v>
      </c>
    </row>
    <row r="11168" spans="1:4" x14ac:dyDescent="0.25">
      <c r="A11168" t="s">
        <v>22420</v>
      </c>
      <c r="B11168" t="s">
        <v>22421</v>
      </c>
      <c r="C11168" s="106">
        <v>140.44</v>
      </c>
      <c r="D11168">
        <v>3</v>
      </c>
    </row>
    <row r="11169" spans="1:4" x14ac:dyDescent="0.25">
      <c r="A11169" t="s">
        <v>22422</v>
      </c>
      <c r="B11169" t="s">
        <v>22421</v>
      </c>
      <c r="C11169" s="106">
        <v>214.86</v>
      </c>
      <c r="D11169">
        <v>4</v>
      </c>
    </row>
    <row r="11170" spans="1:4" x14ac:dyDescent="0.25">
      <c r="A11170" t="s">
        <v>22423</v>
      </c>
      <c r="B11170" t="s">
        <v>22424</v>
      </c>
      <c r="C11170" s="106">
        <v>31.5</v>
      </c>
      <c r="D11170">
        <v>1</v>
      </c>
    </row>
    <row r="11171" spans="1:4" x14ac:dyDescent="0.25">
      <c r="A11171" t="s">
        <v>22425</v>
      </c>
      <c r="B11171" t="s">
        <v>22426</v>
      </c>
      <c r="C11171" s="106">
        <v>11.11</v>
      </c>
      <c r="D11171">
        <v>2</v>
      </c>
    </row>
    <row r="11172" spans="1:4" x14ac:dyDescent="0.25">
      <c r="A11172" t="s">
        <v>22427</v>
      </c>
      <c r="B11172" t="s">
        <v>22428</v>
      </c>
      <c r="C11172" s="106">
        <v>50.83</v>
      </c>
      <c r="D11172">
        <v>3</v>
      </c>
    </row>
    <row r="11173" spans="1:4" x14ac:dyDescent="0.25">
      <c r="A11173" t="s">
        <v>22429</v>
      </c>
      <c r="B11173" t="s">
        <v>22430</v>
      </c>
      <c r="C11173" s="106">
        <v>52.51</v>
      </c>
      <c r="D11173">
        <v>5</v>
      </c>
    </row>
    <row r="11174" spans="1:4" x14ac:dyDescent="0.25">
      <c r="A11174" t="s">
        <v>22431</v>
      </c>
      <c r="B11174" t="s">
        <v>22432</v>
      </c>
      <c r="C11174" s="106">
        <v>2628</v>
      </c>
      <c r="D11174">
        <v>8</v>
      </c>
    </row>
    <row r="11175" spans="1:4" x14ac:dyDescent="0.25">
      <c r="A11175" t="s">
        <v>22433</v>
      </c>
      <c r="B11175" t="s">
        <v>22434</v>
      </c>
      <c r="C11175" s="106">
        <v>798.5</v>
      </c>
      <c r="D11175">
        <v>8</v>
      </c>
    </row>
    <row r="11176" spans="1:4" x14ac:dyDescent="0.25">
      <c r="A11176" t="s">
        <v>22435</v>
      </c>
      <c r="B11176" t="s">
        <v>22436</v>
      </c>
      <c r="C11176" s="106">
        <v>108.55</v>
      </c>
      <c r="D11176">
        <v>2</v>
      </c>
    </row>
    <row r="11177" spans="1:4" x14ac:dyDescent="0.25">
      <c r="A11177" t="s">
        <v>22437</v>
      </c>
      <c r="B11177" t="s">
        <v>22438</v>
      </c>
      <c r="C11177" s="106">
        <v>1113.4100000000001</v>
      </c>
      <c r="D11177">
        <v>3</v>
      </c>
    </row>
    <row r="11178" spans="1:4" x14ac:dyDescent="0.25">
      <c r="A11178" t="s">
        <v>22439</v>
      </c>
      <c r="B11178" t="s">
        <v>22440</v>
      </c>
      <c r="C11178" s="106">
        <v>360.36</v>
      </c>
      <c r="D11178">
        <v>2</v>
      </c>
    </row>
    <row r="11179" spans="1:4" x14ac:dyDescent="0.25">
      <c r="A11179" t="s">
        <v>22441</v>
      </c>
      <c r="B11179" t="s">
        <v>22442</v>
      </c>
      <c r="C11179" s="106">
        <v>13884.23</v>
      </c>
      <c r="D11179">
        <v>9</v>
      </c>
    </row>
    <row r="11180" spans="1:4" x14ac:dyDescent="0.25">
      <c r="A11180" t="s">
        <v>22443</v>
      </c>
      <c r="B11180" t="s">
        <v>22444</v>
      </c>
      <c r="C11180" s="106">
        <v>2960</v>
      </c>
      <c r="D11180">
        <v>4</v>
      </c>
    </row>
    <row r="11181" spans="1:4" x14ac:dyDescent="0.25">
      <c r="A11181" t="s">
        <v>22445</v>
      </c>
      <c r="B11181" t="s">
        <v>22446</v>
      </c>
      <c r="C11181" s="106">
        <v>117.64</v>
      </c>
      <c r="D11181">
        <v>3</v>
      </c>
    </row>
    <row r="11182" spans="1:4" x14ac:dyDescent="0.25">
      <c r="A11182" t="s">
        <v>22447</v>
      </c>
      <c r="B11182" t="s">
        <v>22448</v>
      </c>
      <c r="C11182" s="106">
        <v>4.3099999999999996</v>
      </c>
      <c r="D11182">
        <v>5</v>
      </c>
    </row>
    <row r="11183" spans="1:4" x14ac:dyDescent="0.25">
      <c r="A11183" t="s">
        <v>22449</v>
      </c>
      <c r="B11183" t="s">
        <v>22450</v>
      </c>
      <c r="C11183" s="106">
        <v>11179.23</v>
      </c>
      <c r="D11183">
        <v>16</v>
      </c>
    </row>
    <row r="11184" spans="1:4" x14ac:dyDescent="0.25">
      <c r="A11184" t="s">
        <v>22451</v>
      </c>
      <c r="B11184" t="s">
        <v>22452</v>
      </c>
      <c r="C11184" s="106">
        <v>28.49</v>
      </c>
      <c r="D11184">
        <v>4</v>
      </c>
    </row>
    <row r="11185" spans="1:4" x14ac:dyDescent="0.25">
      <c r="A11185" t="s">
        <v>22453</v>
      </c>
      <c r="B11185" t="s">
        <v>22454</v>
      </c>
      <c r="C11185" s="106">
        <v>60.11</v>
      </c>
      <c r="D11185">
        <v>8</v>
      </c>
    </row>
    <row r="11186" spans="1:4" x14ac:dyDescent="0.25">
      <c r="A11186" t="s">
        <v>22455</v>
      </c>
      <c r="B11186" t="s">
        <v>22456</v>
      </c>
      <c r="C11186" s="106">
        <v>2380.39</v>
      </c>
      <c r="D11186">
        <v>2</v>
      </c>
    </row>
    <row r="11187" spans="1:4" x14ac:dyDescent="0.25">
      <c r="A11187" t="s">
        <v>22457</v>
      </c>
      <c r="B11187" t="s">
        <v>22458</v>
      </c>
      <c r="C11187" s="106">
        <v>3182.5</v>
      </c>
      <c r="D11187">
        <v>5</v>
      </c>
    </row>
    <row r="11188" spans="1:4" x14ac:dyDescent="0.25">
      <c r="A11188" t="s">
        <v>22459</v>
      </c>
      <c r="B11188" t="s">
        <v>22460</v>
      </c>
      <c r="C11188" s="106">
        <v>0</v>
      </c>
      <c r="D11188">
        <v>0</v>
      </c>
    </row>
    <row r="11189" spans="1:4" x14ac:dyDescent="0.25">
      <c r="A11189" t="s">
        <v>22461</v>
      </c>
      <c r="B11189" t="s">
        <v>22462</v>
      </c>
      <c r="C11189" s="106">
        <v>680</v>
      </c>
      <c r="D11189">
        <v>2</v>
      </c>
    </row>
    <row r="11190" spans="1:4" x14ac:dyDescent="0.25">
      <c r="A11190" t="s">
        <v>22463</v>
      </c>
      <c r="B11190" t="s">
        <v>22464</v>
      </c>
      <c r="C11190" s="106">
        <v>0</v>
      </c>
      <c r="D11190">
        <v>0</v>
      </c>
    </row>
    <row r="11191" spans="1:4" x14ac:dyDescent="0.25">
      <c r="A11191" t="s">
        <v>22465</v>
      </c>
      <c r="B11191" t="s">
        <v>22466</v>
      </c>
      <c r="C11191" s="106">
        <v>0</v>
      </c>
      <c r="D11191">
        <v>0</v>
      </c>
    </row>
    <row r="11192" spans="1:4" x14ac:dyDescent="0.25">
      <c r="A11192" t="s">
        <v>22467</v>
      </c>
      <c r="B11192" t="s">
        <v>22468</v>
      </c>
      <c r="C11192" s="106">
        <v>0</v>
      </c>
      <c r="D11192">
        <v>0</v>
      </c>
    </row>
    <row r="11193" spans="1:4" x14ac:dyDescent="0.25">
      <c r="A11193" t="s">
        <v>22469</v>
      </c>
      <c r="B11193" t="s">
        <v>22470</v>
      </c>
      <c r="C11193" s="106">
        <v>7255.9</v>
      </c>
      <c r="D11193">
        <v>6</v>
      </c>
    </row>
    <row r="11194" spans="1:4" x14ac:dyDescent="0.25">
      <c r="A11194" t="s">
        <v>22471</v>
      </c>
      <c r="B11194" t="s">
        <v>22472</v>
      </c>
      <c r="C11194" s="106">
        <v>70</v>
      </c>
      <c r="D11194">
        <v>2</v>
      </c>
    </row>
    <row r="11195" spans="1:4" x14ac:dyDescent="0.25">
      <c r="A11195" t="s">
        <v>22473</v>
      </c>
      <c r="B11195" t="s">
        <v>22474</v>
      </c>
      <c r="C11195" s="106">
        <v>32</v>
      </c>
      <c r="D11195">
        <v>2</v>
      </c>
    </row>
    <row r="11196" spans="1:4" x14ac:dyDescent="0.25">
      <c r="A11196" t="s">
        <v>22475</v>
      </c>
      <c r="B11196" t="s">
        <v>22476</v>
      </c>
      <c r="C11196" s="106">
        <v>1379.61</v>
      </c>
      <c r="D11196">
        <v>1</v>
      </c>
    </row>
    <row r="11197" spans="1:4" x14ac:dyDescent="0.25">
      <c r="A11197" t="s">
        <v>22477</v>
      </c>
      <c r="B11197" t="s">
        <v>22478</v>
      </c>
      <c r="C11197" s="106">
        <v>3817.89</v>
      </c>
      <c r="D11197">
        <v>3</v>
      </c>
    </row>
    <row r="11198" spans="1:4" x14ac:dyDescent="0.25">
      <c r="A11198" t="s">
        <v>22479</v>
      </c>
      <c r="B11198" t="s">
        <v>22480</v>
      </c>
      <c r="C11198" s="106">
        <v>0</v>
      </c>
      <c r="D11198">
        <v>0</v>
      </c>
    </row>
    <row r="11199" spans="1:4" x14ac:dyDescent="0.25">
      <c r="A11199" t="s">
        <v>22481</v>
      </c>
      <c r="B11199" t="s">
        <v>22482</v>
      </c>
      <c r="C11199" s="106">
        <v>1173</v>
      </c>
      <c r="D11199">
        <v>1</v>
      </c>
    </row>
    <row r="11200" spans="1:4" x14ac:dyDescent="0.25">
      <c r="A11200" t="s">
        <v>22483</v>
      </c>
      <c r="B11200" t="s">
        <v>22484</v>
      </c>
      <c r="C11200" s="106">
        <v>1173</v>
      </c>
      <c r="D11200">
        <v>1</v>
      </c>
    </row>
    <row r="11201" spans="1:4" x14ac:dyDescent="0.25">
      <c r="A11201" t="s">
        <v>22485</v>
      </c>
      <c r="B11201" t="s">
        <v>22486</v>
      </c>
      <c r="C11201" s="106">
        <v>1540</v>
      </c>
      <c r="D11201">
        <v>2</v>
      </c>
    </row>
    <row r="11202" spans="1:4" x14ac:dyDescent="0.25">
      <c r="A11202" t="s">
        <v>22487</v>
      </c>
      <c r="B11202" t="s">
        <v>22488</v>
      </c>
      <c r="C11202" s="106">
        <v>4082</v>
      </c>
      <c r="D11202">
        <v>2</v>
      </c>
    </row>
    <row r="11203" spans="1:4" x14ac:dyDescent="0.25">
      <c r="A11203" t="s">
        <v>22489</v>
      </c>
      <c r="B11203" t="s">
        <v>22490</v>
      </c>
      <c r="C11203" s="106">
        <v>0</v>
      </c>
      <c r="D11203">
        <v>0</v>
      </c>
    </row>
    <row r="11204" spans="1:4" x14ac:dyDescent="0.25">
      <c r="A11204" t="s">
        <v>22491</v>
      </c>
      <c r="B11204" t="s">
        <v>22492</v>
      </c>
      <c r="C11204" s="106">
        <v>996.86</v>
      </c>
      <c r="D11204">
        <v>8</v>
      </c>
    </row>
    <row r="11205" spans="1:4" x14ac:dyDescent="0.25">
      <c r="A11205" t="s">
        <v>22493</v>
      </c>
      <c r="B11205" t="s">
        <v>22494</v>
      </c>
      <c r="C11205" s="106">
        <v>0</v>
      </c>
      <c r="D11205">
        <v>0</v>
      </c>
    </row>
    <row r="11206" spans="1:4" x14ac:dyDescent="0.25">
      <c r="A11206" t="s">
        <v>22495</v>
      </c>
      <c r="B11206" t="s">
        <v>22496</v>
      </c>
      <c r="C11206" s="106">
        <v>7618.21</v>
      </c>
      <c r="D11206">
        <v>79</v>
      </c>
    </row>
    <row r="11207" spans="1:4" x14ac:dyDescent="0.25">
      <c r="A11207" t="s">
        <v>22497</v>
      </c>
      <c r="B11207" t="s">
        <v>22498</v>
      </c>
      <c r="C11207" s="106">
        <v>0</v>
      </c>
      <c r="D11207">
        <v>0</v>
      </c>
    </row>
    <row r="11208" spans="1:4" x14ac:dyDescent="0.25">
      <c r="A11208" t="s">
        <v>22499</v>
      </c>
      <c r="B11208" t="s">
        <v>22500</v>
      </c>
      <c r="C11208" s="106">
        <v>49512</v>
      </c>
      <c r="D11208">
        <v>1</v>
      </c>
    </row>
    <row r="11209" spans="1:4" x14ac:dyDescent="0.25">
      <c r="A11209" t="s">
        <v>22501</v>
      </c>
      <c r="B11209" t="s">
        <v>22502</v>
      </c>
      <c r="C11209" s="106">
        <v>17870.669999999998</v>
      </c>
      <c r="D11209">
        <v>1</v>
      </c>
    </row>
    <row r="11210" spans="1:4" x14ac:dyDescent="0.25">
      <c r="A11210" t="s">
        <v>22503</v>
      </c>
      <c r="B11210" t="s">
        <v>22504</v>
      </c>
      <c r="C11210" s="106">
        <v>1660</v>
      </c>
      <c r="D11210">
        <v>4</v>
      </c>
    </row>
    <row r="11211" spans="1:4" x14ac:dyDescent="0.25">
      <c r="A11211" t="s">
        <v>22505</v>
      </c>
      <c r="B11211" t="s">
        <v>22506</v>
      </c>
      <c r="C11211" s="106">
        <v>1290</v>
      </c>
      <c r="D11211">
        <v>3</v>
      </c>
    </row>
    <row r="11212" spans="1:4" x14ac:dyDescent="0.25">
      <c r="A11212" t="s">
        <v>22507</v>
      </c>
      <c r="B11212" t="s">
        <v>22508</v>
      </c>
      <c r="C11212" s="106">
        <v>641.15</v>
      </c>
      <c r="D11212">
        <v>9</v>
      </c>
    </row>
    <row r="11213" spans="1:4" x14ac:dyDescent="0.25">
      <c r="A11213" t="s">
        <v>22509</v>
      </c>
      <c r="B11213" t="s">
        <v>22510</v>
      </c>
      <c r="C11213" s="106">
        <v>1096</v>
      </c>
      <c r="D11213">
        <v>3</v>
      </c>
    </row>
    <row r="11214" spans="1:4" x14ac:dyDescent="0.25">
      <c r="A11214" t="s">
        <v>22511</v>
      </c>
      <c r="B11214" t="s">
        <v>22512</v>
      </c>
      <c r="C11214" s="106">
        <v>1794.54</v>
      </c>
      <c r="D11214">
        <v>8</v>
      </c>
    </row>
    <row r="11215" spans="1:4" x14ac:dyDescent="0.25">
      <c r="A11215" t="s">
        <v>22513</v>
      </c>
      <c r="B11215" t="s">
        <v>22514</v>
      </c>
      <c r="C11215" s="106">
        <v>27.12</v>
      </c>
      <c r="D11215">
        <v>24</v>
      </c>
    </row>
    <row r="11216" spans="1:4" x14ac:dyDescent="0.25">
      <c r="A11216" t="s">
        <v>22515</v>
      </c>
      <c r="B11216" t="s">
        <v>22516</v>
      </c>
      <c r="C11216" s="106">
        <v>634.55999999999995</v>
      </c>
      <c r="D11216">
        <v>2</v>
      </c>
    </row>
    <row r="11217" spans="1:4" x14ac:dyDescent="0.25">
      <c r="A11217" t="s">
        <v>22517</v>
      </c>
      <c r="B11217" t="s">
        <v>22518</v>
      </c>
      <c r="C11217" s="106">
        <v>144.47</v>
      </c>
      <c r="D11217">
        <v>11</v>
      </c>
    </row>
    <row r="11218" spans="1:4" x14ac:dyDescent="0.25">
      <c r="A11218" t="s">
        <v>22519</v>
      </c>
      <c r="B11218" t="s">
        <v>22520</v>
      </c>
      <c r="C11218" s="106">
        <v>591.54</v>
      </c>
      <c r="D11218">
        <v>8</v>
      </c>
    </row>
    <row r="11219" spans="1:4" x14ac:dyDescent="0.25">
      <c r="A11219" t="s">
        <v>22521</v>
      </c>
      <c r="B11219" t="s">
        <v>22522</v>
      </c>
      <c r="C11219" s="106">
        <v>1719.93</v>
      </c>
      <c r="D11219">
        <v>4</v>
      </c>
    </row>
    <row r="11220" spans="1:4" x14ac:dyDescent="0.25">
      <c r="A11220" t="s">
        <v>22523</v>
      </c>
      <c r="B11220" t="s">
        <v>22524</v>
      </c>
      <c r="C11220" s="106">
        <v>2165.14</v>
      </c>
      <c r="D11220">
        <v>4</v>
      </c>
    </row>
    <row r="11221" spans="1:4" x14ac:dyDescent="0.25">
      <c r="A11221" t="s">
        <v>22525</v>
      </c>
      <c r="B11221" t="s">
        <v>22526</v>
      </c>
      <c r="C11221" s="106">
        <v>791.08</v>
      </c>
      <c r="D11221">
        <v>4</v>
      </c>
    </row>
    <row r="11222" spans="1:4" x14ac:dyDescent="0.25">
      <c r="A11222" t="s">
        <v>22527</v>
      </c>
      <c r="B11222" t="s">
        <v>22528</v>
      </c>
      <c r="C11222" s="106">
        <v>27182.91</v>
      </c>
      <c r="D11222">
        <v>7</v>
      </c>
    </row>
    <row r="11223" spans="1:4" x14ac:dyDescent="0.25">
      <c r="A11223" t="s">
        <v>22529</v>
      </c>
      <c r="B11223" t="s">
        <v>22530</v>
      </c>
      <c r="C11223" s="106">
        <v>15647</v>
      </c>
      <c r="D11223">
        <v>1</v>
      </c>
    </row>
    <row r="11224" spans="1:4" x14ac:dyDescent="0.25">
      <c r="A11224" t="s">
        <v>22531</v>
      </c>
      <c r="B11224" t="s">
        <v>22530</v>
      </c>
      <c r="C11224" s="106">
        <v>14618</v>
      </c>
      <c r="D11224">
        <v>1</v>
      </c>
    </row>
    <row r="11225" spans="1:4" x14ac:dyDescent="0.25">
      <c r="A11225" t="s">
        <v>22532</v>
      </c>
      <c r="B11225" t="s">
        <v>22533</v>
      </c>
      <c r="C11225" s="106">
        <v>1194.93</v>
      </c>
      <c r="D11225">
        <v>110</v>
      </c>
    </row>
    <row r="11226" spans="1:4" x14ac:dyDescent="0.25">
      <c r="A11226" t="s">
        <v>22534</v>
      </c>
      <c r="B11226" t="s">
        <v>22535</v>
      </c>
      <c r="C11226" s="106">
        <v>10.97</v>
      </c>
      <c r="D11226">
        <v>3</v>
      </c>
    </row>
    <row r="11227" spans="1:4" x14ac:dyDescent="0.25">
      <c r="A11227" t="s">
        <v>22536</v>
      </c>
      <c r="B11227" t="s">
        <v>22537</v>
      </c>
      <c r="C11227" s="106">
        <v>169.61</v>
      </c>
      <c r="D11227">
        <v>18</v>
      </c>
    </row>
    <row r="11228" spans="1:4" x14ac:dyDescent="0.25">
      <c r="A11228" t="s">
        <v>22538</v>
      </c>
      <c r="B11228" t="s">
        <v>22539</v>
      </c>
      <c r="C11228" s="106">
        <v>1439.46</v>
      </c>
      <c r="D11228">
        <v>99</v>
      </c>
    </row>
    <row r="11229" spans="1:4" x14ac:dyDescent="0.25">
      <c r="A11229" t="s">
        <v>22540</v>
      </c>
      <c r="B11229" t="s">
        <v>22541</v>
      </c>
      <c r="C11229" s="106">
        <v>18.809999999999999</v>
      </c>
      <c r="D11229">
        <v>4</v>
      </c>
    </row>
    <row r="11230" spans="1:4" x14ac:dyDescent="0.25">
      <c r="A11230" t="s">
        <v>22542</v>
      </c>
      <c r="B11230" t="s">
        <v>22543</v>
      </c>
      <c r="C11230" s="106">
        <v>6.26</v>
      </c>
      <c r="D11230">
        <v>4</v>
      </c>
    </row>
    <row r="11231" spans="1:4" x14ac:dyDescent="0.25">
      <c r="A11231" t="s">
        <v>22544</v>
      </c>
      <c r="B11231" t="s">
        <v>22545</v>
      </c>
      <c r="C11231" s="106">
        <v>4498</v>
      </c>
      <c r="D11231">
        <v>1</v>
      </c>
    </row>
    <row r="11232" spans="1:4" x14ac:dyDescent="0.25">
      <c r="A11232" t="s">
        <v>22546</v>
      </c>
      <c r="B11232" t="s">
        <v>22547</v>
      </c>
      <c r="C11232" s="106">
        <v>36.200000000000003</v>
      </c>
      <c r="D11232">
        <v>2</v>
      </c>
    </row>
    <row r="11233" spans="1:4" x14ac:dyDescent="0.25">
      <c r="A11233" t="s">
        <v>22548</v>
      </c>
      <c r="B11233" t="s">
        <v>22549</v>
      </c>
      <c r="C11233" s="106">
        <v>196.65</v>
      </c>
      <c r="D11233">
        <v>1</v>
      </c>
    </row>
    <row r="11234" spans="1:4" x14ac:dyDescent="0.25">
      <c r="A11234" t="s">
        <v>22550</v>
      </c>
      <c r="B11234" t="s">
        <v>22551</v>
      </c>
      <c r="C11234" s="106">
        <v>9.41</v>
      </c>
      <c r="D11234">
        <v>2</v>
      </c>
    </row>
    <row r="11235" spans="1:4" x14ac:dyDescent="0.25">
      <c r="A11235" t="s">
        <v>22552</v>
      </c>
      <c r="B11235" t="s">
        <v>22553</v>
      </c>
      <c r="C11235" s="106">
        <v>18.98</v>
      </c>
      <c r="D11235">
        <v>2</v>
      </c>
    </row>
    <row r="11236" spans="1:4" x14ac:dyDescent="0.25">
      <c r="A11236" t="s">
        <v>22554</v>
      </c>
      <c r="B11236" t="s">
        <v>22555</v>
      </c>
      <c r="C11236" s="106">
        <v>309.2</v>
      </c>
      <c r="D11236">
        <v>5</v>
      </c>
    </row>
    <row r="11237" spans="1:4" x14ac:dyDescent="0.25">
      <c r="A11237" t="s">
        <v>22556</v>
      </c>
      <c r="B11237" t="s">
        <v>22557</v>
      </c>
      <c r="C11237" s="106">
        <v>120</v>
      </c>
      <c r="D11237">
        <v>1</v>
      </c>
    </row>
    <row r="11238" spans="1:4" x14ac:dyDescent="0.25">
      <c r="A11238" t="s">
        <v>22558</v>
      </c>
      <c r="B11238" t="s">
        <v>22559</v>
      </c>
      <c r="C11238" s="106">
        <v>6.26</v>
      </c>
      <c r="D11238">
        <v>1</v>
      </c>
    </row>
    <row r="11239" spans="1:4" x14ac:dyDescent="0.25">
      <c r="A11239" t="s">
        <v>22560</v>
      </c>
      <c r="B11239" t="s">
        <v>22561</v>
      </c>
      <c r="C11239" s="106">
        <v>564</v>
      </c>
      <c r="D11239">
        <v>4</v>
      </c>
    </row>
    <row r="11240" spans="1:4" x14ac:dyDescent="0.25">
      <c r="A11240" t="s">
        <v>22562</v>
      </c>
      <c r="B11240" t="s">
        <v>22563</v>
      </c>
      <c r="C11240" s="106">
        <v>275.74</v>
      </c>
      <c r="D11240">
        <v>4</v>
      </c>
    </row>
    <row r="11241" spans="1:4" x14ac:dyDescent="0.25">
      <c r="A11241" t="s">
        <v>22564</v>
      </c>
      <c r="B11241" t="s">
        <v>22565</v>
      </c>
      <c r="C11241" s="106">
        <v>265.07</v>
      </c>
      <c r="D11241">
        <v>6</v>
      </c>
    </row>
    <row r="11242" spans="1:4" x14ac:dyDescent="0.25">
      <c r="A11242" t="s">
        <v>22566</v>
      </c>
      <c r="B11242" t="s">
        <v>22567</v>
      </c>
      <c r="C11242" s="106">
        <v>42.2</v>
      </c>
      <c r="D11242">
        <v>8</v>
      </c>
    </row>
    <row r="11243" spans="1:4" x14ac:dyDescent="0.25">
      <c r="A11243" t="s">
        <v>22568</v>
      </c>
      <c r="B11243" t="s">
        <v>22569</v>
      </c>
      <c r="C11243" s="106">
        <v>8</v>
      </c>
      <c r="D11243">
        <v>2</v>
      </c>
    </row>
    <row r="11244" spans="1:4" x14ac:dyDescent="0.25">
      <c r="A11244" t="s">
        <v>22570</v>
      </c>
      <c r="B11244" t="s">
        <v>22545</v>
      </c>
      <c r="C11244" s="106">
        <v>0</v>
      </c>
      <c r="D11244">
        <v>0</v>
      </c>
    </row>
    <row r="11245" spans="1:4" x14ac:dyDescent="0.25">
      <c r="A11245" t="s">
        <v>22571</v>
      </c>
      <c r="B11245" t="s">
        <v>22572</v>
      </c>
      <c r="C11245" s="106">
        <v>36</v>
      </c>
      <c r="D11245">
        <v>2</v>
      </c>
    </row>
    <row r="11246" spans="1:4" x14ac:dyDescent="0.25">
      <c r="A11246" t="s">
        <v>22573</v>
      </c>
      <c r="B11246" t="s">
        <v>22574</v>
      </c>
      <c r="C11246" s="106">
        <v>293</v>
      </c>
      <c r="D11246">
        <v>6</v>
      </c>
    </row>
    <row r="11247" spans="1:4" x14ac:dyDescent="0.25">
      <c r="A11247" t="s">
        <v>22575</v>
      </c>
      <c r="B11247" t="s">
        <v>22576</v>
      </c>
      <c r="C11247" s="106">
        <v>91.23</v>
      </c>
      <c r="D11247">
        <v>4</v>
      </c>
    </row>
    <row r="11248" spans="1:4" x14ac:dyDescent="0.25">
      <c r="A11248" t="s">
        <v>22577</v>
      </c>
      <c r="B11248" t="s">
        <v>22578</v>
      </c>
      <c r="C11248" s="106">
        <v>325.86</v>
      </c>
      <c r="D11248">
        <v>15</v>
      </c>
    </row>
    <row r="11249" spans="1:4" x14ac:dyDescent="0.25">
      <c r="A11249" t="s">
        <v>22579</v>
      </c>
      <c r="B11249" t="s">
        <v>22580</v>
      </c>
      <c r="C11249" s="106">
        <v>185</v>
      </c>
      <c r="D11249">
        <v>1</v>
      </c>
    </row>
    <row r="11250" spans="1:4" x14ac:dyDescent="0.25">
      <c r="A11250" t="s">
        <v>22581</v>
      </c>
      <c r="B11250" t="s">
        <v>22582</v>
      </c>
      <c r="C11250" s="106">
        <v>123.49</v>
      </c>
      <c r="D11250">
        <v>233</v>
      </c>
    </row>
    <row r="11251" spans="1:4" x14ac:dyDescent="0.25">
      <c r="A11251" t="s">
        <v>22583</v>
      </c>
      <c r="B11251" t="s">
        <v>22584</v>
      </c>
      <c r="C11251" s="106">
        <v>349.38</v>
      </c>
      <c r="D11251">
        <v>73</v>
      </c>
    </row>
    <row r="11252" spans="1:4" x14ac:dyDescent="0.25">
      <c r="A11252" t="s">
        <v>22585</v>
      </c>
      <c r="B11252" t="s">
        <v>22586</v>
      </c>
      <c r="C11252" s="106">
        <v>59.76</v>
      </c>
      <c r="D11252">
        <v>134</v>
      </c>
    </row>
    <row r="11253" spans="1:4" x14ac:dyDescent="0.25">
      <c r="A11253" t="s">
        <v>22587</v>
      </c>
      <c r="B11253" t="s">
        <v>22588</v>
      </c>
      <c r="C11253" s="106">
        <v>133.49</v>
      </c>
      <c r="D11253">
        <v>131</v>
      </c>
    </row>
    <row r="11254" spans="1:4" x14ac:dyDescent="0.25">
      <c r="A11254" t="s">
        <v>22589</v>
      </c>
      <c r="B11254" t="s">
        <v>22590</v>
      </c>
      <c r="C11254" s="106">
        <v>3.9</v>
      </c>
      <c r="D11254">
        <v>3</v>
      </c>
    </row>
    <row r="11255" spans="1:4" x14ac:dyDescent="0.25">
      <c r="A11255" t="s">
        <v>22591</v>
      </c>
      <c r="B11255" t="s">
        <v>22592</v>
      </c>
      <c r="C11255" s="106">
        <v>0</v>
      </c>
      <c r="D11255">
        <v>0</v>
      </c>
    </row>
    <row r="11256" spans="1:4" x14ac:dyDescent="0.25">
      <c r="A11256" t="s">
        <v>22593</v>
      </c>
      <c r="B11256" t="s">
        <v>22594</v>
      </c>
      <c r="C11256" s="106">
        <v>29.69</v>
      </c>
      <c r="D11256">
        <v>10</v>
      </c>
    </row>
    <row r="11257" spans="1:4" x14ac:dyDescent="0.25">
      <c r="A11257" t="s">
        <v>22595</v>
      </c>
      <c r="B11257" t="s">
        <v>22596</v>
      </c>
      <c r="C11257" s="106">
        <v>0</v>
      </c>
      <c r="D11257">
        <v>0</v>
      </c>
    </row>
    <row r="11258" spans="1:4" x14ac:dyDescent="0.25">
      <c r="A11258" t="s">
        <v>22597</v>
      </c>
      <c r="B11258" t="s">
        <v>22598</v>
      </c>
      <c r="C11258" s="106">
        <v>31.79</v>
      </c>
      <c r="D11258">
        <v>16</v>
      </c>
    </row>
    <row r="11259" spans="1:4" x14ac:dyDescent="0.25">
      <c r="A11259" t="s">
        <v>22599</v>
      </c>
      <c r="B11259" t="s">
        <v>22600</v>
      </c>
      <c r="C11259" s="106">
        <v>130.69999999999999</v>
      </c>
      <c r="D11259">
        <v>2</v>
      </c>
    </row>
    <row r="11260" spans="1:4" x14ac:dyDescent="0.25">
      <c r="A11260" t="s">
        <v>22601</v>
      </c>
      <c r="B11260" t="s">
        <v>22602</v>
      </c>
      <c r="C11260" s="106">
        <v>83.58</v>
      </c>
      <c r="D11260">
        <v>6</v>
      </c>
    </row>
    <row r="11261" spans="1:4" x14ac:dyDescent="0.25">
      <c r="A11261" t="s">
        <v>22603</v>
      </c>
      <c r="B11261" t="s">
        <v>22604</v>
      </c>
      <c r="C11261" s="106">
        <v>2027.71</v>
      </c>
      <c r="D11261">
        <v>2</v>
      </c>
    </row>
    <row r="11262" spans="1:4" x14ac:dyDescent="0.25">
      <c r="A11262" t="s">
        <v>22605</v>
      </c>
      <c r="B11262" t="s">
        <v>22604</v>
      </c>
      <c r="C11262" s="106">
        <v>2201.19</v>
      </c>
      <c r="D11262">
        <v>2</v>
      </c>
    </row>
    <row r="11263" spans="1:4" x14ac:dyDescent="0.25">
      <c r="A11263" t="s">
        <v>22606</v>
      </c>
      <c r="B11263" t="s">
        <v>22607</v>
      </c>
      <c r="C11263" s="106">
        <v>4441.08</v>
      </c>
      <c r="D11263">
        <v>2</v>
      </c>
    </row>
    <row r="11264" spans="1:4" x14ac:dyDescent="0.25">
      <c r="A11264" t="s">
        <v>22608</v>
      </c>
      <c r="B11264" t="s">
        <v>22609</v>
      </c>
      <c r="C11264" s="106">
        <v>0</v>
      </c>
      <c r="D11264">
        <v>0</v>
      </c>
    </row>
    <row r="11265" spans="1:4" x14ac:dyDescent="0.25">
      <c r="A11265" t="s">
        <v>22610</v>
      </c>
      <c r="B11265" t="s">
        <v>19509</v>
      </c>
      <c r="C11265" s="106">
        <v>0</v>
      </c>
      <c r="D11265">
        <v>0</v>
      </c>
    </row>
    <row r="11266" spans="1:4" x14ac:dyDescent="0.25">
      <c r="A11266" t="s">
        <v>22611</v>
      </c>
      <c r="B11266" t="s">
        <v>19509</v>
      </c>
      <c r="C11266" s="106">
        <v>0</v>
      </c>
      <c r="D11266">
        <v>0</v>
      </c>
    </row>
    <row r="11267" spans="1:4" x14ac:dyDescent="0.25">
      <c r="A11267" t="s">
        <v>22612</v>
      </c>
      <c r="B11267" t="s">
        <v>22613</v>
      </c>
      <c r="C11267" s="106">
        <v>0</v>
      </c>
      <c r="D11267">
        <v>0</v>
      </c>
    </row>
    <row r="11268" spans="1:4" x14ac:dyDescent="0.25">
      <c r="A11268" t="s">
        <v>22614</v>
      </c>
      <c r="B11268" t="s">
        <v>22615</v>
      </c>
      <c r="C11268" s="106">
        <v>832.2</v>
      </c>
      <c r="D11268">
        <v>31</v>
      </c>
    </row>
    <row r="11269" spans="1:4" x14ac:dyDescent="0.25">
      <c r="A11269" t="s">
        <v>22616</v>
      </c>
      <c r="B11269" t="s">
        <v>22617</v>
      </c>
      <c r="C11269" s="106">
        <v>14822.66</v>
      </c>
      <c r="D11269">
        <v>9</v>
      </c>
    </row>
    <row r="11270" spans="1:4" x14ac:dyDescent="0.25">
      <c r="A11270" t="s">
        <v>22618</v>
      </c>
      <c r="B11270" t="s">
        <v>22619</v>
      </c>
      <c r="C11270" s="106">
        <v>24493.279999999999</v>
      </c>
      <c r="D11270">
        <v>4</v>
      </c>
    </row>
    <row r="11271" spans="1:4" x14ac:dyDescent="0.25">
      <c r="A11271" t="s">
        <v>22620</v>
      </c>
      <c r="B11271" t="s">
        <v>22621</v>
      </c>
      <c r="C11271" s="106">
        <v>4036.47</v>
      </c>
      <c r="D11271">
        <v>2</v>
      </c>
    </row>
    <row r="11272" spans="1:4" x14ac:dyDescent="0.25">
      <c r="A11272" t="s">
        <v>22622</v>
      </c>
      <c r="B11272" t="s">
        <v>22623</v>
      </c>
      <c r="C11272" s="106">
        <v>3710.49</v>
      </c>
      <c r="D11272">
        <v>2</v>
      </c>
    </row>
    <row r="11273" spans="1:4" x14ac:dyDescent="0.25">
      <c r="A11273" t="s">
        <v>22624</v>
      </c>
      <c r="B11273" t="s">
        <v>22625</v>
      </c>
      <c r="C11273" s="106">
        <v>481.57</v>
      </c>
      <c r="D11273">
        <v>28</v>
      </c>
    </row>
    <row r="11274" spans="1:4" x14ac:dyDescent="0.25">
      <c r="A11274" t="s">
        <v>22626</v>
      </c>
      <c r="B11274" t="s">
        <v>22627</v>
      </c>
      <c r="C11274" s="106">
        <v>612.77</v>
      </c>
      <c r="D11274">
        <v>267</v>
      </c>
    </row>
    <row r="11275" spans="1:4" x14ac:dyDescent="0.25">
      <c r="A11275" t="s">
        <v>22628</v>
      </c>
      <c r="B11275" t="s">
        <v>22629</v>
      </c>
      <c r="C11275" s="106">
        <v>3452.63</v>
      </c>
      <c r="D11275">
        <v>2</v>
      </c>
    </row>
    <row r="11276" spans="1:4" x14ac:dyDescent="0.25">
      <c r="A11276" t="s">
        <v>22630</v>
      </c>
      <c r="B11276" t="s">
        <v>22631</v>
      </c>
      <c r="C11276" s="106">
        <v>106.27</v>
      </c>
      <c r="D11276">
        <v>3</v>
      </c>
    </row>
    <row r="11277" spans="1:4" x14ac:dyDescent="0.25">
      <c r="A11277" t="s">
        <v>22632</v>
      </c>
      <c r="B11277" t="s">
        <v>22633</v>
      </c>
      <c r="C11277" s="106">
        <v>33.92</v>
      </c>
      <c r="D11277">
        <v>2</v>
      </c>
    </row>
    <row r="11278" spans="1:4" x14ac:dyDescent="0.25">
      <c r="A11278" t="s">
        <v>22634</v>
      </c>
      <c r="B11278" t="s">
        <v>22633</v>
      </c>
      <c r="C11278" s="106">
        <v>0</v>
      </c>
      <c r="D11278">
        <v>0</v>
      </c>
    </row>
    <row r="11279" spans="1:4" x14ac:dyDescent="0.25">
      <c r="A11279" t="s">
        <v>22635</v>
      </c>
      <c r="B11279" t="s">
        <v>22636</v>
      </c>
      <c r="C11279" s="106">
        <v>504.91</v>
      </c>
      <c r="D11279">
        <v>114</v>
      </c>
    </row>
    <row r="11280" spans="1:4" x14ac:dyDescent="0.25">
      <c r="A11280" t="s">
        <v>22637</v>
      </c>
      <c r="B11280" t="s">
        <v>22638</v>
      </c>
      <c r="C11280" s="106">
        <v>387.74</v>
      </c>
      <c r="D11280">
        <v>117</v>
      </c>
    </row>
    <row r="11281" spans="1:4" x14ac:dyDescent="0.25">
      <c r="A11281" t="s">
        <v>22639</v>
      </c>
      <c r="B11281" t="s">
        <v>22640</v>
      </c>
      <c r="C11281" s="106">
        <v>299.99</v>
      </c>
      <c r="D11281">
        <v>4</v>
      </c>
    </row>
    <row r="11282" spans="1:4" x14ac:dyDescent="0.25">
      <c r="A11282" t="s">
        <v>22641</v>
      </c>
      <c r="B11282" t="s">
        <v>19728</v>
      </c>
      <c r="C11282" s="106">
        <v>299</v>
      </c>
      <c r="D11282">
        <v>9</v>
      </c>
    </row>
    <row r="11283" spans="1:4" x14ac:dyDescent="0.25">
      <c r="A11283" t="s">
        <v>22642</v>
      </c>
      <c r="B11283" t="s">
        <v>22643</v>
      </c>
      <c r="C11283" s="106">
        <v>198.66</v>
      </c>
      <c r="D11283">
        <v>60</v>
      </c>
    </row>
    <row r="11284" spans="1:4" x14ac:dyDescent="0.25">
      <c r="A11284" t="s">
        <v>22644</v>
      </c>
      <c r="B11284" t="s">
        <v>22645</v>
      </c>
      <c r="C11284" s="106">
        <v>389.45</v>
      </c>
      <c r="D11284">
        <v>4</v>
      </c>
    </row>
    <row r="11285" spans="1:4" x14ac:dyDescent="0.25">
      <c r="A11285" t="s">
        <v>22646</v>
      </c>
      <c r="B11285" t="s">
        <v>22647</v>
      </c>
      <c r="C11285" s="106">
        <v>3100.14</v>
      </c>
      <c r="D11285">
        <v>2</v>
      </c>
    </row>
    <row r="11286" spans="1:4" x14ac:dyDescent="0.25">
      <c r="A11286" t="s">
        <v>22648</v>
      </c>
      <c r="B11286" t="s">
        <v>22649</v>
      </c>
      <c r="C11286" s="106">
        <v>1400.88</v>
      </c>
      <c r="D11286">
        <v>8</v>
      </c>
    </row>
    <row r="11287" spans="1:4" x14ac:dyDescent="0.25">
      <c r="A11287" t="s">
        <v>22650</v>
      </c>
      <c r="B11287" t="s">
        <v>22651</v>
      </c>
      <c r="C11287" s="106">
        <v>1370.86</v>
      </c>
      <c r="D11287">
        <v>9</v>
      </c>
    </row>
    <row r="11288" spans="1:4" x14ac:dyDescent="0.25">
      <c r="A11288" t="s">
        <v>22652</v>
      </c>
      <c r="B11288" t="s">
        <v>22653</v>
      </c>
      <c r="C11288" s="106">
        <v>401.92</v>
      </c>
      <c r="D11288">
        <v>8</v>
      </c>
    </row>
    <row r="11289" spans="1:4" x14ac:dyDescent="0.25">
      <c r="A11289" t="s">
        <v>22654</v>
      </c>
      <c r="B11289" t="s">
        <v>22655</v>
      </c>
      <c r="C11289" s="106">
        <v>97.13</v>
      </c>
      <c r="D11289">
        <v>19</v>
      </c>
    </row>
    <row r="11290" spans="1:4" x14ac:dyDescent="0.25">
      <c r="A11290" t="s">
        <v>22656</v>
      </c>
      <c r="B11290" t="s">
        <v>22657</v>
      </c>
      <c r="C11290" s="106">
        <v>101.42</v>
      </c>
      <c r="D11290">
        <v>16</v>
      </c>
    </row>
    <row r="11291" spans="1:4" x14ac:dyDescent="0.25">
      <c r="A11291" t="s">
        <v>22658</v>
      </c>
      <c r="B11291" t="s">
        <v>22659</v>
      </c>
      <c r="C11291" s="106">
        <v>392</v>
      </c>
      <c r="D11291">
        <v>125</v>
      </c>
    </row>
    <row r="11292" spans="1:4" x14ac:dyDescent="0.25">
      <c r="A11292" t="s">
        <v>22660</v>
      </c>
      <c r="B11292" t="s">
        <v>22661</v>
      </c>
      <c r="C11292" s="106">
        <v>64.39</v>
      </c>
      <c r="D11292">
        <v>42</v>
      </c>
    </row>
    <row r="11293" spans="1:4" x14ac:dyDescent="0.25">
      <c r="A11293" t="s">
        <v>22662</v>
      </c>
      <c r="B11293" t="s">
        <v>22663</v>
      </c>
      <c r="C11293" s="106">
        <v>240.72</v>
      </c>
      <c r="D11293">
        <v>2</v>
      </c>
    </row>
    <row r="11294" spans="1:4" x14ac:dyDescent="0.25">
      <c r="A11294" t="s">
        <v>22664</v>
      </c>
      <c r="B11294" t="s">
        <v>22665</v>
      </c>
      <c r="C11294" s="106">
        <v>346.96</v>
      </c>
      <c r="D11294">
        <v>1</v>
      </c>
    </row>
    <row r="11295" spans="1:4" x14ac:dyDescent="0.25">
      <c r="A11295" t="s">
        <v>22666</v>
      </c>
      <c r="B11295" t="s">
        <v>22667</v>
      </c>
      <c r="C11295" s="106">
        <v>52.59</v>
      </c>
      <c r="D11295">
        <v>38</v>
      </c>
    </row>
    <row r="11296" spans="1:4" x14ac:dyDescent="0.25">
      <c r="A11296" t="s">
        <v>22668</v>
      </c>
      <c r="B11296" t="s">
        <v>22669</v>
      </c>
      <c r="C11296" s="106">
        <v>319.61</v>
      </c>
      <c r="D11296">
        <v>33</v>
      </c>
    </row>
    <row r="11297" spans="1:4" x14ac:dyDescent="0.25">
      <c r="A11297" t="s">
        <v>22670</v>
      </c>
      <c r="B11297" t="s">
        <v>22671</v>
      </c>
      <c r="C11297" s="106">
        <v>658.35</v>
      </c>
      <c r="D11297">
        <v>31</v>
      </c>
    </row>
    <row r="11298" spans="1:4" x14ac:dyDescent="0.25">
      <c r="A11298" t="s">
        <v>22672</v>
      </c>
      <c r="B11298" t="s">
        <v>22673</v>
      </c>
      <c r="C11298" s="106">
        <v>0</v>
      </c>
      <c r="D11298">
        <v>0</v>
      </c>
    </row>
    <row r="11299" spans="1:4" x14ac:dyDescent="0.25">
      <c r="A11299" t="s">
        <v>22674</v>
      </c>
      <c r="B11299" t="s">
        <v>22675</v>
      </c>
      <c r="C11299" s="106">
        <v>213.95</v>
      </c>
      <c r="D11299">
        <v>10</v>
      </c>
    </row>
    <row r="11300" spans="1:4" x14ac:dyDescent="0.25">
      <c r="A11300" t="s">
        <v>22676</v>
      </c>
      <c r="B11300" t="s">
        <v>22677</v>
      </c>
      <c r="C11300" s="106">
        <v>816.06</v>
      </c>
      <c r="D11300">
        <v>32</v>
      </c>
    </row>
    <row r="11301" spans="1:4" x14ac:dyDescent="0.25">
      <c r="A11301" t="s">
        <v>22678</v>
      </c>
      <c r="B11301" t="s">
        <v>22679</v>
      </c>
      <c r="C11301" s="106">
        <v>35.79</v>
      </c>
      <c r="D11301">
        <v>2</v>
      </c>
    </row>
    <row r="11302" spans="1:4" x14ac:dyDescent="0.25">
      <c r="A11302" t="s">
        <v>22680</v>
      </c>
      <c r="B11302" t="s">
        <v>22681</v>
      </c>
      <c r="C11302" s="106">
        <v>0</v>
      </c>
      <c r="D11302">
        <v>0</v>
      </c>
    </row>
    <row r="11303" spans="1:4" x14ac:dyDescent="0.25">
      <c r="A11303" t="s">
        <v>22682</v>
      </c>
      <c r="B11303" t="s">
        <v>22683</v>
      </c>
      <c r="C11303" s="106">
        <v>988.91</v>
      </c>
      <c r="D11303">
        <v>65</v>
      </c>
    </row>
    <row r="11304" spans="1:4" x14ac:dyDescent="0.25">
      <c r="A11304" t="s">
        <v>22684</v>
      </c>
      <c r="B11304" t="s">
        <v>19722</v>
      </c>
      <c r="C11304" s="106">
        <v>5939.6</v>
      </c>
      <c r="D11304">
        <v>80</v>
      </c>
    </row>
    <row r="11305" spans="1:4" x14ac:dyDescent="0.25">
      <c r="A11305" t="s">
        <v>22685</v>
      </c>
      <c r="B11305" t="s">
        <v>22686</v>
      </c>
      <c r="C11305" s="106">
        <v>618.20000000000005</v>
      </c>
      <c r="D11305">
        <v>37</v>
      </c>
    </row>
    <row r="11306" spans="1:4" x14ac:dyDescent="0.25">
      <c r="A11306" t="s">
        <v>22687</v>
      </c>
      <c r="B11306" t="s">
        <v>22688</v>
      </c>
      <c r="C11306" s="106">
        <v>534.1</v>
      </c>
      <c r="D11306">
        <v>25</v>
      </c>
    </row>
    <row r="11307" spans="1:4" x14ac:dyDescent="0.25">
      <c r="A11307" t="s">
        <v>22689</v>
      </c>
      <c r="B11307" t="s">
        <v>22690</v>
      </c>
      <c r="C11307" s="106">
        <v>333.65</v>
      </c>
      <c r="D11307">
        <v>24</v>
      </c>
    </row>
    <row r="11308" spans="1:4" x14ac:dyDescent="0.25">
      <c r="A11308" t="s">
        <v>22691</v>
      </c>
      <c r="B11308" t="s">
        <v>22692</v>
      </c>
      <c r="C11308" s="106">
        <v>1536.66</v>
      </c>
      <c r="D11308">
        <v>90</v>
      </c>
    </row>
    <row r="11309" spans="1:4" x14ac:dyDescent="0.25">
      <c r="A11309" t="s">
        <v>22693</v>
      </c>
      <c r="B11309" t="s">
        <v>22694</v>
      </c>
      <c r="C11309" s="106">
        <v>103.82</v>
      </c>
      <c r="D11309">
        <v>2</v>
      </c>
    </row>
    <row r="11310" spans="1:4" x14ac:dyDescent="0.25">
      <c r="A11310" t="s">
        <v>22695</v>
      </c>
      <c r="B11310" t="s">
        <v>22696</v>
      </c>
      <c r="C11310" s="106">
        <v>312.41000000000003</v>
      </c>
      <c r="D11310">
        <v>3</v>
      </c>
    </row>
    <row r="11311" spans="1:4" x14ac:dyDescent="0.25">
      <c r="A11311" t="s">
        <v>22697</v>
      </c>
      <c r="B11311" t="s">
        <v>22698</v>
      </c>
      <c r="C11311" s="106">
        <v>2425.5</v>
      </c>
      <c r="D11311">
        <v>300</v>
      </c>
    </row>
    <row r="11312" spans="1:4" x14ac:dyDescent="0.25">
      <c r="A11312" t="s">
        <v>22699</v>
      </c>
      <c r="B11312" t="s">
        <v>22700</v>
      </c>
      <c r="C11312" s="106">
        <v>1780.2</v>
      </c>
      <c r="D11312">
        <v>300</v>
      </c>
    </row>
    <row r="11313" spans="1:4" x14ac:dyDescent="0.25">
      <c r="A11313" t="s">
        <v>22701</v>
      </c>
      <c r="B11313" t="s">
        <v>22702</v>
      </c>
      <c r="C11313" s="106">
        <v>751.95</v>
      </c>
      <c r="D11313">
        <v>49</v>
      </c>
    </row>
    <row r="11314" spans="1:4" x14ac:dyDescent="0.25">
      <c r="A11314" t="s">
        <v>22703</v>
      </c>
      <c r="B11314" t="s">
        <v>22704</v>
      </c>
      <c r="C11314" s="106">
        <v>0</v>
      </c>
      <c r="D11314">
        <v>0</v>
      </c>
    </row>
    <row r="11315" spans="1:4" x14ac:dyDescent="0.25">
      <c r="A11315" t="s">
        <v>22705</v>
      </c>
      <c r="B11315" t="s">
        <v>22706</v>
      </c>
      <c r="C11315" s="106">
        <v>0</v>
      </c>
      <c r="D11315">
        <v>0</v>
      </c>
    </row>
    <row r="11316" spans="1:4" x14ac:dyDescent="0.25">
      <c r="A11316" t="s">
        <v>22707</v>
      </c>
      <c r="B11316" t="s">
        <v>22708</v>
      </c>
      <c r="C11316" s="106">
        <v>0</v>
      </c>
      <c r="D11316">
        <v>0</v>
      </c>
    </row>
    <row r="11317" spans="1:4" x14ac:dyDescent="0.25">
      <c r="A11317" t="s">
        <v>22709</v>
      </c>
      <c r="B11317" t="s">
        <v>22710</v>
      </c>
      <c r="C11317" s="106">
        <v>1794.59</v>
      </c>
      <c r="D11317">
        <v>3</v>
      </c>
    </row>
    <row r="11318" spans="1:4" x14ac:dyDescent="0.25">
      <c r="A11318" t="s">
        <v>22711</v>
      </c>
      <c r="B11318" t="s">
        <v>22712</v>
      </c>
      <c r="C11318" s="106">
        <v>400.01</v>
      </c>
      <c r="D11318">
        <v>2</v>
      </c>
    </row>
    <row r="11319" spans="1:4" x14ac:dyDescent="0.25">
      <c r="A11319" t="s">
        <v>22713</v>
      </c>
      <c r="B11319" t="s">
        <v>22714</v>
      </c>
      <c r="C11319" s="106">
        <v>137.86000000000001</v>
      </c>
      <c r="D11319">
        <v>3</v>
      </c>
    </row>
    <row r="11320" spans="1:4" x14ac:dyDescent="0.25">
      <c r="A11320" t="s">
        <v>22715</v>
      </c>
      <c r="B11320" t="s">
        <v>22716</v>
      </c>
      <c r="C11320" s="106">
        <v>1168.3900000000001</v>
      </c>
      <c r="D11320">
        <v>9</v>
      </c>
    </row>
    <row r="11321" spans="1:4" x14ac:dyDescent="0.25">
      <c r="A11321" t="s">
        <v>22717</v>
      </c>
      <c r="B11321" t="s">
        <v>22718</v>
      </c>
      <c r="C11321" s="106">
        <v>1346.04</v>
      </c>
      <c r="D11321">
        <v>6</v>
      </c>
    </row>
    <row r="11322" spans="1:4" x14ac:dyDescent="0.25">
      <c r="A11322" t="s">
        <v>22719</v>
      </c>
      <c r="B11322" t="s">
        <v>22720</v>
      </c>
      <c r="C11322" s="106">
        <v>203.1</v>
      </c>
      <c r="D11322">
        <v>4</v>
      </c>
    </row>
    <row r="11323" spans="1:4" x14ac:dyDescent="0.25">
      <c r="A11323" t="s">
        <v>22721</v>
      </c>
      <c r="B11323" t="s">
        <v>22722</v>
      </c>
      <c r="C11323" s="106">
        <v>17.36</v>
      </c>
      <c r="D11323">
        <v>28</v>
      </c>
    </row>
    <row r="11324" spans="1:4" x14ac:dyDescent="0.25">
      <c r="A11324" t="s">
        <v>22723</v>
      </c>
      <c r="B11324" t="s">
        <v>22724</v>
      </c>
      <c r="C11324" s="106">
        <v>111.3</v>
      </c>
      <c r="D11324">
        <v>10</v>
      </c>
    </row>
    <row r="11325" spans="1:4" x14ac:dyDescent="0.25">
      <c r="A11325" t="s">
        <v>22725</v>
      </c>
      <c r="B11325" t="s">
        <v>22726</v>
      </c>
      <c r="C11325" s="106">
        <v>52.5</v>
      </c>
      <c r="D11325">
        <v>4</v>
      </c>
    </row>
    <row r="11326" spans="1:4" x14ac:dyDescent="0.25">
      <c r="A11326" t="s">
        <v>22727</v>
      </c>
      <c r="B11326" t="s">
        <v>22728</v>
      </c>
      <c r="C11326" s="106">
        <v>30.46</v>
      </c>
      <c r="D11326">
        <v>9</v>
      </c>
    </row>
    <row r="11327" spans="1:4" x14ac:dyDescent="0.25">
      <c r="A11327" t="s">
        <v>22729</v>
      </c>
      <c r="B11327" t="s">
        <v>22730</v>
      </c>
      <c r="C11327" s="106">
        <v>289.52</v>
      </c>
      <c r="D11327">
        <v>8</v>
      </c>
    </row>
    <row r="11328" spans="1:4" x14ac:dyDescent="0.25">
      <c r="A11328" t="s">
        <v>22731</v>
      </c>
      <c r="B11328" t="s">
        <v>22732</v>
      </c>
      <c r="C11328" s="106">
        <v>69.540000000000006</v>
      </c>
      <c r="D11328">
        <v>6</v>
      </c>
    </row>
    <row r="11329" spans="1:4" x14ac:dyDescent="0.25">
      <c r="A11329" t="s">
        <v>22733</v>
      </c>
      <c r="B11329" t="s">
        <v>22734</v>
      </c>
      <c r="C11329" s="106">
        <v>297.8</v>
      </c>
      <c r="D11329">
        <v>10</v>
      </c>
    </row>
    <row r="11330" spans="1:4" x14ac:dyDescent="0.25">
      <c r="A11330" t="s">
        <v>22735</v>
      </c>
      <c r="B11330" t="s">
        <v>22736</v>
      </c>
      <c r="C11330" s="106">
        <v>580.09</v>
      </c>
      <c r="D11330">
        <v>18</v>
      </c>
    </row>
    <row r="11331" spans="1:4" x14ac:dyDescent="0.25">
      <c r="A11331" t="s">
        <v>22737</v>
      </c>
      <c r="B11331" t="s">
        <v>22738</v>
      </c>
      <c r="C11331" s="106">
        <v>1172.1199999999999</v>
      </c>
      <c r="D11331">
        <v>6</v>
      </c>
    </row>
    <row r="11332" spans="1:4" x14ac:dyDescent="0.25">
      <c r="A11332" t="s">
        <v>22739</v>
      </c>
      <c r="B11332" t="s">
        <v>22740</v>
      </c>
      <c r="C11332" s="106">
        <v>4.54</v>
      </c>
      <c r="D11332">
        <v>9</v>
      </c>
    </row>
    <row r="11333" spans="1:4" x14ac:dyDescent="0.25">
      <c r="A11333" t="s">
        <v>22741</v>
      </c>
      <c r="B11333" t="s">
        <v>22742</v>
      </c>
      <c r="C11333" s="106">
        <v>20.18</v>
      </c>
      <c r="D11333">
        <v>24</v>
      </c>
    </row>
    <row r="11334" spans="1:4" x14ac:dyDescent="0.25">
      <c r="A11334" t="s">
        <v>22743</v>
      </c>
      <c r="B11334" t="s">
        <v>22744</v>
      </c>
      <c r="C11334" s="106">
        <v>6.33</v>
      </c>
      <c r="D11334">
        <v>9</v>
      </c>
    </row>
    <row r="11335" spans="1:4" x14ac:dyDescent="0.25">
      <c r="A11335" t="s">
        <v>22745</v>
      </c>
      <c r="B11335" t="s">
        <v>22746</v>
      </c>
      <c r="C11335" s="106">
        <v>643.85</v>
      </c>
      <c r="D11335">
        <v>8</v>
      </c>
    </row>
    <row r="11336" spans="1:4" x14ac:dyDescent="0.25">
      <c r="A11336" t="s">
        <v>22747</v>
      </c>
      <c r="B11336" t="s">
        <v>22748</v>
      </c>
      <c r="C11336" s="106">
        <v>29674.55</v>
      </c>
      <c r="D11336">
        <v>10</v>
      </c>
    </row>
    <row r="11337" spans="1:4" x14ac:dyDescent="0.25">
      <c r="A11337" t="s">
        <v>22749</v>
      </c>
      <c r="B11337" t="s">
        <v>22750</v>
      </c>
      <c r="C11337" s="106">
        <v>18917.919999999998</v>
      </c>
      <c r="D11337">
        <v>6</v>
      </c>
    </row>
    <row r="11338" spans="1:4" x14ac:dyDescent="0.25">
      <c r="A11338" t="s">
        <v>22751</v>
      </c>
      <c r="B11338" t="s">
        <v>22752</v>
      </c>
      <c r="C11338" s="106">
        <v>237.25</v>
      </c>
      <c r="D11338">
        <v>10</v>
      </c>
    </row>
    <row r="11339" spans="1:4" x14ac:dyDescent="0.25">
      <c r="A11339" t="s">
        <v>22753</v>
      </c>
      <c r="B11339" t="s">
        <v>22754</v>
      </c>
      <c r="C11339" s="106">
        <v>103.76</v>
      </c>
      <c r="D11339">
        <v>10</v>
      </c>
    </row>
    <row r="11340" spans="1:4" x14ac:dyDescent="0.25">
      <c r="A11340" t="s">
        <v>22755</v>
      </c>
      <c r="B11340" t="s">
        <v>22756</v>
      </c>
      <c r="C11340" s="106">
        <v>1423.85</v>
      </c>
      <c r="D11340">
        <v>1</v>
      </c>
    </row>
    <row r="11341" spans="1:4" x14ac:dyDescent="0.25">
      <c r="A11341" t="s">
        <v>22757</v>
      </c>
      <c r="B11341" t="s">
        <v>22758</v>
      </c>
      <c r="C11341" s="106">
        <v>258.7</v>
      </c>
      <c r="D11341">
        <v>22</v>
      </c>
    </row>
    <row r="11342" spans="1:4" x14ac:dyDescent="0.25">
      <c r="A11342" t="s">
        <v>22759</v>
      </c>
      <c r="B11342" t="s">
        <v>22760</v>
      </c>
      <c r="C11342" s="106">
        <v>140.9</v>
      </c>
      <c r="D11342">
        <v>15</v>
      </c>
    </row>
    <row r="11343" spans="1:4" x14ac:dyDescent="0.25">
      <c r="A11343" t="s">
        <v>22761</v>
      </c>
      <c r="B11343" t="s">
        <v>22762</v>
      </c>
      <c r="C11343" s="106">
        <v>2703.6</v>
      </c>
      <c r="D11343">
        <v>25</v>
      </c>
    </row>
    <row r="11344" spans="1:4" x14ac:dyDescent="0.25">
      <c r="A11344" t="s">
        <v>22763</v>
      </c>
      <c r="B11344" t="s">
        <v>22764</v>
      </c>
      <c r="C11344" s="106">
        <v>882.81</v>
      </c>
      <c r="D11344">
        <v>15</v>
      </c>
    </row>
    <row r="11345" spans="1:4" x14ac:dyDescent="0.25">
      <c r="A11345" t="s">
        <v>22765</v>
      </c>
      <c r="B11345" t="s">
        <v>22766</v>
      </c>
      <c r="C11345" s="106">
        <v>2.2000000000000002</v>
      </c>
      <c r="D11345">
        <v>5</v>
      </c>
    </row>
    <row r="11346" spans="1:4" x14ac:dyDescent="0.25">
      <c r="A11346" t="s">
        <v>22767</v>
      </c>
      <c r="B11346" t="s">
        <v>22768</v>
      </c>
      <c r="C11346" s="106">
        <v>524.89</v>
      </c>
      <c r="D11346">
        <v>2</v>
      </c>
    </row>
    <row r="11347" spans="1:4" x14ac:dyDescent="0.25">
      <c r="A11347" t="s">
        <v>22769</v>
      </c>
      <c r="B11347" t="s">
        <v>22770</v>
      </c>
      <c r="C11347" s="106">
        <v>1814.85</v>
      </c>
      <c r="D11347">
        <v>4</v>
      </c>
    </row>
    <row r="11348" spans="1:4" x14ac:dyDescent="0.25">
      <c r="A11348" t="s">
        <v>22771</v>
      </c>
      <c r="B11348" t="s">
        <v>22772</v>
      </c>
      <c r="C11348" s="106">
        <v>2265.3000000000002</v>
      </c>
      <c r="D11348">
        <v>5</v>
      </c>
    </row>
    <row r="11349" spans="1:4" x14ac:dyDescent="0.25">
      <c r="A11349" t="s">
        <v>22773</v>
      </c>
      <c r="B11349" t="s">
        <v>22774</v>
      </c>
      <c r="C11349" s="106">
        <v>983.6</v>
      </c>
      <c r="D11349">
        <v>4</v>
      </c>
    </row>
    <row r="11350" spans="1:4" x14ac:dyDescent="0.25">
      <c r="A11350" t="s">
        <v>22775</v>
      </c>
      <c r="B11350" t="s">
        <v>22776</v>
      </c>
      <c r="C11350" s="106">
        <v>1129.71</v>
      </c>
      <c r="D11350">
        <v>2</v>
      </c>
    </row>
    <row r="11351" spans="1:4" x14ac:dyDescent="0.25">
      <c r="A11351" t="s">
        <v>22777</v>
      </c>
      <c r="B11351" t="s">
        <v>22778</v>
      </c>
      <c r="C11351" s="106">
        <v>3.84</v>
      </c>
      <c r="D11351">
        <v>3</v>
      </c>
    </row>
    <row r="11352" spans="1:4" x14ac:dyDescent="0.25">
      <c r="A11352" t="s">
        <v>22779</v>
      </c>
      <c r="B11352" t="s">
        <v>22780</v>
      </c>
      <c r="C11352" s="106">
        <v>0</v>
      </c>
      <c r="D11352">
        <v>0</v>
      </c>
    </row>
    <row r="11353" spans="1:4" x14ac:dyDescent="0.25">
      <c r="A11353" t="s">
        <v>22781</v>
      </c>
      <c r="B11353" t="s">
        <v>22782</v>
      </c>
      <c r="C11353" s="106">
        <v>3.17</v>
      </c>
      <c r="D11353">
        <v>2</v>
      </c>
    </row>
    <row r="11354" spans="1:4" x14ac:dyDescent="0.25">
      <c r="A11354" t="s">
        <v>22783</v>
      </c>
      <c r="B11354" t="s">
        <v>22784</v>
      </c>
      <c r="C11354" s="106">
        <v>432.1</v>
      </c>
      <c r="D11354">
        <v>4</v>
      </c>
    </row>
    <row r="11355" spans="1:4" x14ac:dyDescent="0.25">
      <c r="A11355" t="s">
        <v>22785</v>
      </c>
      <c r="B11355" t="s">
        <v>22786</v>
      </c>
      <c r="C11355" s="106">
        <v>28380.2</v>
      </c>
      <c r="D11355">
        <v>6</v>
      </c>
    </row>
    <row r="11356" spans="1:4" x14ac:dyDescent="0.25">
      <c r="A11356" t="s">
        <v>22787</v>
      </c>
      <c r="B11356" t="s">
        <v>22788</v>
      </c>
      <c r="C11356" s="106">
        <v>578.47</v>
      </c>
      <c r="D11356">
        <v>5</v>
      </c>
    </row>
    <row r="11357" spans="1:4" x14ac:dyDescent="0.25">
      <c r="A11357" t="s">
        <v>22789</v>
      </c>
      <c r="B11357" t="s">
        <v>22790</v>
      </c>
      <c r="C11357" s="106">
        <v>521.62</v>
      </c>
      <c r="D11357">
        <v>4</v>
      </c>
    </row>
    <row r="11358" spans="1:4" x14ac:dyDescent="0.25">
      <c r="A11358" t="s">
        <v>22791</v>
      </c>
      <c r="B11358" t="s">
        <v>22792</v>
      </c>
      <c r="C11358" s="106">
        <v>406.75</v>
      </c>
      <c r="D11358">
        <v>3</v>
      </c>
    </row>
    <row r="11359" spans="1:4" x14ac:dyDescent="0.25">
      <c r="A11359" t="s">
        <v>22793</v>
      </c>
      <c r="B11359" t="s">
        <v>22794</v>
      </c>
      <c r="C11359" s="106">
        <v>186.54</v>
      </c>
      <c r="D11359">
        <v>7</v>
      </c>
    </row>
    <row r="11360" spans="1:4" x14ac:dyDescent="0.25">
      <c r="A11360" t="s">
        <v>22795</v>
      </c>
      <c r="B11360" t="s">
        <v>22796</v>
      </c>
      <c r="C11360" s="106">
        <v>949.75</v>
      </c>
      <c r="D11360">
        <v>2</v>
      </c>
    </row>
    <row r="11361" spans="1:4" x14ac:dyDescent="0.25">
      <c r="A11361" t="s">
        <v>22797</v>
      </c>
      <c r="B11361" t="s">
        <v>22798</v>
      </c>
      <c r="C11361" s="106">
        <v>388.75</v>
      </c>
      <c r="D11361">
        <v>1</v>
      </c>
    </row>
    <row r="11362" spans="1:4" x14ac:dyDescent="0.25">
      <c r="A11362" t="s">
        <v>22799</v>
      </c>
      <c r="B11362" t="s">
        <v>22800</v>
      </c>
      <c r="C11362" s="106">
        <v>1242.46</v>
      </c>
      <c r="D11362">
        <v>7</v>
      </c>
    </row>
    <row r="11363" spans="1:4" x14ac:dyDescent="0.25">
      <c r="A11363" t="s">
        <v>22801</v>
      </c>
      <c r="B11363" t="s">
        <v>22802</v>
      </c>
      <c r="C11363" s="106">
        <v>28.75</v>
      </c>
      <c r="D11363">
        <v>1</v>
      </c>
    </row>
    <row r="11364" spans="1:4" x14ac:dyDescent="0.25">
      <c r="A11364" t="s">
        <v>22803</v>
      </c>
      <c r="B11364" t="s">
        <v>22804</v>
      </c>
      <c r="C11364" s="106">
        <v>276.52999999999997</v>
      </c>
      <c r="D11364">
        <v>3</v>
      </c>
    </row>
    <row r="11365" spans="1:4" x14ac:dyDescent="0.25">
      <c r="A11365" t="s">
        <v>22805</v>
      </c>
      <c r="B11365" t="s">
        <v>22806</v>
      </c>
      <c r="C11365" s="106">
        <v>51.32</v>
      </c>
      <c r="D11365">
        <v>2</v>
      </c>
    </row>
    <row r="11366" spans="1:4" x14ac:dyDescent="0.25">
      <c r="A11366" t="s">
        <v>22807</v>
      </c>
      <c r="B11366" t="s">
        <v>22808</v>
      </c>
      <c r="C11366" s="106">
        <v>6.47</v>
      </c>
      <c r="D11366">
        <v>2</v>
      </c>
    </row>
    <row r="11367" spans="1:4" x14ac:dyDescent="0.25">
      <c r="A11367" t="s">
        <v>22809</v>
      </c>
      <c r="B11367" t="s">
        <v>22810</v>
      </c>
      <c r="C11367" s="106">
        <v>423.56</v>
      </c>
      <c r="D11367">
        <v>2</v>
      </c>
    </row>
    <row r="11368" spans="1:4" x14ac:dyDescent="0.25">
      <c r="A11368" t="s">
        <v>22811</v>
      </c>
      <c r="B11368" t="s">
        <v>10145</v>
      </c>
      <c r="C11368" s="106">
        <v>180.17</v>
      </c>
      <c r="D11368">
        <v>4</v>
      </c>
    </row>
    <row r="11369" spans="1:4" x14ac:dyDescent="0.25">
      <c r="A11369" t="s">
        <v>22812</v>
      </c>
      <c r="B11369" t="s">
        <v>8443</v>
      </c>
      <c r="C11369" s="106">
        <v>22.62</v>
      </c>
      <c r="D11369">
        <v>1</v>
      </c>
    </row>
    <row r="11370" spans="1:4" x14ac:dyDescent="0.25">
      <c r="A11370" t="s">
        <v>22813</v>
      </c>
      <c r="B11370" t="s">
        <v>22814</v>
      </c>
      <c r="C11370" s="106">
        <v>163.51</v>
      </c>
      <c r="D11370">
        <v>5</v>
      </c>
    </row>
    <row r="11371" spans="1:4" x14ac:dyDescent="0.25">
      <c r="A11371" t="s">
        <v>22815</v>
      </c>
      <c r="B11371" t="s">
        <v>22816</v>
      </c>
      <c r="C11371" s="106">
        <v>16.2</v>
      </c>
      <c r="D11371">
        <v>1</v>
      </c>
    </row>
    <row r="11372" spans="1:4" x14ac:dyDescent="0.25">
      <c r="A11372" t="s">
        <v>22817</v>
      </c>
      <c r="B11372" t="s">
        <v>22818</v>
      </c>
      <c r="C11372" s="106">
        <v>61.62</v>
      </c>
      <c r="D11372">
        <v>1</v>
      </c>
    </row>
    <row r="11373" spans="1:4" x14ac:dyDescent="0.25">
      <c r="A11373" t="s">
        <v>22819</v>
      </c>
      <c r="B11373" t="s">
        <v>22820</v>
      </c>
      <c r="C11373" s="106">
        <v>73.3</v>
      </c>
      <c r="D11373">
        <v>4</v>
      </c>
    </row>
    <row r="11374" spans="1:4" x14ac:dyDescent="0.25">
      <c r="A11374" t="s">
        <v>22821</v>
      </c>
      <c r="B11374" t="s">
        <v>10145</v>
      </c>
      <c r="C11374" s="106">
        <v>56.63</v>
      </c>
      <c r="D11374">
        <v>1</v>
      </c>
    </row>
    <row r="11375" spans="1:4" x14ac:dyDescent="0.25">
      <c r="A11375" t="s">
        <v>22822</v>
      </c>
      <c r="B11375" t="s">
        <v>22823</v>
      </c>
      <c r="C11375" s="106">
        <v>0</v>
      </c>
      <c r="D11375">
        <v>0</v>
      </c>
    </row>
    <row r="11376" spans="1:4" x14ac:dyDescent="0.25">
      <c r="A11376" t="s">
        <v>22824</v>
      </c>
      <c r="B11376" t="s">
        <v>22825</v>
      </c>
      <c r="C11376" s="106">
        <v>34.700000000000003</v>
      </c>
      <c r="D11376">
        <v>2</v>
      </c>
    </row>
    <row r="11377" spans="1:4" x14ac:dyDescent="0.25">
      <c r="A11377" t="s">
        <v>22826</v>
      </c>
      <c r="B11377" t="s">
        <v>22827</v>
      </c>
      <c r="C11377" s="106">
        <v>382.54</v>
      </c>
      <c r="D11377">
        <v>6</v>
      </c>
    </row>
    <row r="11378" spans="1:4" x14ac:dyDescent="0.25">
      <c r="A11378" t="s">
        <v>22828</v>
      </c>
      <c r="B11378" t="s">
        <v>22829</v>
      </c>
      <c r="C11378" s="106">
        <v>188.59</v>
      </c>
      <c r="D11378">
        <v>2</v>
      </c>
    </row>
    <row r="11379" spans="1:4" x14ac:dyDescent="0.25">
      <c r="A11379" t="s">
        <v>22830</v>
      </c>
      <c r="B11379" t="s">
        <v>22831</v>
      </c>
      <c r="C11379" s="106">
        <v>147.99</v>
      </c>
      <c r="D11379">
        <v>2</v>
      </c>
    </row>
    <row r="11380" spans="1:4" x14ac:dyDescent="0.25">
      <c r="A11380" t="s">
        <v>22832</v>
      </c>
      <c r="B11380" t="s">
        <v>22831</v>
      </c>
      <c r="C11380" s="106">
        <v>251.95</v>
      </c>
      <c r="D11380">
        <v>2</v>
      </c>
    </row>
    <row r="11381" spans="1:4" x14ac:dyDescent="0.25">
      <c r="A11381" t="s">
        <v>22833</v>
      </c>
      <c r="B11381" t="s">
        <v>22834</v>
      </c>
      <c r="C11381" s="106">
        <v>2.2799999999999998</v>
      </c>
      <c r="D11381">
        <v>7</v>
      </c>
    </row>
    <row r="11382" spans="1:4" x14ac:dyDescent="0.25">
      <c r="A11382" t="s">
        <v>22835</v>
      </c>
      <c r="B11382" t="s">
        <v>22836</v>
      </c>
      <c r="C11382" s="106">
        <v>0.08</v>
      </c>
      <c r="D11382">
        <v>3</v>
      </c>
    </row>
    <row r="11383" spans="1:4" x14ac:dyDescent="0.25">
      <c r="A11383" t="s">
        <v>22837</v>
      </c>
      <c r="B11383" t="s">
        <v>22838</v>
      </c>
      <c r="C11383" s="106">
        <v>1374.91</v>
      </c>
      <c r="D11383">
        <v>93</v>
      </c>
    </row>
    <row r="11384" spans="1:4" x14ac:dyDescent="0.25">
      <c r="A11384" t="s">
        <v>22839</v>
      </c>
      <c r="B11384" t="s">
        <v>22840</v>
      </c>
      <c r="C11384" s="106">
        <v>133.44</v>
      </c>
      <c r="D11384">
        <v>16</v>
      </c>
    </row>
    <row r="11385" spans="1:4" x14ac:dyDescent="0.25">
      <c r="A11385" t="s">
        <v>22841</v>
      </c>
      <c r="B11385" t="s">
        <v>22842</v>
      </c>
      <c r="C11385" s="106">
        <v>63.65</v>
      </c>
      <c r="D11385">
        <v>17</v>
      </c>
    </row>
    <row r="11386" spans="1:4" x14ac:dyDescent="0.25">
      <c r="A11386" t="s">
        <v>22843</v>
      </c>
      <c r="B11386" t="s">
        <v>22844</v>
      </c>
      <c r="C11386" s="106">
        <v>0</v>
      </c>
      <c r="D11386">
        <v>0</v>
      </c>
    </row>
    <row r="11387" spans="1:4" x14ac:dyDescent="0.25">
      <c r="A11387" t="s">
        <v>22845</v>
      </c>
      <c r="B11387" t="s">
        <v>22846</v>
      </c>
      <c r="C11387" s="106">
        <v>286.58999999999997</v>
      </c>
      <c r="D11387">
        <v>4</v>
      </c>
    </row>
    <row r="11388" spans="1:4" x14ac:dyDescent="0.25">
      <c r="A11388" t="s">
        <v>22847</v>
      </c>
      <c r="B11388" t="s">
        <v>22848</v>
      </c>
      <c r="C11388" s="106">
        <v>942.4</v>
      </c>
      <c r="D11388">
        <v>1</v>
      </c>
    </row>
    <row r="11389" spans="1:4" x14ac:dyDescent="0.25">
      <c r="A11389" t="s">
        <v>22849</v>
      </c>
      <c r="B11389" t="s">
        <v>22850</v>
      </c>
      <c r="C11389" s="106">
        <v>1.5</v>
      </c>
      <c r="D11389">
        <v>3</v>
      </c>
    </row>
    <row r="11390" spans="1:4" x14ac:dyDescent="0.25">
      <c r="A11390" t="s">
        <v>22851</v>
      </c>
      <c r="B11390" t="s">
        <v>22852</v>
      </c>
      <c r="C11390" s="106">
        <v>24235.61</v>
      </c>
      <c r="D11390">
        <v>382</v>
      </c>
    </row>
    <row r="11391" spans="1:4" x14ac:dyDescent="0.25">
      <c r="A11391" t="s">
        <v>22853</v>
      </c>
      <c r="B11391" t="s">
        <v>22854</v>
      </c>
      <c r="C11391" s="106">
        <v>534</v>
      </c>
      <c r="D11391">
        <v>1</v>
      </c>
    </row>
    <row r="11392" spans="1:4" x14ac:dyDescent="0.25">
      <c r="A11392" t="s">
        <v>22855</v>
      </c>
      <c r="B11392" t="s">
        <v>22856</v>
      </c>
      <c r="C11392" s="106">
        <v>645.58000000000004</v>
      </c>
      <c r="D11392">
        <v>1</v>
      </c>
    </row>
    <row r="11393" spans="1:4" x14ac:dyDescent="0.25">
      <c r="A11393" t="s">
        <v>22857</v>
      </c>
      <c r="B11393" t="s">
        <v>22858</v>
      </c>
      <c r="C11393" s="106">
        <v>5257.8</v>
      </c>
      <c r="D11393">
        <v>9</v>
      </c>
    </row>
    <row r="11394" spans="1:4" x14ac:dyDescent="0.25">
      <c r="A11394" t="s">
        <v>22859</v>
      </c>
      <c r="B11394" t="s">
        <v>22860</v>
      </c>
      <c r="C11394" s="106">
        <v>246.11</v>
      </c>
      <c r="D11394">
        <v>2</v>
      </c>
    </row>
    <row r="11395" spans="1:4" x14ac:dyDescent="0.25">
      <c r="A11395" t="s">
        <v>22861</v>
      </c>
      <c r="B11395" t="s">
        <v>22862</v>
      </c>
      <c r="C11395" s="106">
        <v>57.12</v>
      </c>
      <c r="D11395">
        <v>4</v>
      </c>
    </row>
    <row r="11396" spans="1:4" x14ac:dyDescent="0.25">
      <c r="A11396" t="s">
        <v>22863</v>
      </c>
      <c r="B11396" t="s">
        <v>14840</v>
      </c>
      <c r="C11396" s="106">
        <v>2589.79</v>
      </c>
      <c r="D11396">
        <v>2</v>
      </c>
    </row>
    <row r="11397" spans="1:4" x14ac:dyDescent="0.25">
      <c r="A11397" t="s">
        <v>22864</v>
      </c>
      <c r="B11397" t="s">
        <v>22865</v>
      </c>
      <c r="C11397" s="106">
        <v>97.83</v>
      </c>
      <c r="D11397">
        <v>3</v>
      </c>
    </row>
    <row r="11398" spans="1:4" x14ac:dyDescent="0.25">
      <c r="A11398" t="s">
        <v>22866</v>
      </c>
      <c r="B11398" t="s">
        <v>22867</v>
      </c>
      <c r="C11398" s="106">
        <v>17.68</v>
      </c>
      <c r="D11398">
        <v>20</v>
      </c>
    </row>
    <row r="11399" spans="1:4" x14ac:dyDescent="0.25">
      <c r="A11399" t="s">
        <v>22868</v>
      </c>
      <c r="B11399" t="s">
        <v>22869</v>
      </c>
      <c r="C11399" s="106">
        <v>48.6</v>
      </c>
      <c r="D11399">
        <v>20</v>
      </c>
    </row>
    <row r="11400" spans="1:4" x14ac:dyDescent="0.25">
      <c r="A11400" t="s">
        <v>22870</v>
      </c>
      <c r="B11400" t="s">
        <v>22871</v>
      </c>
      <c r="C11400" s="106">
        <v>45.12</v>
      </c>
      <c r="D11400">
        <v>16</v>
      </c>
    </row>
    <row r="11401" spans="1:4" x14ac:dyDescent="0.25">
      <c r="A11401" t="s">
        <v>22872</v>
      </c>
      <c r="B11401" t="s">
        <v>22873</v>
      </c>
      <c r="C11401" s="106">
        <v>7.04</v>
      </c>
      <c r="D11401">
        <v>23</v>
      </c>
    </row>
    <row r="11402" spans="1:4" x14ac:dyDescent="0.25">
      <c r="A11402" t="s">
        <v>22874</v>
      </c>
      <c r="B11402" t="s">
        <v>22875</v>
      </c>
      <c r="C11402" s="106">
        <v>13.21</v>
      </c>
      <c r="D11402">
        <v>6</v>
      </c>
    </row>
    <row r="11403" spans="1:4" x14ac:dyDescent="0.25">
      <c r="A11403" t="s">
        <v>22876</v>
      </c>
      <c r="B11403" t="s">
        <v>22877</v>
      </c>
      <c r="C11403" s="106">
        <v>11441.95</v>
      </c>
      <c r="D11403">
        <v>4</v>
      </c>
    </row>
    <row r="11404" spans="1:4" x14ac:dyDescent="0.25">
      <c r="A11404" t="s">
        <v>22878</v>
      </c>
      <c r="B11404" t="s">
        <v>22879</v>
      </c>
      <c r="C11404" s="106">
        <v>43.01</v>
      </c>
      <c r="D11404">
        <v>24</v>
      </c>
    </row>
    <row r="11405" spans="1:4" x14ac:dyDescent="0.25">
      <c r="A11405" t="s">
        <v>22880</v>
      </c>
      <c r="B11405" t="s">
        <v>22881</v>
      </c>
      <c r="C11405" s="106">
        <v>11.84</v>
      </c>
      <c r="D11405">
        <v>2</v>
      </c>
    </row>
    <row r="11406" spans="1:4" x14ac:dyDescent="0.25">
      <c r="A11406" t="s">
        <v>22882</v>
      </c>
      <c r="B11406" t="s">
        <v>22883</v>
      </c>
      <c r="C11406" s="106">
        <v>50.23</v>
      </c>
      <c r="D11406">
        <v>10</v>
      </c>
    </row>
    <row r="11407" spans="1:4" x14ac:dyDescent="0.25">
      <c r="A11407" t="s">
        <v>22884</v>
      </c>
      <c r="B11407" t="s">
        <v>22885</v>
      </c>
      <c r="C11407" s="106">
        <v>263.12</v>
      </c>
      <c r="D11407">
        <v>8</v>
      </c>
    </row>
    <row r="11408" spans="1:4" x14ac:dyDescent="0.25">
      <c r="A11408" t="s">
        <v>22886</v>
      </c>
      <c r="B11408" t="s">
        <v>22887</v>
      </c>
      <c r="C11408" s="106">
        <v>63</v>
      </c>
      <c r="D11408">
        <v>50</v>
      </c>
    </row>
    <row r="11409" spans="1:4" x14ac:dyDescent="0.25">
      <c r="A11409" t="s">
        <v>22888</v>
      </c>
      <c r="B11409" t="s">
        <v>22889</v>
      </c>
      <c r="C11409" s="106">
        <v>73.84</v>
      </c>
      <c r="D11409">
        <v>2</v>
      </c>
    </row>
    <row r="11410" spans="1:4" x14ac:dyDescent="0.25">
      <c r="A11410" t="s">
        <v>22890</v>
      </c>
      <c r="B11410" t="s">
        <v>22891</v>
      </c>
      <c r="C11410" s="106">
        <v>218.54</v>
      </c>
      <c r="D11410">
        <v>8</v>
      </c>
    </row>
    <row r="11411" spans="1:4" x14ac:dyDescent="0.25">
      <c r="A11411" t="s">
        <v>22892</v>
      </c>
      <c r="B11411" t="s">
        <v>22893</v>
      </c>
      <c r="C11411" s="106">
        <v>24.9</v>
      </c>
      <c r="D11411">
        <v>2</v>
      </c>
    </row>
    <row r="11412" spans="1:4" x14ac:dyDescent="0.25">
      <c r="A11412" t="s">
        <v>22894</v>
      </c>
      <c r="B11412" t="s">
        <v>22895</v>
      </c>
      <c r="C11412" s="106">
        <v>628.91999999999996</v>
      </c>
      <c r="D11412">
        <v>19</v>
      </c>
    </row>
    <row r="11413" spans="1:4" x14ac:dyDescent="0.25">
      <c r="A11413" t="s">
        <v>22896</v>
      </c>
      <c r="B11413" t="s">
        <v>22897</v>
      </c>
      <c r="C11413" s="106">
        <v>100</v>
      </c>
      <c r="D11413">
        <v>2</v>
      </c>
    </row>
    <row r="11414" spans="1:4" x14ac:dyDescent="0.25">
      <c r="A11414" t="s">
        <v>22898</v>
      </c>
      <c r="B11414" t="s">
        <v>22899</v>
      </c>
      <c r="C11414" s="106">
        <v>40.74</v>
      </c>
      <c r="D11414">
        <v>27</v>
      </c>
    </row>
    <row r="11415" spans="1:4" x14ac:dyDescent="0.25">
      <c r="A11415" t="s">
        <v>22900</v>
      </c>
      <c r="B11415" t="s">
        <v>22901</v>
      </c>
      <c r="C11415" s="106">
        <v>80.819999999999993</v>
      </c>
      <c r="D11415">
        <v>11</v>
      </c>
    </row>
    <row r="11416" spans="1:4" x14ac:dyDescent="0.25">
      <c r="A11416" t="s">
        <v>22902</v>
      </c>
      <c r="B11416" t="s">
        <v>22903</v>
      </c>
      <c r="C11416" s="106">
        <v>1855.89</v>
      </c>
      <c r="D11416">
        <v>3</v>
      </c>
    </row>
    <row r="11417" spans="1:4" x14ac:dyDescent="0.25">
      <c r="A11417" t="s">
        <v>22904</v>
      </c>
      <c r="B11417" t="s">
        <v>22905</v>
      </c>
      <c r="C11417" s="106">
        <v>907.3</v>
      </c>
      <c r="D11417">
        <v>2</v>
      </c>
    </row>
    <row r="11418" spans="1:4" x14ac:dyDescent="0.25">
      <c r="A11418" t="s">
        <v>22906</v>
      </c>
      <c r="B11418" t="s">
        <v>22907</v>
      </c>
      <c r="C11418" s="106">
        <v>10.28</v>
      </c>
      <c r="D11418">
        <v>10</v>
      </c>
    </row>
    <row r="11419" spans="1:4" x14ac:dyDescent="0.25">
      <c r="A11419" t="s">
        <v>22908</v>
      </c>
      <c r="B11419" t="s">
        <v>22909</v>
      </c>
      <c r="C11419" s="106">
        <v>12.58</v>
      </c>
      <c r="D11419">
        <v>10</v>
      </c>
    </row>
    <row r="11420" spans="1:4" x14ac:dyDescent="0.25">
      <c r="A11420" t="s">
        <v>22910</v>
      </c>
      <c r="B11420" t="s">
        <v>22911</v>
      </c>
      <c r="C11420" s="106">
        <v>82.63</v>
      </c>
      <c r="D11420">
        <v>3</v>
      </c>
    </row>
    <row r="11421" spans="1:4" x14ac:dyDescent="0.25">
      <c r="A11421" t="s">
        <v>22912</v>
      </c>
      <c r="B11421" t="s">
        <v>22913</v>
      </c>
      <c r="C11421" s="106">
        <v>5.22</v>
      </c>
      <c r="D11421">
        <v>4</v>
      </c>
    </row>
    <row r="11422" spans="1:4" x14ac:dyDescent="0.25">
      <c r="A11422" t="s">
        <v>22914</v>
      </c>
      <c r="B11422" t="s">
        <v>22915</v>
      </c>
      <c r="C11422" s="106">
        <v>0</v>
      </c>
      <c r="D11422">
        <v>0</v>
      </c>
    </row>
    <row r="11423" spans="1:4" x14ac:dyDescent="0.25">
      <c r="A11423" t="s">
        <v>22916</v>
      </c>
      <c r="B11423" t="s">
        <v>22917</v>
      </c>
      <c r="C11423" s="106">
        <v>84</v>
      </c>
      <c r="D11423">
        <v>3</v>
      </c>
    </row>
    <row r="11424" spans="1:4" x14ac:dyDescent="0.25">
      <c r="A11424" t="s">
        <v>22918</v>
      </c>
      <c r="B11424" t="s">
        <v>22919</v>
      </c>
      <c r="C11424" s="106">
        <v>269.95999999999998</v>
      </c>
      <c r="D11424">
        <v>6</v>
      </c>
    </row>
    <row r="11425" spans="1:4" x14ac:dyDescent="0.25">
      <c r="A11425" t="s">
        <v>22920</v>
      </c>
      <c r="B11425" t="s">
        <v>22921</v>
      </c>
      <c r="C11425" s="106">
        <v>1120.6600000000001</v>
      </c>
      <c r="D11425">
        <v>6</v>
      </c>
    </row>
    <row r="11426" spans="1:4" x14ac:dyDescent="0.25">
      <c r="A11426" t="s">
        <v>22922</v>
      </c>
      <c r="B11426" t="s">
        <v>22923</v>
      </c>
      <c r="C11426" s="106">
        <v>983.55</v>
      </c>
      <c r="D11426">
        <v>83</v>
      </c>
    </row>
    <row r="11427" spans="1:4" x14ac:dyDescent="0.25">
      <c r="A11427" t="s">
        <v>22924</v>
      </c>
      <c r="B11427" t="s">
        <v>22925</v>
      </c>
      <c r="C11427" s="106">
        <v>14.4</v>
      </c>
      <c r="D11427">
        <v>3</v>
      </c>
    </row>
    <row r="11428" spans="1:4" x14ac:dyDescent="0.25">
      <c r="A11428" t="s">
        <v>22926</v>
      </c>
      <c r="B11428" t="s">
        <v>22927</v>
      </c>
      <c r="C11428" s="106">
        <v>6.5</v>
      </c>
      <c r="D11428">
        <v>1</v>
      </c>
    </row>
    <row r="11429" spans="1:4" x14ac:dyDescent="0.25">
      <c r="A11429" t="s">
        <v>22928</v>
      </c>
      <c r="B11429" t="s">
        <v>22929</v>
      </c>
      <c r="C11429" s="106">
        <v>129.09</v>
      </c>
      <c r="D11429">
        <v>1</v>
      </c>
    </row>
    <row r="11430" spans="1:4" x14ac:dyDescent="0.25">
      <c r="A11430" t="s">
        <v>22930</v>
      </c>
      <c r="B11430" t="s">
        <v>22931</v>
      </c>
      <c r="C11430" s="106">
        <v>360.31</v>
      </c>
      <c r="D11430">
        <v>2</v>
      </c>
    </row>
    <row r="11431" spans="1:4" x14ac:dyDescent="0.25">
      <c r="A11431" t="s">
        <v>22932</v>
      </c>
      <c r="B11431" t="s">
        <v>22931</v>
      </c>
      <c r="C11431" s="106">
        <v>420</v>
      </c>
      <c r="D11431">
        <v>3</v>
      </c>
    </row>
    <row r="11432" spans="1:4" x14ac:dyDescent="0.25">
      <c r="A11432" t="s">
        <v>22933</v>
      </c>
      <c r="B11432" t="s">
        <v>22934</v>
      </c>
      <c r="C11432" s="106">
        <v>791.8</v>
      </c>
      <c r="D11432">
        <v>4</v>
      </c>
    </row>
    <row r="11433" spans="1:4" x14ac:dyDescent="0.25">
      <c r="A11433" t="s">
        <v>22935</v>
      </c>
      <c r="B11433" t="s">
        <v>22936</v>
      </c>
      <c r="C11433" s="106">
        <v>284.02</v>
      </c>
      <c r="D11433">
        <v>2</v>
      </c>
    </row>
    <row r="11434" spans="1:4" x14ac:dyDescent="0.25">
      <c r="A11434" t="s">
        <v>22937</v>
      </c>
      <c r="B11434" t="s">
        <v>22938</v>
      </c>
      <c r="C11434" s="106">
        <v>231.03</v>
      </c>
      <c r="D11434">
        <v>2</v>
      </c>
    </row>
    <row r="11435" spans="1:4" x14ac:dyDescent="0.25">
      <c r="A11435" t="s">
        <v>22939</v>
      </c>
      <c r="B11435" t="s">
        <v>22940</v>
      </c>
      <c r="C11435" s="106">
        <v>530.29</v>
      </c>
      <c r="D11435">
        <v>2</v>
      </c>
    </row>
    <row r="11436" spans="1:4" x14ac:dyDescent="0.25">
      <c r="A11436" t="s">
        <v>22941</v>
      </c>
      <c r="B11436" t="s">
        <v>22942</v>
      </c>
      <c r="C11436" s="106">
        <v>2309.1799999999998</v>
      </c>
      <c r="D11436">
        <v>2</v>
      </c>
    </row>
    <row r="11437" spans="1:4" x14ac:dyDescent="0.25">
      <c r="A11437" t="s">
        <v>22943</v>
      </c>
      <c r="B11437" t="s">
        <v>22944</v>
      </c>
      <c r="C11437" s="106">
        <v>330.95</v>
      </c>
      <c r="D11437">
        <v>3</v>
      </c>
    </row>
    <row r="11438" spans="1:4" x14ac:dyDescent="0.25">
      <c r="A11438" t="s">
        <v>22945</v>
      </c>
      <c r="B11438" t="s">
        <v>22946</v>
      </c>
      <c r="C11438" s="106">
        <v>200.01</v>
      </c>
      <c r="D11438">
        <v>2</v>
      </c>
    </row>
    <row r="11439" spans="1:4" x14ac:dyDescent="0.25">
      <c r="A11439" t="s">
        <v>22947</v>
      </c>
      <c r="B11439" t="s">
        <v>22948</v>
      </c>
      <c r="C11439" s="106">
        <v>593.78</v>
      </c>
      <c r="D11439">
        <v>4</v>
      </c>
    </row>
    <row r="11440" spans="1:4" x14ac:dyDescent="0.25">
      <c r="A11440" t="s">
        <v>22949</v>
      </c>
      <c r="B11440" t="s">
        <v>22950</v>
      </c>
      <c r="C11440" s="106">
        <v>146.4</v>
      </c>
      <c r="D11440">
        <v>2</v>
      </c>
    </row>
    <row r="11441" spans="1:4" x14ac:dyDescent="0.25">
      <c r="A11441" t="s">
        <v>22951</v>
      </c>
      <c r="B11441" t="s">
        <v>22952</v>
      </c>
      <c r="C11441" s="106">
        <v>191.2</v>
      </c>
      <c r="D11441">
        <v>2</v>
      </c>
    </row>
    <row r="11442" spans="1:4" x14ac:dyDescent="0.25">
      <c r="A11442" t="s">
        <v>22953</v>
      </c>
      <c r="B11442" t="s">
        <v>22954</v>
      </c>
      <c r="C11442" s="106">
        <v>258.99</v>
      </c>
      <c r="D11442">
        <v>3</v>
      </c>
    </row>
    <row r="11443" spans="1:4" x14ac:dyDescent="0.25">
      <c r="A11443" t="s">
        <v>22955</v>
      </c>
      <c r="B11443" t="s">
        <v>22956</v>
      </c>
      <c r="C11443" s="106">
        <v>152.16</v>
      </c>
      <c r="D11443">
        <v>2</v>
      </c>
    </row>
    <row r="11444" spans="1:4" x14ac:dyDescent="0.25">
      <c r="A11444" t="s">
        <v>22957</v>
      </c>
      <c r="B11444" t="s">
        <v>22958</v>
      </c>
      <c r="C11444" s="106">
        <v>113.25</v>
      </c>
      <c r="D11444">
        <v>1</v>
      </c>
    </row>
    <row r="11445" spans="1:4" x14ac:dyDescent="0.25">
      <c r="A11445" t="s">
        <v>22959</v>
      </c>
      <c r="B11445" t="s">
        <v>22960</v>
      </c>
      <c r="C11445" s="106">
        <v>199.6</v>
      </c>
      <c r="D11445">
        <v>1</v>
      </c>
    </row>
    <row r="11446" spans="1:4" x14ac:dyDescent="0.25">
      <c r="A11446" t="s">
        <v>22961</v>
      </c>
      <c r="B11446" t="s">
        <v>22962</v>
      </c>
      <c r="C11446" s="106">
        <v>0</v>
      </c>
      <c r="D11446">
        <v>0</v>
      </c>
    </row>
    <row r="11447" spans="1:4" x14ac:dyDescent="0.25">
      <c r="A11447" t="s">
        <v>22963</v>
      </c>
      <c r="B11447" t="s">
        <v>22964</v>
      </c>
      <c r="C11447" s="106">
        <v>625.21</v>
      </c>
      <c r="D11447">
        <v>1</v>
      </c>
    </row>
    <row r="11448" spans="1:4" x14ac:dyDescent="0.25">
      <c r="A11448" t="s">
        <v>22965</v>
      </c>
      <c r="B11448" t="s">
        <v>22966</v>
      </c>
      <c r="C11448" s="106">
        <v>139.19999999999999</v>
      </c>
      <c r="D11448">
        <v>2</v>
      </c>
    </row>
    <row r="11449" spans="1:4" x14ac:dyDescent="0.25">
      <c r="A11449" t="s">
        <v>22967</v>
      </c>
      <c r="B11449" t="s">
        <v>22968</v>
      </c>
      <c r="C11449" s="106">
        <v>121.7</v>
      </c>
      <c r="D11449">
        <v>2</v>
      </c>
    </row>
    <row r="11450" spans="1:4" x14ac:dyDescent="0.25">
      <c r="A11450" t="s">
        <v>22969</v>
      </c>
      <c r="B11450" t="s">
        <v>22970</v>
      </c>
      <c r="C11450" s="106">
        <v>0</v>
      </c>
      <c r="D11450">
        <v>0</v>
      </c>
    </row>
    <row r="11451" spans="1:4" x14ac:dyDescent="0.25">
      <c r="A11451" t="s">
        <v>22971</v>
      </c>
      <c r="B11451" t="s">
        <v>22972</v>
      </c>
      <c r="C11451" s="106">
        <v>181.09</v>
      </c>
      <c r="D11451">
        <v>2</v>
      </c>
    </row>
    <row r="11452" spans="1:4" x14ac:dyDescent="0.25">
      <c r="A11452" t="s">
        <v>22973</v>
      </c>
      <c r="B11452" t="s">
        <v>22974</v>
      </c>
      <c r="C11452" s="106">
        <v>1084.3499999999999</v>
      </c>
      <c r="D11452">
        <v>2</v>
      </c>
    </row>
    <row r="11453" spans="1:4" x14ac:dyDescent="0.25">
      <c r="A11453" t="s">
        <v>22975</v>
      </c>
      <c r="B11453" t="s">
        <v>22976</v>
      </c>
      <c r="C11453" s="106">
        <v>195</v>
      </c>
      <c r="D11453">
        <v>2</v>
      </c>
    </row>
    <row r="11454" spans="1:4" x14ac:dyDescent="0.25">
      <c r="A11454" t="s">
        <v>22977</v>
      </c>
      <c r="B11454" t="s">
        <v>22978</v>
      </c>
      <c r="C11454" s="106">
        <v>229</v>
      </c>
      <c r="D11454">
        <v>3</v>
      </c>
    </row>
    <row r="11455" spans="1:4" x14ac:dyDescent="0.25">
      <c r="A11455" t="s">
        <v>22979</v>
      </c>
      <c r="B11455" t="s">
        <v>22980</v>
      </c>
      <c r="C11455" s="106">
        <v>99.71</v>
      </c>
      <c r="D11455">
        <v>1</v>
      </c>
    </row>
    <row r="11456" spans="1:4" x14ac:dyDescent="0.25">
      <c r="A11456" t="s">
        <v>22981</v>
      </c>
      <c r="B11456" t="s">
        <v>22982</v>
      </c>
      <c r="C11456" s="106">
        <v>269.36</v>
      </c>
      <c r="D11456">
        <v>2</v>
      </c>
    </row>
    <row r="11457" spans="1:4" x14ac:dyDescent="0.25">
      <c r="A11457" t="s">
        <v>22983</v>
      </c>
      <c r="B11457" t="s">
        <v>22984</v>
      </c>
      <c r="C11457" s="106">
        <v>522</v>
      </c>
      <c r="D11457">
        <v>2</v>
      </c>
    </row>
    <row r="11458" spans="1:4" x14ac:dyDescent="0.25">
      <c r="A11458" t="s">
        <v>22985</v>
      </c>
      <c r="B11458" t="s">
        <v>22986</v>
      </c>
      <c r="C11458" s="106">
        <v>396.42</v>
      </c>
      <c r="D11458">
        <v>2</v>
      </c>
    </row>
    <row r="11459" spans="1:4" x14ac:dyDescent="0.25">
      <c r="A11459" t="s">
        <v>22987</v>
      </c>
      <c r="B11459" t="s">
        <v>22988</v>
      </c>
      <c r="C11459" s="106">
        <v>884.18</v>
      </c>
      <c r="D11459">
        <v>2</v>
      </c>
    </row>
    <row r="11460" spans="1:4" x14ac:dyDescent="0.25">
      <c r="A11460" t="s">
        <v>22989</v>
      </c>
      <c r="B11460" t="s">
        <v>22990</v>
      </c>
      <c r="C11460" s="106">
        <v>244.01</v>
      </c>
      <c r="D11460">
        <v>1</v>
      </c>
    </row>
    <row r="11461" spans="1:4" x14ac:dyDescent="0.25">
      <c r="A11461" t="s">
        <v>22991</v>
      </c>
      <c r="B11461" t="s">
        <v>22992</v>
      </c>
      <c r="C11461" s="106">
        <v>603.59</v>
      </c>
      <c r="D11461">
        <v>2</v>
      </c>
    </row>
    <row r="11462" spans="1:4" x14ac:dyDescent="0.25">
      <c r="A11462" t="s">
        <v>22993</v>
      </c>
      <c r="B11462" t="s">
        <v>22992</v>
      </c>
      <c r="C11462" s="106">
        <v>1416.76</v>
      </c>
      <c r="D11462">
        <v>3</v>
      </c>
    </row>
    <row r="11463" spans="1:4" x14ac:dyDescent="0.25">
      <c r="A11463" t="s">
        <v>22994</v>
      </c>
      <c r="B11463" t="s">
        <v>22995</v>
      </c>
      <c r="C11463" s="106">
        <v>129.05000000000001</v>
      </c>
      <c r="D11463">
        <v>1</v>
      </c>
    </row>
    <row r="11464" spans="1:4" x14ac:dyDescent="0.25">
      <c r="A11464" t="s">
        <v>22996</v>
      </c>
      <c r="B11464" t="s">
        <v>22997</v>
      </c>
      <c r="C11464" s="106">
        <v>945.5</v>
      </c>
      <c r="D11464">
        <v>3</v>
      </c>
    </row>
    <row r="11465" spans="1:4" x14ac:dyDescent="0.25">
      <c r="A11465" t="s">
        <v>22998</v>
      </c>
      <c r="B11465" t="s">
        <v>22997</v>
      </c>
      <c r="C11465" s="106">
        <v>1336.86</v>
      </c>
      <c r="D11465">
        <v>3</v>
      </c>
    </row>
    <row r="11466" spans="1:4" x14ac:dyDescent="0.25">
      <c r="A11466" t="s">
        <v>22999</v>
      </c>
      <c r="B11466" t="s">
        <v>23000</v>
      </c>
      <c r="C11466" s="106">
        <v>841.64</v>
      </c>
      <c r="D11466">
        <v>3</v>
      </c>
    </row>
    <row r="11467" spans="1:4" x14ac:dyDescent="0.25">
      <c r="A11467" t="s">
        <v>23001</v>
      </c>
      <c r="B11467" t="s">
        <v>23002</v>
      </c>
      <c r="C11467" s="106">
        <v>105.3</v>
      </c>
      <c r="D11467">
        <v>1</v>
      </c>
    </row>
    <row r="11468" spans="1:4" x14ac:dyDescent="0.25">
      <c r="A11468" t="s">
        <v>23003</v>
      </c>
      <c r="B11468" t="s">
        <v>23004</v>
      </c>
      <c r="C11468" s="106">
        <v>46.57</v>
      </c>
      <c r="D11468">
        <v>2</v>
      </c>
    </row>
    <row r="11469" spans="1:4" x14ac:dyDescent="0.25">
      <c r="A11469" t="s">
        <v>23005</v>
      </c>
      <c r="B11469" t="s">
        <v>23006</v>
      </c>
      <c r="C11469" s="106">
        <v>60</v>
      </c>
      <c r="D11469">
        <v>10</v>
      </c>
    </row>
    <row r="11470" spans="1:4" x14ac:dyDescent="0.25">
      <c r="A11470" t="s">
        <v>23007</v>
      </c>
      <c r="B11470" t="s">
        <v>23004</v>
      </c>
      <c r="C11470" s="106">
        <v>314.94</v>
      </c>
      <c r="D11470">
        <v>12</v>
      </c>
    </row>
    <row r="11471" spans="1:4" x14ac:dyDescent="0.25">
      <c r="A11471" t="s">
        <v>23008</v>
      </c>
      <c r="B11471" t="s">
        <v>23009</v>
      </c>
      <c r="C11471" s="106">
        <v>793.28</v>
      </c>
      <c r="D11471">
        <v>2</v>
      </c>
    </row>
    <row r="11472" spans="1:4" x14ac:dyDescent="0.25">
      <c r="A11472" t="s">
        <v>23010</v>
      </c>
      <c r="B11472" t="s">
        <v>23011</v>
      </c>
      <c r="C11472" s="106">
        <v>0</v>
      </c>
      <c r="D11472">
        <v>0</v>
      </c>
    </row>
    <row r="11473" spans="1:4" x14ac:dyDescent="0.25">
      <c r="A11473" t="s">
        <v>23012</v>
      </c>
      <c r="B11473" t="s">
        <v>23013</v>
      </c>
      <c r="C11473" s="106">
        <v>2531.7800000000002</v>
      </c>
      <c r="D11473">
        <v>89</v>
      </c>
    </row>
    <row r="11474" spans="1:4" x14ac:dyDescent="0.25">
      <c r="A11474" t="s">
        <v>23014</v>
      </c>
      <c r="B11474" t="s">
        <v>23015</v>
      </c>
      <c r="C11474" s="106">
        <v>234.06</v>
      </c>
      <c r="D11474">
        <v>470</v>
      </c>
    </row>
    <row r="11475" spans="1:4" x14ac:dyDescent="0.25">
      <c r="A11475" t="s">
        <v>23016</v>
      </c>
      <c r="B11475" t="s">
        <v>23017</v>
      </c>
      <c r="C11475" s="106">
        <v>493.14</v>
      </c>
      <c r="D11475">
        <v>8</v>
      </c>
    </row>
    <row r="11476" spans="1:4" x14ac:dyDescent="0.25">
      <c r="A11476" t="s">
        <v>23018</v>
      </c>
      <c r="B11476" t="s">
        <v>23019</v>
      </c>
      <c r="C11476" s="106">
        <v>0</v>
      </c>
      <c r="D11476">
        <v>0</v>
      </c>
    </row>
    <row r="11477" spans="1:4" x14ac:dyDescent="0.25">
      <c r="A11477" t="s">
        <v>23020</v>
      </c>
      <c r="B11477" t="s">
        <v>23021</v>
      </c>
      <c r="C11477" s="106">
        <v>0</v>
      </c>
      <c r="D11477">
        <v>0</v>
      </c>
    </row>
    <row r="11478" spans="1:4" x14ac:dyDescent="0.25">
      <c r="A11478" t="s">
        <v>23022</v>
      </c>
      <c r="B11478" t="s">
        <v>23023</v>
      </c>
      <c r="C11478" s="106">
        <v>0</v>
      </c>
      <c r="D11478">
        <v>0</v>
      </c>
    </row>
    <row r="11479" spans="1:4" x14ac:dyDescent="0.25">
      <c r="A11479" t="s">
        <v>23024</v>
      </c>
      <c r="B11479" t="s">
        <v>23025</v>
      </c>
      <c r="C11479" s="106">
        <v>568.19000000000005</v>
      </c>
      <c r="D11479">
        <v>14</v>
      </c>
    </row>
    <row r="11480" spans="1:4" x14ac:dyDescent="0.25">
      <c r="A11480" t="s">
        <v>23026</v>
      </c>
      <c r="B11480" t="s">
        <v>23027</v>
      </c>
      <c r="C11480" s="106">
        <v>2636</v>
      </c>
      <c r="D11480">
        <v>1</v>
      </c>
    </row>
    <row r="11481" spans="1:4" x14ac:dyDescent="0.25">
      <c r="A11481" t="s">
        <v>23028</v>
      </c>
      <c r="B11481" t="s">
        <v>23029</v>
      </c>
      <c r="C11481" s="106">
        <v>0</v>
      </c>
      <c r="D11481">
        <v>0</v>
      </c>
    </row>
    <row r="11482" spans="1:4" x14ac:dyDescent="0.25">
      <c r="A11482" t="s">
        <v>23030</v>
      </c>
      <c r="B11482" t="s">
        <v>23031</v>
      </c>
      <c r="C11482" s="106">
        <v>0</v>
      </c>
      <c r="D11482">
        <v>0</v>
      </c>
    </row>
    <row r="11483" spans="1:4" x14ac:dyDescent="0.25">
      <c r="A11483" t="s">
        <v>23032</v>
      </c>
      <c r="B11483" t="s">
        <v>23033</v>
      </c>
      <c r="C11483" s="106">
        <v>213.79</v>
      </c>
      <c r="D11483">
        <v>6</v>
      </c>
    </row>
    <row r="11484" spans="1:4" x14ac:dyDescent="0.25">
      <c r="A11484" t="s">
        <v>23034</v>
      </c>
      <c r="B11484" t="s">
        <v>23035</v>
      </c>
      <c r="C11484" s="106">
        <v>3354.72</v>
      </c>
      <c r="D11484">
        <v>6</v>
      </c>
    </row>
    <row r="11485" spans="1:4" x14ac:dyDescent="0.25">
      <c r="A11485" t="s">
        <v>23036</v>
      </c>
      <c r="B11485" t="s">
        <v>23037</v>
      </c>
      <c r="C11485" s="106">
        <v>314.3</v>
      </c>
      <c r="D11485">
        <v>4</v>
      </c>
    </row>
    <row r="11486" spans="1:4" x14ac:dyDescent="0.25">
      <c r="A11486" t="s">
        <v>23038</v>
      </c>
      <c r="B11486" t="s">
        <v>23039</v>
      </c>
      <c r="C11486" s="106">
        <v>101.25</v>
      </c>
      <c r="D11486">
        <v>2</v>
      </c>
    </row>
    <row r="11487" spans="1:4" x14ac:dyDescent="0.25">
      <c r="A11487" t="s">
        <v>23040</v>
      </c>
      <c r="B11487" t="s">
        <v>23041</v>
      </c>
      <c r="C11487" s="106">
        <v>186.35</v>
      </c>
      <c r="D11487">
        <v>8</v>
      </c>
    </row>
    <row r="11488" spans="1:4" x14ac:dyDescent="0.25">
      <c r="A11488" t="s">
        <v>23042</v>
      </c>
      <c r="B11488" t="s">
        <v>23043</v>
      </c>
      <c r="C11488" s="106">
        <v>0</v>
      </c>
      <c r="D11488">
        <v>0</v>
      </c>
    </row>
    <row r="11489" spans="1:4" x14ac:dyDescent="0.25">
      <c r="A11489" t="s">
        <v>23044</v>
      </c>
      <c r="B11489" t="s">
        <v>23045</v>
      </c>
      <c r="C11489" s="106">
        <v>265.33</v>
      </c>
      <c r="D11489">
        <v>6</v>
      </c>
    </row>
    <row r="11490" spans="1:4" x14ac:dyDescent="0.25">
      <c r="A11490" t="s">
        <v>23046</v>
      </c>
      <c r="B11490" t="s">
        <v>23047</v>
      </c>
      <c r="C11490" s="106">
        <v>0</v>
      </c>
      <c r="D11490">
        <v>0</v>
      </c>
    </row>
    <row r="11491" spans="1:4" x14ac:dyDescent="0.25">
      <c r="A11491" t="s">
        <v>23048</v>
      </c>
      <c r="B11491" t="s">
        <v>23049</v>
      </c>
      <c r="C11491" s="106">
        <v>37.21</v>
      </c>
      <c r="D11491">
        <v>14</v>
      </c>
    </row>
    <row r="11492" spans="1:4" x14ac:dyDescent="0.25">
      <c r="A11492" t="s">
        <v>23050</v>
      </c>
      <c r="B11492" t="s">
        <v>23051</v>
      </c>
      <c r="C11492" s="106">
        <v>204</v>
      </c>
      <c r="D11492">
        <v>20</v>
      </c>
    </row>
    <row r="11493" spans="1:4" x14ac:dyDescent="0.25">
      <c r="A11493" t="s">
        <v>23052</v>
      </c>
      <c r="B11493" t="s">
        <v>23053</v>
      </c>
      <c r="C11493" s="106">
        <v>183.55</v>
      </c>
      <c r="D11493">
        <v>18</v>
      </c>
    </row>
    <row r="11494" spans="1:4" x14ac:dyDescent="0.25">
      <c r="A11494" t="s">
        <v>23054</v>
      </c>
      <c r="B11494" t="s">
        <v>23055</v>
      </c>
      <c r="C11494" s="106">
        <v>85.43</v>
      </c>
      <c r="D11494">
        <v>58</v>
      </c>
    </row>
    <row r="11495" spans="1:4" x14ac:dyDescent="0.25">
      <c r="A11495" t="s">
        <v>23056</v>
      </c>
      <c r="B11495" t="s">
        <v>23057</v>
      </c>
      <c r="C11495" s="106">
        <v>0</v>
      </c>
      <c r="D11495">
        <v>0</v>
      </c>
    </row>
    <row r="11496" spans="1:4" x14ac:dyDescent="0.25">
      <c r="A11496" t="s">
        <v>23058</v>
      </c>
      <c r="B11496" t="s">
        <v>23059</v>
      </c>
      <c r="C11496" s="106">
        <v>90.47</v>
      </c>
      <c r="D11496">
        <v>3</v>
      </c>
    </row>
    <row r="11497" spans="1:4" x14ac:dyDescent="0.25">
      <c r="A11497" t="s">
        <v>23060</v>
      </c>
      <c r="B11497" t="s">
        <v>23061</v>
      </c>
      <c r="C11497" s="106">
        <v>2973</v>
      </c>
      <c r="D11497">
        <v>3</v>
      </c>
    </row>
    <row r="11498" spans="1:4" x14ac:dyDescent="0.25">
      <c r="A11498" t="s">
        <v>23062</v>
      </c>
      <c r="B11498" t="s">
        <v>23063</v>
      </c>
      <c r="C11498" s="106">
        <v>0</v>
      </c>
      <c r="D11498">
        <v>0</v>
      </c>
    </row>
    <row r="11499" spans="1:4" x14ac:dyDescent="0.25">
      <c r="A11499" t="s">
        <v>23064</v>
      </c>
      <c r="B11499" t="s">
        <v>23065</v>
      </c>
      <c r="C11499" s="106">
        <v>18964</v>
      </c>
      <c r="D11499">
        <v>1</v>
      </c>
    </row>
    <row r="11500" spans="1:4" x14ac:dyDescent="0.25">
      <c r="A11500" t="s">
        <v>23066</v>
      </c>
      <c r="B11500" t="s">
        <v>23067</v>
      </c>
      <c r="C11500" s="106">
        <v>16545</v>
      </c>
      <c r="D11500">
        <v>1</v>
      </c>
    </row>
    <row r="11501" spans="1:4" x14ac:dyDescent="0.25">
      <c r="A11501" t="s">
        <v>23068</v>
      </c>
      <c r="B11501" t="s">
        <v>23069</v>
      </c>
      <c r="C11501" s="106">
        <v>3318</v>
      </c>
      <c r="D11501">
        <v>1</v>
      </c>
    </row>
    <row r="11502" spans="1:4" x14ac:dyDescent="0.25">
      <c r="A11502" t="s">
        <v>23070</v>
      </c>
      <c r="B11502" t="s">
        <v>23071</v>
      </c>
      <c r="C11502" s="106">
        <v>81.180000000000007</v>
      </c>
      <c r="D11502">
        <v>2</v>
      </c>
    </row>
    <row r="11503" spans="1:4" x14ac:dyDescent="0.25">
      <c r="A11503" t="s">
        <v>23072</v>
      </c>
      <c r="B11503" t="s">
        <v>23073</v>
      </c>
      <c r="C11503" s="106">
        <v>528.41999999999996</v>
      </c>
      <c r="D11503">
        <v>14</v>
      </c>
    </row>
    <row r="11504" spans="1:4" x14ac:dyDescent="0.25">
      <c r="A11504" t="s">
        <v>23074</v>
      </c>
      <c r="B11504" t="s">
        <v>23075</v>
      </c>
      <c r="C11504" s="106">
        <v>0</v>
      </c>
      <c r="D11504">
        <v>0</v>
      </c>
    </row>
    <row r="11505" spans="1:4" x14ac:dyDescent="0.25">
      <c r="A11505" t="s">
        <v>23076</v>
      </c>
      <c r="B11505" t="s">
        <v>23077</v>
      </c>
      <c r="C11505" s="106">
        <v>0</v>
      </c>
      <c r="D11505">
        <v>0</v>
      </c>
    </row>
    <row r="11506" spans="1:4" x14ac:dyDescent="0.25">
      <c r="A11506" t="s">
        <v>23078</v>
      </c>
      <c r="B11506" t="s">
        <v>23079</v>
      </c>
      <c r="C11506" s="106">
        <v>1842.05</v>
      </c>
      <c r="D11506">
        <v>3</v>
      </c>
    </row>
    <row r="11507" spans="1:4" x14ac:dyDescent="0.25">
      <c r="A11507" t="s">
        <v>23080</v>
      </c>
      <c r="B11507" t="s">
        <v>23081</v>
      </c>
      <c r="C11507" s="106">
        <v>469.63</v>
      </c>
      <c r="D11507">
        <v>1</v>
      </c>
    </row>
    <row r="11508" spans="1:4" x14ac:dyDescent="0.25">
      <c r="A11508" t="s">
        <v>23082</v>
      </c>
      <c r="B11508" t="s">
        <v>23083</v>
      </c>
      <c r="C11508" s="106">
        <v>1851.86</v>
      </c>
      <c r="D11508">
        <v>3</v>
      </c>
    </row>
    <row r="11509" spans="1:4" x14ac:dyDescent="0.25">
      <c r="A11509" t="s">
        <v>23084</v>
      </c>
      <c r="B11509" t="s">
        <v>23085</v>
      </c>
      <c r="C11509" s="106">
        <v>580.08000000000004</v>
      </c>
      <c r="D11509">
        <v>1</v>
      </c>
    </row>
    <row r="11510" spans="1:4" x14ac:dyDescent="0.25">
      <c r="A11510" t="s">
        <v>23086</v>
      </c>
      <c r="B11510" t="s">
        <v>23087</v>
      </c>
      <c r="C11510" s="106">
        <v>0</v>
      </c>
      <c r="D11510">
        <v>0</v>
      </c>
    </row>
    <row r="11511" spans="1:4" x14ac:dyDescent="0.25">
      <c r="A11511" t="s">
        <v>23088</v>
      </c>
      <c r="B11511" t="s">
        <v>23089</v>
      </c>
      <c r="C11511" s="106">
        <v>0</v>
      </c>
      <c r="D11511">
        <v>0</v>
      </c>
    </row>
    <row r="11512" spans="1:4" x14ac:dyDescent="0.25">
      <c r="A11512" t="s">
        <v>23090</v>
      </c>
      <c r="B11512" t="s">
        <v>23091</v>
      </c>
      <c r="C11512" s="106">
        <v>0</v>
      </c>
      <c r="D11512">
        <v>0</v>
      </c>
    </row>
    <row r="11513" spans="1:4" x14ac:dyDescent="0.25">
      <c r="A11513" t="s">
        <v>23092</v>
      </c>
      <c r="B11513" t="s">
        <v>23093</v>
      </c>
      <c r="C11513" s="106">
        <v>1166.3399999999999</v>
      </c>
      <c r="D11513">
        <v>2</v>
      </c>
    </row>
    <row r="11514" spans="1:4" x14ac:dyDescent="0.25">
      <c r="A11514" t="s">
        <v>23094</v>
      </c>
      <c r="B11514" t="s">
        <v>23095</v>
      </c>
      <c r="C11514" s="106">
        <v>0</v>
      </c>
      <c r="D11514">
        <v>0</v>
      </c>
    </row>
    <row r="11515" spans="1:4" x14ac:dyDescent="0.25">
      <c r="A11515" t="s">
        <v>23096</v>
      </c>
      <c r="B11515" t="s">
        <v>23097</v>
      </c>
      <c r="C11515" s="106">
        <v>0</v>
      </c>
      <c r="D11515">
        <v>0</v>
      </c>
    </row>
    <row r="11516" spans="1:4" x14ac:dyDescent="0.25">
      <c r="A11516" t="s">
        <v>23098</v>
      </c>
      <c r="B11516" t="s">
        <v>23099</v>
      </c>
      <c r="C11516" s="106">
        <v>10445.870000000001</v>
      </c>
      <c r="D11516">
        <v>5</v>
      </c>
    </row>
    <row r="11517" spans="1:4" x14ac:dyDescent="0.25">
      <c r="A11517" t="s">
        <v>23100</v>
      </c>
      <c r="B11517" t="s">
        <v>23101</v>
      </c>
      <c r="C11517" s="106">
        <v>0</v>
      </c>
      <c r="D11517">
        <v>0</v>
      </c>
    </row>
    <row r="11518" spans="1:4" x14ac:dyDescent="0.25">
      <c r="A11518" t="s">
        <v>23102</v>
      </c>
      <c r="B11518" t="s">
        <v>23103</v>
      </c>
      <c r="C11518" s="106">
        <v>0</v>
      </c>
      <c r="D11518">
        <v>0</v>
      </c>
    </row>
    <row r="11519" spans="1:4" x14ac:dyDescent="0.25">
      <c r="A11519" t="s">
        <v>23104</v>
      </c>
      <c r="B11519" t="s">
        <v>23105</v>
      </c>
      <c r="C11519" s="106">
        <v>0</v>
      </c>
      <c r="D11519">
        <v>0</v>
      </c>
    </row>
    <row r="11520" spans="1:4" x14ac:dyDescent="0.25">
      <c r="A11520" t="s">
        <v>23106</v>
      </c>
      <c r="B11520" t="s">
        <v>23107</v>
      </c>
      <c r="C11520" s="106">
        <v>577.62</v>
      </c>
      <c r="D11520">
        <v>2</v>
      </c>
    </row>
    <row r="11521" spans="1:4" x14ac:dyDescent="0.25">
      <c r="A11521" t="s">
        <v>23108</v>
      </c>
      <c r="B11521" t="s">
        <v>23109</v>
      </c>
      <c r="C11521" s="106">
        <v>0</v>
      </c>
      <c r="D11521">
        <v>0</v>
      </c>
    </row>
    <row r="11522" spans="1:4" x14ac:dyDescent="0.25">
      <c r="A11522" t="s">
        <v>23110</v>
      </c>
      <c r="B11522" t="s">
        <v>23111</v>
      </c>
      <c r="C11522" s="106">
        <v>0</v>
      </c>
      <c r="D11522">
        <v>0</v>
      </c>
    </row>
    <row r="11523" spans="1:4" x14ac:dyDescent="0.25">
      <c r="A11523" t="s">
        <v>23112</v>
      </c>
      <c r="B11523" t="s">
        <v>23113</v>
      </c>
      <c r="C11523" s="106">
        <v>3332.08</v>
      </c>
      <c r="D11523">
        <v>7</v>
      </c>
    </row>
    <row r="11524" spans="1:4" x14ac:dyDescent="0.25">
      <c r="A11524" t="s">
        <v>23114</v>
      </c>
      <c r="B11524" t="s">
        <v>23115</v>
      </c>
      <c r="C11524" s="106">
        <v>1370.18</v>
      </c>
      <c r="D11524">
        <v>4</v>
      </c>
    </row>
    <row r="11525" spans="1:4" x14ac:dyDescent="0.25">
      <c r="A11525" t="s">
        <v>23116</v>
      </c>
      <c r="B11525" t="s">
        <v>23117</v>
      </c>
      <c r="C11525" s="106">
        <v>10.47</v>
      </c>
      <c r="D11525">
        <v>10</v>
      </c>
    </row>
    <row r="11526" spans="1:4" x14ac:dyDescent="0.25">
      <c r="A11526" t="s">
        <v>23118</v>
      </c>
      <c r="B11526" t="s">
        <v>23119</v>
      </c>
      <c r="C11526" s="106">
        <v>0</v>
      </c>
      <c r="D11526">
        <v>0</v>
      </c>
    </row>
    <row r="11527" spans="1:4" x14ac:dyDescent="0.25">
      <c r="A11527" t="s">
        <v>23120</v>
      </c>
      <c r="B11527" t="s">
        <v>23121</v>
      </c>
      <c r="C11527" s="106">
        <v>6281</v>
      </c>
      <c r="D11527">
        <v>2</v>
      </c>
    </row>
    <row r="11528" spans="1:4" x14ac:dyDescent="0.25">
      <c r="A11528" t="s">
        <v>23122</v>
      </c>
      <c r="B11528" t="s">
        <v>23121</v>
      </c>
      <c r="C11528" s="106">
        <v>0</v>
      </c>
      <c r="D11528">
        <v>0</v>
      </c>
    </row>
    <row r="11529" spans="1:4" x14ac:dyDescent="0.25">
      <c r="A11529" t="s">
        <v>23123</v>
      </c>
      <c r="B11529" t="s">
        <v>23124</v>
      </c>
      <c r="C11529" s="106">
        <v>76.36</v>
      </c>
      <c r="D11529">
        <v>13</v>
      </c>
    </row>
    <row r="11530" spans="1:4" x14ac:dyDescent="0.25">
      <c r="A11530" t="s">
        <v>23125</v>
      </c>
      <c r="B11530" t="s">
        <v>23126</v>
      </c>
      <c r="C11530" s="106">
        <v>0</v>
      </c>
      <c r="D11530">
        <v>0</v>
      </c>
    </row>
    <row r="11531" spans="1:4" x14ac:dyDescent="0.25">
      <c r="A11531" t="s">
        <v>23127</v>
      </c>
      <c r="B11531" t="s">
        <v>23128</v>
      </c>
      <c r="C11531" s="106">
        <v>2509.96</v>
      </c>
      <c r="D11531">
        <v>4</v>
      </c>
    </row>
    <row r="11532" spans="1:4" x14ac:dyDescent="0.25">
      <c r="A11532" t="s">
        <v>23129</v>
      </c>
      <c r="B11532" t="s">
        <v>23130</v>
      </c>
      <c r="C11532" s="106">
        <v>2358.41</v>
      </c>
      <c r="D11532">
        <v>1</v>
      </c>
    </row>
    <row r="11533" spans="1:4" x14ac:dyDescent="0.25">
      <c r="A11533" t="s">
        <v>23131</v>
      </c>
      <c r="B11533" t="s">
        <v>23132</v>
      </c>
      <c r="C11533" s="106">
        <v>0</v>
      </c>
      <c r="D11533">
        <v>0</v>
      </c>
    </row>
    <row r="11534" spans="1:4" x14ac:dyDescent="0.25">
      <c r="A11534" t="s">
        <v>23133</v>
      </c>
      <c r="B11534" t="s">
        <v>23134</v>
      </c>
      <c r="C11534" s="106">
        <v>5037.72</v>
      </c>
      <c r="D11534">
        <v>1</v>
      </c>
    </row>
    <row r="11535" spans="1:4" x14ac:dyDescent="0.25">
      <c r="A11535" t="s">
        <v>23135</v>
      </c>
      <c r="B11535" t="s">
        <v>23136</v>
      </c>
      <c r="C11535" s="106">
        <v>2313.6</v>
      </c>
      <c r="D11535">
        <v>3</v>
      </c>
    </row>
    <row r="11536" spans="1:4" x14ac:dyDescent="0.25">
      <c r="A11536" t="s">
        <v>23137</v>
      </c>
      <c r="B11536" t="s">
        <v>23138</v>
      </c>
      <c r="C11536" s="106">
        <v>4494.07</v>
      </c>
      <c r="D11536">
        <v>4</v>
      </c>
    </row>
    <row r="11537" spans="1:4" x14ac:dyDescent="0.25">
      <c r="A11537" t="s">
        <v>23139</v>
      </c>
      <c r="B11537" t="s">
        <v>23140</v>
      </c>
      <c r="C11537" s="106">
        <v>0</v>
      </c>
      <c r="D11537">
        <v>0</v>
      </c>
    </row>
    <row r="11538" spans="1:4" x14ac:dyDescent="0.25">
      <c r="A11538" t="s">
        <v>23141</v>
      </c>
      <c r="B11538" t="s">
        <v>23142</v>
      </c>
      <c r="C11538" s="106">
        <v>1190.04</v>
      </c>
      <c r="D11538">
        <v>2</v>
      </c>
    </row>
    <row r="11539" spans="1:4" x14ac:dyDescent="0.25">
      <c r="A11539" t="s">
        <v>23143</v>
      </c>
      <c r="B11539" t="s">
        <v>23144</v>
      </c>
      <c r="C11539" s="106">
        <v>1618.18</v>
      </c>
      <c r="D11539">
        <v>5</v>
      </c>
    </row>
    <row r="11540" spans="1:4" x14ac:dyDescent="0.25">
      <c r="A11540" t="s">
        <v>23145</v>
      </c>
      <c r="B11540" t="s">
        <v>23146</v>
      </c>
      <c r="C11540" s="106">
        <v>805.83</v>
      </c>
      <c r="D11540">
        <v>2</v>
      </c>
    </row>
    <row r="11541" spans="1:4" x14ac:dyDescent="0.25">
      <c r="A11541" t="s">
        <v>23147</v>
      </c>
      <c r="B11541" t="s">
        <v>23148</v>
      </c>
      <c r="C11541" s="106">
        <v>2480.4899999999998</v>
      </c>
      <c r="D11541">
        <v>3</v>
      </c>
    </row>
    <row r="11542" spans="1:4" x14ac:dyDescent="0.25">
      <c r="A11542" t="s">
        <v>23149</v>
      </c>
      <c r="B11542" t="s">
        <v>23150</v>
      </c>
      <c r="C11542" s="106">
        <v>510.51</v>
      </c>
      <c r="D11542">
        <v>1</v>
      </c>
    </row>
    <row r="11543" spans="1:4" x14ac:dyDescent="0.25">
      <c r="A11543" t="s">
        <v>23151</v>
      </c>
      <c r="B11543" t="s">
        <v>19623</v>
      </c>
      <c r="C11543" s="106">
        <v>0</v>
      </c>
      <c r="D11543">
        <v>0</v>
      </c>
    </row>
    <row r="11544" spans="1:4" x14ac:dyDescent="0.25">
      <c r="A11544" t="s">
        <v>23152</v>
      </c>
      <c r="B11544" t="s">
        <v>23153</v>
      </c>
      <c r="C11544" s="106">
        <v>446.6</v>
      </c>
      <c r="D11544">
        <v>6</v>
      </c>
    </row>
    <row r="11545" spans="1:4" x14ac:dyDescent="0.25">
      <c r="A11545" t="s">
        <v>23154</v>
      </c>
      <c r="B11545" t="s">
        <v>23155</v>
      </c>
      <c r="C11545" s="106">
        <v>0</v>
      </c>
      <c r="D11545">
        <v>0</v>
      </c>
    </row>
    <row r="11546" spans="1:4" x14ac:dyDescent="0.25">
      <c r="A11546" t="s">
        <v>23156</v>
      </c>
      <c r="B11546" t="s">
        <v>23157</v>
      </c>
      <c r="C11546" s="106">
        <v>0</v>
      </c>
      <c r="D11546">
        <v>0</v>
      </c>
    </row>
    <row r="11547" spans="1:4" x14ac:dyDescent="0.25">
      <c r="A11547" t="s">
        <v>23158</v>
      </c>
      <c r="B11547" t="s">
        <v>23159</v>
      </c>
      <c r="C11547" s="106">
        <v>0</v>
      </c>
      <c r="D11547">
        <v>0</v>
      </c>
    </row>
    <row r="11548" spans="1:4" x14ac:dyDescent="0.25">
      <c r="A11548" t="s">
        <v>23160</v>
      </c>
      <c r="B11548" t="s">
        <v>23161</v>
      </c>
      <c r="C11548" s="106">
        <v>0</v>
      </c>
      <c r="D11548">
        <v>0</v>
      </c>
    </row>
    <row r="11549" spans="1:4" x14ac:dyDescent="0.25">
      <c r="A11549" t="s">
        <v>23162</v>
      </c>
      <c r="B11549" t="s">
        <v>23163</v>
      </c>
      <c r="C11549" s="106">
        <v>0</v>
      </c>
      <c r="D11549">
        <v>0</v>
      </c>
    </row>
    <row r="11550" spans="1:4" x14ac:dyDescent="0.25">
      <c r="A11550" t="s">
        <v>23164</v>
      </c>
      <c r="B11550" t="s">
        <v>23165</v>
      </c>
      <c r="C11550" s="106">
        <v>0</v>
      </c>
      <c r="D11550">
        <v>0</v>
      </c>
    </row>
    <row r="11551" spans="1:4" x14ac:dyDescent="0.25">
      <c r="A11551" t="s">
        <v>23166</v>
      </c>
      <c r="B11551" t="s">
        <v>23167</v>
      </c>
      <c r="C11551" s="106">
        <v>0</v>
      </c>
      <c r="D11551">
        <v>0</v>
      </c>
    </row>
    <row r="11552" spans="1:4" x14ac:dyDescent="0.25">
      <c r="A11552" t="s">
        <v>23168</v>
      </c>
      <c r="B11552" t="s">
        <v>23169</v>
      </c>
      <c r="C11552" s="106">
        <v>8718.58</v>
      </c>
      <c r="D11552">
        <v>48</v>
      </c>
    </row>
    <row r="11553" spans="1:4" x14ac:dyDescent="0.25">
      <c r="A11553" t="s">
        <v>23170</v>
      </c>
      <c r="B11553" t="s">
        <v>23171</v>
      </c>
      <c r="C11553" s="106">
        <v>1600.95</v>
      </c>
      <c r="D11553">
        <v>13</v>
      </c>
    </row>
    <row r="11554" spans="1:4" x14ac:dyDescent="0.25">
      <c r="A11554" t="s">
        <v>23172</v>
      </c>
      <c r="B11554" t="s">
        <v>23173</v>
      </c>
      <c r="C11554" s="106">
        <v>475.72</v>
      </c>
      <c r="D11554">
        <v>20</v>
      </c>
    </row>
    <row r="11555" spans="1:4" x14ac:dyDescent="0.25">
      <c r="A11555" t="s">
        <v>23174</v>
      </c>
      <c r="B11555" t="s">
        <v>23175</v>
      </c>
      <c r="C11555" s="106">
        <v>2277.9499999999998</v>
      </c>
      <c r="D11555">
        <v>5</v>
      </c>
    </row>
    <row r="11556" spans="1:4" x14ac:dyDescent="0.25">
      <c r="A11556" t="s">
        <v>23176</v>
      </c>
      <c r="B11556" t="s">
        <v>23177</v>
      </c>
      <c r="C11556" s="106">
        <v>1513.14</v>
      </c>
      <c r="D11556">
        <v>1</v>
      </c>
    </row>
    <row r="11557" spans="1:4" x14ac:dyDescent="0.25">
      <c r="A11557" t="s">
        <v>23178</v>
      </c>
      <c r="B11557" t="s">
        <v>23177</v>
      </c>
      <c r="C11557" s="106">
        <v>1513.14</v>
      </c>
      <c r="D11557">
        <v>1</v>
      </c>
    </row>
    <row r="11558" spans="1:4" x14ac:dyDescent="0.25">
      <c r="A11558" t="s">
        <v>23179</v>
      </c>
      <c r="B11558" t="s">
        <v>23180</v>
      </c>
      <c r="C11558" s="106">
        <v>36.619999999999997</v>
      </c>
      <c r="D11558">
        <v>4</v>
      </c>
    </row>
    <row r="11559" spans="1:4" x14ac:dyDescent="0.25">
      <c r="A11559" t="s">
        <v>23181</v>
      </c>
      <c r="B11559" t="s">
        <v>23182</v>
      </c>
      <c r="C11559" s="106">
        <v>123.29</v>
      </c>
      <c r="D11559">
        <v>3</v>
      </c>
    </row>
    <row r="11560" spans="1:4" x14ac:dyDescent="0.25">
      <c r="A11560" t="s">
        <v>23183</v>
      </c>
      <c r="B11560" t="s">
        <v>23184</v>
      </c>
      <c r="C11560" s="106">
        <v>433.39</v>
      </c>
      <c r="D11560">
        <v>1</v>
      </c>
    </row>
    <row r="11561" spans="1:4" x14ac:dyDescent="0.25">
      <c r="A11561" t="s">
        <v>23185</v>
      </c>
      <c r="B11561" t="s">
        <v>23186</v>
      </c>
      <c r="C11561" s="106">
        <v>4.91</v>
      </c>
      <c r="D11561">
        <v>2</v>
      </c>
    </row>
    <row r="11562" spans="1:4" x14ac:dyDescent="0.25">
      <c r="A11562" t="s">
        <v>23187</v>
      </c>
      <c r="B11562" t="s">
        <v>23188</v>
      </c>
      <c r="C11562" s="106">
        <v>24.7</v>
      </c>
      <c r="D11562">
        <v>190</v>
      </c>
    </row>
    <row r="11563" spans="1:4" x14ac:dyDescent="0.25">
      <c r="A11563" t="s">
        <v>23189</v>
      </c>
      <c r="B11563" t="s">
        <v>23190</v>
      </c>
      <c r="C11563" s="106">
        <v>1168.83</v>
      </c>
      <c r="D11563">
        <v>32</v>
      </c>
    </row>
    <row r="11564" spans="1:4" x14ac:dyDescent="0.25">
      <c r="A11564" t="s">
        <v>23191</v>
      </c>
      <c r="B11564" t="s">
        <v>23192</v>
      </c>
      <c r="C11564" s="106">
        <v>11935.92</v>
      </c>
      <c r="D11564">
        <v>30</v>
      </c>
    </row>
    <row r="11565" spans="1:4" x14ac:dyDescent="0.25">
      <c r="A11565" t="s">
        <v>23193</v>
      </c>
      <c r="B11565" t="s">
        <v>23194</v>
      </c>
      <c r="C11565" s="106">
        <v>277.01</v>
      </c>
      <c r="D11565">
        <v>43</v>
      </c>
    </row>
    <row r="11566" spans="1:4" x14ac:dyDescent="0.25">
      <c r="A11566" t="s">
        <v>23195</v>
      </c>
      <c r="B11566" t="s">
        <v>23196</v>
      </c>
      <c r="C11566" s="106">
        <v>321.08</v>
      </c>
      <c r="D11566">
        <v>43</v>
      </c>
    </row>
    <row r="11567" spans="1:4" x14ac:dyDescent="0.25">
      <c r="A11567" t="s">
        <v>23197</v>
      </c>
      <c r="B11567" t="s">
        <v>23198</v>
      </c>
      <c r="C11567" s="106">
        <v>483.02</v>
      </c>
      <c r="D11567">
        <v>7</v>
      </c>
    </row>
    <row r="11568" spans="1:4" x14ac:dyDescent="0.25">
      <c r="A11568" t="s">
        <v>23199</v>
      </c>
      <c r="B11568" t="s">
        <v>23200</v>
      </c>
      <c r="C11568" s="106">
        <v>2870</v>
      </c>
      <c r="D11568">
        <v>2</v>
      </c>
    </row>
    <row r="11569" spans="1:4" x14ac:dyDescent="0.25">
      <c r="A11569" t="s">
        <v>23201</v>
      </c>
      <c r="B11569" t="s">
        <v>23202</v>
      </c>
      <c r="C11569" s="106">
        <v>1108.42</v>
      </c>
      <c r="D11569">
        <v>6</v>
      </c>
    </row>
    <row r="11570" spans="1:4" x14ac:dyDescent="0.25">
      <c r="A11570" t="s">
        <v>23203</v>
      </c>
      <c r="B11570" t="s">
        <v>23204</v>
      </c>
      <c r="C11570" s="106">
        <v>857.07</v>
      </c>
      <c r="D11570">
        <v>2</v>
      </c>
    </row>
    <row r="11571" spans="1:4" x14ac:dyDescent="0.25">
      <c r="A11571" t="s">
        <v>23205</v>
      </c>
      <c r="B11571" t="s">
        <v>23206</v>
      </c>
      <c r="C11571" s="106">
        <v>1222</v>
      </c>
      <c r="D11571">
        <v>2</v>
      </c>
    </row>
    <row r="11572" spans="1:4" x14ac:dyDescent="0.25">
      <c r="A11572" t="s">
        <v>23207</v>
      </c>
      <c r="B11572" t="s">
        <v>23208</v>
      </c>
      <c r="C11572" s="106">
        <v>58.62</v>
      </c>
      <c r="D11572">
        <v>2</v>
      </c>
    </row>
    <row r="11573" spans="1:4" x14ac:dyDescent="0.25">
      <c r="A11573" t="s">
        <v>23209</v>
      </c>
      <c r="B11573" t="s">
        <v>23210</v>
      </c>
      <c r="C11573" s="106">
        <v>0</v>
      </c>
      <c r="D11573">
        <v>0</v>
      </c>
    </row>
    <row r="11574" spans="1:4" x14ac:dyDescent="0.25">
      <c r="A11574" t="s">
        <v>23211</v>
      </c>
      <c r="B11574" t="s">
        <v>23212</v>
      </c>
      <c r="C11574" s="106">
        <v>52.22</v>
      </c>
      <c r="D11574">
        <v>6</v>
      </c>
    </row>
    <row r="11575" spans="1:4" x14ac:dyDescent="0.25">
      <c r="A11575" t="s">
        <v>23213</v>
      </c>
      <c r="B11575" t="s">
        <v>23214</v>
      </c>
      <c r="C11575" s="106">
        <v>0</v>
      </c>
      <c r="D11575">
        <v>0</v>
      </c>
    </row>
    <row r="11576" spans="1:4" x14ac:dyDescent="0.25">
      <c r="A11576" t="s">
        <v>23215</v>
      </c>
      <c r="B11576" t="s">
        <v>23216</v>
      </c>
      <c r="C11576" s="106">
        <v>93.59</v>
      </c>
      <c r="D11576">
        <v>10</v>
      </c>
    </row>
    <row r="11577" spans="1:4" x14ac:dyDescent="0.25">
      <c r="A11577" t="s">
        <v>23217</v>
      </c>
      <c r="B11577" t="s">
        <v>23218</v>
      </c>
      <c r="C11577" s="106">
        <v>346.26</v>
      </c>
      <c r="D11577">
        <v>3</v>
      </c>
    </row>
    <row r="11578" spans="1:4" x14ac:dyDescent="0.25">
      <c r="A11578" t="s">
        <v>23219</v>
      </c>
      <c r="B11578" t="s">
        <v>23220</v>
      </c>
      <c r="C11578" s="106">
        <v>9.48</v>
      </c>
      <c r="D11578">
        <v>2</v>
      </c>
    </row>
    <row r="11579" spans="1:4" x14ac:dyDescent="0.25">
      <c r="A11579" t="s">
        <v>23221</v>
      </c>
      <c r="B11579" t="s">
        <v>23222</v>
      </c>
      <c r="C11579" s="106">
        <v>422.46</v>
      </c>
      <c r="D11579">
        <v>2</v>
      </c>
    </row>
    <row r="11580" spans="1:4" x14ac:dyDescent="0.25">
      <c r="A11580" t="s">
        <v>23223</v>
      </c>
      <c r="B11580" t="s">
        <v>23224</v>
      </c>
      <c r="C11580" s="106">
        <v>90.96</v>
      </c>
      <c r="D11580">
        <v>3</v>
      </c>
    </row>
    <row r="11581" spans="1:4" x14ac:dyDescent="0.25">
      <c r="A11581" t="s">
        <v>23225</v>
      </c>
      <c r="B11581" t="s">
        <v>23226</v>
      </c>
      <c r="C11581" s="106">
        <v>1657.96</v>
      </c>
      <c r="D11581">
        <v>5</v>
      </c>
    </row>
    <row r="11582" spans="1:4" x14ac:dyDescent="0.25">
      <c r="A11582" t="s">
        <v>23227</v>
      </c>
      <c r="B11582" t="s">
        <v>23228</v>
      </c>
      <c r="C11582" s="106">
        <v>375.66</v>
      </c>
      <c r="D11582">
        <v>45</v>
      </c>
    </row>
    <row r="11583" spans="1:4" x14ac:dyDescent="0.25">
      <c r="A11583" t="s">
        <v>23229</v>
      </c>
      <c r="B11583" t="s">
        <v>23230</v>
      </c>
      <c r="C11583" s="106">
        <v>0</v>
      </c>
      <c r="D11583">
        <v>0</v>
      </c>
    </row>
    <row r="11584" spans="1:4" x14ac:dyDescent="0.25">
      <c r="A11584" t="s">
        <v>23231</v>
      </c>
      <c r="B11584" t="s">
        <v>23232</v>
      </c>
      <c r="C11584" s="106">
        <v>268.47000000000003</v>
      </c>
      <c r="D11584">
        <v>8</v>
      </c>
    </row>
    <row r="11585" spans="1:4" x14ac:dyDescent="0.25">
      <c r="A11585" t="s">
        <v>23233</v>
      </c>
      <c r="B11585" t="s">
        <v>23234</v>
      </c>
      <c r="C11585" s="106">
        <v>2408.31</v>
      </c>
      <c r="D11585">
        <v>2</v>
      </c>
    </row>
    <row r="11586" spans="1:4" x14ac:dyDescent="0.25">
      <c r="A11586" t="s">
        <v>23235</v>
      </c>
      <c r="B11586" t="s">
        <v>23236</v>
      </c>
      <c r="C11586" s="106">
        <v>5211.3599999999997</v>
      </c>
      <c r="D11586">
        <v>1</v>
      </c>
    </row>
    <row r="11587" spans="1:4" x14ac:dyDescent="0.25">
      <c r="A11587" t="s">
        <v>23237</v>
      </c>
      <c r="B11587" t="s">
        <v>23238</v>
      </c>
      <c r="C11587" s="106">
        <v>291</v>
      </c>
      <c r="D11587">
        <v>7</v>
      </c>
    </row>
    <row r="11588" spans="1:4" x14ac:dyDescent="0.25">
      <c r="A11588" t="s">
        <v>23239</v>
      </c>
      <c r="B11588" t="s">
        <v>23240</v>
      </c>
      <c r="C11588" s="106">
        <v>0</v>
      </c>
      <c r="D11588">
        <v>0</v>
      </c>
    </row>
    <row r="11589" spans="1:4" x14ac:dyDescent="0.25">
      <c r="A11589" t="s">
        <v>23241</v>
      </c>
      <c r="B11589" t="s">
        <v>23242</v>
      </c>
      <c r="C11589" s="106">
        <v>189.2</v>
      </c>
      <c r="D11589">
        <v>5</v>
      </c>
    </row>
    <row r="11590" spans="1:4" x14ac:dyDescent="0.25">
      <c r="A11590" t="s">
        <v>23243</v>
      </c>
      <c r="B11590" t="s">
        <v>23244</v>
      </c>
      <c r="C11590" s="106">
        <v>2022.74</v>
      </c>
      <c r="D11590">
        <v>4</v>
      </c>
    </row>
    <row r="11591" spans="1:4" x14ac:dyDescent="0.25">
      <c r="A11591" t="s">
        <v>23245</v>
      </c>
      <c r="B11591" t="s">
        <v>23246</v>
      </c>
      <c r="C11591" s="106">
        <v>70.09</v>
      </c>
      <c r="D11591">
        <v>17</v>
      </c>
    </row>
    <row r="11592" spans="1:4" x14ac:dyDescent="0.25">
      <c r="A11592" t="s">
        <v>23247</v>
      </c>
      <c r="B11592" t="s">
        <v>23248</v>
      </c>
      <c r="C11592" s="106">
        <v>631.52</v>
      </c>
      <c r="D11592">
        <v>5</v>
      </c>
    </row>
    <row r="11593" spans="1:4" x14ac:dyDescent="0.25">
      <c r="A11593" t="s">
        <v>23249</v>
      </c>
      <c r="B11593" t="s">
        <v>23250</v>
      </c>
      <c r="C11593" s="106">
        <v>0</v>
      </c>
      <c r="D11593">
        <v>0</v>
      </c>
    </row>
    <row r="11594" spans="1:4" x14ac:dyDescent="0.25">
      <c r="A11594" t="s">
        <v>23251</v>
      </c>
      <c r="B11594" t="s">
        <v>23252</v>
      </c>
      <c r="C11594" s="106">
        <v>4.6500000000000004</v>
      </c>
      <c r="D11594">
        <v>5</v>
      </c>
    </row>
    <row r="11595" spans="1:4" x14ac:dyDescent="0.25">
      <c r="A11595" t="s">
        <v>23253</v>
      </c>
      <c r="B11595" t="s">
        <v>23254</v>
      </c>
      <c r="C11595" s="106">
        <v>0</v>
      </c>
      <c r="D11595">
        <v>0</v>
      </c>
    </row>
    <row r="11596" spans="1:4" x14ac:dyDescent="0.25">
      <c r="A11596" t="s">
        <v>23255</v>
      </c>
      <c r="B11596" t="s">
        <v>23256</v>
      </c>
      <c r="C11596" s="106">
        <v>3562.4</v>
      </c>
      <c r="D11596">
        <v>2</v>
      </c>
    </row>
    <row r="11597" spans="1:4" x14ac:dyDescent="0.25">
      <c r="A11597" t="s">
        <v>23257</v>
      </c>
      <c r="B11597" t="s">
        <v>23258</v>
      </c>
      <c r="C11597" s="106">
        <v>0</v>
      </c>
      <c r="D11597">
        <v>0</v>
      </c>
    </row>
    <row r="11598" spans="1:4" x14ac:dyDescent="0.25">
      <c r="A11598" t="s">
        <v>23259</v>
      </c>
      <c r="B11598" t="s">
        <v>23260</v>
      </c>
      <c r="C11598" s="106">
        <v>332</v>
      </c>
      <c r="D11598">
        <v>994</v>
      </c>
    </row>
    <row r="11599" spans="1:4" x14ac:dyDescent="0.25">
      <c r="A11599" t="s">
        <v>23261</v>
      </c>
      <c r="B11599" t="s">
        <v>17076</v>
      </c>
      <c r="C11599" s="106">
        <v>94.6</v>
      </c>
      <c r="D11599">
        <v>1</v>
      </c>
    </row>
    <row r="11600" spans="1:4" x14ac:dyDescent="0.25">
      <c r="A11600" t="s">
        <v>23262</v>
      </c>
      <c r="B11600" t="s">
        <v>23263</v>
      </c>
      <c r="C11600" s="106">
        <v>0</v>
      </c>
      <c r="D11600">
        <v>0</v>
      </c>
    </row>
    <row r="11601" spans="1:4" x14ac:dyDescent="0.25">
      <c r="A11601" t="s">
        <v>23264</v>
      </c>
      <c r="B11601" t="s">
        <v>23265</v>
      </c>
      <c r="C11601" s="106">
        <v>400.33</v>
      </c>
      <c r="D11601">
        <v>12</v>
      </c>
    </row>
    <row r="11602" spans="1:4" x14ac:dyDescent="0.25">
      <c r="A11602" t="s">
        <v>23266</v>
      </c>
      <c r="B11602" t="s">
        <v>23267</v>
      </c>
      <c r="C11602" s="106">
        <v>123.23</v>
      </c>
      <c r="D11602">
        <v>6</v>
      </c>
    </row>
    <row r="11603" spans="1:4" x14ac:dyDescent="0.25">
      <c r="A11603" t="s">
        <v>23268</v>
      </c>
      <c r="B11603" t="s">
        <v>23269</v>
      </c>
      <c r="C11603" s="106">
        <v>538.48</v>
      </c>
      <c r="D11603">
        <v>1</v>
      </c>
    </row>
    <row r="11604" spans="1:4" x14ac:dyDescent="0.25">
      <c r="A11604" t="s">
        <v>23270</v>
      </c>
      <c r="B11604" t="s">
        <v>23271</v>
      </c>
      <c r="C11604" s="106">
        <v>42.53</v>
      </c>
      <c r="D11604">
        <v>2</v>
      </c>
    </row>
    <row r="11605" spans="1:4" x14ac:dyDescent="0.25">
      <c r="A11605" t="s">
        <v>23272</v>
      </c>
      <c r="B11605" t="s">
        <v>23273</v>
      </c>
      <c r="C11605" s="106">
        <v>578.79999999999995</v>
      </c>
      <c r="D11605">
        <v>2</v>
      </c>
    </row>
    <row r="11606" spans="1:4" x14ac:dyDescent="0.25">
      <c r="A11606" t="s">
        <v>23274</v>
      </c>
      <c r="B11606" t="s">
        <v>23275</v>
      </c>
      <c r="C11606" s="106">
        <v>280.10000000000002</v>
      </c>
      <c r="D11606">
        <v>247</v>
      </c>
    </row>
    <row r="11607" spans="1:4" x14ac:dyDescent="0.25">
      <c r="A11607" t="s">
        <v>23276</v>
      </c>
      <c r="B11607" t="s">
        <v>23277</v>
      </c>
      <c r="C11607" s="106">
        <v>665.49</v>
      </c>
      <c r="D11607">
        <v>5</v>
      </c>
    </row>
    <row r="11608" spans="1:4" x14ac:dyDescent="0.25">
      <c r="A11608" t="s">
        <v>23278</v>
      </c>
      <c r="B11608" t="s">
        <v>23279</v>
      </c>
      <c r="C11608" s="106">
        <v>7704.94</v>
      </c>
      <c r="D11608">
        <v>1</v>
      </c>
    </row>
    <row r="11609" spans="1:4" x14ac:dyDescent="0.25">
      <c r="A11609" t="s">
        <v>23280</v>
      </c>
      <c r="B11609" t="s">
        <v>23281</v>
      </c>
      <c r="C11609" s="106">
        <v>276.79000000000002</v>
      </c>
      <c r="D11609">
        <v>9</v>
      </c>
    </row>
    <row r="11610" spans="1:4" x14ac:dyDescent="0.25">
      <c r="A11610" t="s">
        <v>23282</v>
      </c>
      <c r="B11610" t="s">
        <v>23283</v>
      </c>
      <c r="C11610" s="106">
        <v>79.56</v>
      </c>
      <c r="D11610">
        <v>2</v>
      </c>
    </row>
    <row r="11611" spans="1:4" x14ac:dyDescent="0.25">
      <c r="A11611" t="s">
        <v>23284</v>
      </c>
      <c r="B11611" t="s">
        <v>23285</v>
      </c>
      <c r="C11611" s="106">
        <v>2490.7600000000002</v>
      </c>
      <c r="D11611">
        <v>4</v>
      </c>
    </row>
    <row r="11612" spans="1:4" x14ac:dyDescent="0.25">
      <c r="A11612" t="s">
        <v>23286</v>
      </c>
      <c r="B11612" t="s">
        <v>23287</v>
      </c>
      <c r="C11612" s="106">
        <v>330.9</v>
      </c>
      <c r="D11612">
        <v>4</v>
      </c>
    </row>
    <row r="11613" spans="1:4" x14ac:dyDescent="0.25">
      <c r="A11613" t="s">
        <v>23288</v>
      </c>
      <c r="B11613" t="s">
        <v>23289</v>
      </c>
      <c r="C11613" s="106">
        <v>426.54</v>
      </c>
      <c r="D11613">
        <v>4</v>
      </c>
    </row>
    <row r="11614" spans="1:4" x14ac:dyDescent="0.25">
      <c r="A11614" t="s">
        <v>23290</v>
      </c>
      <c r="B11614" t="s">
        <v>23291</v>
      </c>
      <c r="C11614" s="106">
        <v>432</v>
      </c>
      <c r="D11614">
        <v>160</v>
      </c>
    </row>
    <row r="11615" spans="1:4" x14ac:dyDescent="0.25">
      <c r="A11615" t="s">
        <v>23292</v>
      </c>
      <c r="B11615" t="s">
        <v>23293</v>
      </c>
      <c r="C11615" s="106">
        <v>24650</v>
      </c>
      <c r="D11615">
        <v>10</v>
      </c>
    </row>
    <row r="11616" spans="1:4" x14ac:dyDescent="0.25">
      <c r="A11616" t="s">
        <v>23294</v>
      </c>
      <c r="B11616" t="s">
        <v>23295</v>
      </c>
      <c r="C11616" s="106">
        <v>19021.39</v>
      </c>
      <c r="D11616">
        <v>2</v>
      </c>
    </row>
    <row r="11617" spans="1:4" x14ac:dyDescent="0.25">
      <c r="A11617" t="s">
        <v>23296</v>
      </c>
      <c r="B11617" t="s">
        <v>23297</v>
      </c>
      <c r="C11617" s="106">
        <v>3521.9</v>
      </c>
      <c r="D11617">
        <v>4</v>
      </c>
    </row>
    <row r="11618" spans="1:4" x14ac:dyDescent="0.25">
      <c r="A11618" t="s">
        <v>23298</v>
      </c>
      <c r="B11618" t="s">
        <v>23299</v>
      </c>
      <c r="C11618" s="106">
        <v>2409.63</v>
      </c>
      <c r="D11618">
        <v>2</v>
      </c>
    </row>
    <row r="11619" spans="1:4" x14ac:dyDescent="0.25">
      <c r="A11619" t="s">
        <v>23300</v>
      </c>
      <c r="B11619" t="s">
        <v>23301</v>
      </c>
      <c r="C11619" s="106">
        <v>740</v>
      </c>
      <c r="D11619">
        <v>4</v>
      </c>
    </row>
    <row r="11620" spans="1:4" x14ac:dyDescent="0.25">
      <c r="A11620" t="s">
        <v>23302</v>
      </c>
      <c r="B11620" t="s">
        <v>23303</v>
      </c>
      <c r="C11620" s="106">
        <v>294</v>
      </c>
      <c r="D11620">
        <v>3</v>
      </c>
    </row>
    <row r="11621" spans="1:4" x14ac:dyDescent="0.25">
      <c r="A11621" t="s">
        <v>23304</v>
      </c>
      <c r="B11621" t="s">
        <v>23305</v>
      </c>
      <c r="C11621" s="106">
        <v>463.39</v>
      </c>
      <c r="D11621">
        <v>8</v>
      </c>
    </row>
    <row r="11622" spans="1:4" x14ac:dyDescent="0.25">
      <c r="A11622" t="s">
        <v>23306</v>
      </c>
      <c r="B11622" t="s">
        <v>23307</v>
      </c>
      <c r="C11622" s="106">
        <v>180.84</v>
      </c>
      <c r="D11622">
        <v>10</v>
      </c>
    </row>
    <row r="11623" spans="1:4" x14ac:dyDescent="0.25">
      <c r="A11623" t="s">
        <v>23308</v>
      </c>
      <c r="B11623" t="s">
        <v>23309</v>
      </c>
      <c r="C11623" s="106">
        <v>472.7</v>
      </c>
      <c r="D11623">
        <v>16</v>
      </c>
    </row>
    <row r="11624" spans="1:4" x14ac:dyDescent="0.25">
      <c r="A11624" t="s">
        <v>23310</v>
      </c>
      <c r="B11624" t="s">
        <v>23311</v>
      </c>
      <c r="C11624" s="106">
        <v>363.49</v>
      </c>
      <c r="D11624">
        <v>10</v>
      </c>
    </row>
    <row r="11625" spans="1:4" x14ac:dyDescent="0.25">
      <c r="A11625" t="s">
        <v>23312</v>
      </c>
      <c r="B11625" t="s">
        <v>23313</v>
      </c>
      <c r="C11625" s="106">
        <v>165.19</v>
      </c>
      <c r="D11625">
        <v>1</v>
      </c>
    </row>
    <row r="11626" spans="1:4" x14ac:dyDescent="0.25">
      <c r="A11626" t="s">
        <v>23314</v>
      </c>
      <c r="B11626" t="s">
        <v>23315</v>
      </c>
      <c r="C11626" s="106">
        <v>1106.52</v>
      </c>
      <c r="D11626">
        <v>8</v>
      </c>
    </row>
    <row r="11627" spans="1:4" x14ac:dyDescent="0.25">
      <c r="A11627" t="s">
        <v>23316</v>
      </c>
      <c r="B11627" t="s">
        <v>23317</v>
      </c>
      <c r="C11627" s="106">
        <v>334.85</v>
      </c>
      <c r="D11627">
        <v>2</v>
      </c>
    </row>
    <row r="11628" spans="1:4" x14ac:dyDescent="0.25">
      <c r="A11628" t="s">
        <v>23318</v>
      </c>
      <c r="B11628" t="s">
        <v>23319</v>
      </c>
      <c r="C11628" s="106">
        <v>245.6</v>
      </c>
      <c r="D11628">
        <v>8</v>
      </c>
    </row>
    <row r="11629" spans="1:4" x14ac:dyDescent="0.25">
      <c r="A11629" t="s">
        <v>23320</v>
      </c>
      <c r="B11629" t="s">
        <v>23321</v>
      </c>
      <c r="C11629" s="106">
        <v>7958</v>
      </c>
      <c r="D11629">
        <v>6</v>
      </c>
    </row>
    <row r="11630" spans="1:4" x14ac:dyDescent="0.25">
      <c r="A11630" t="s">
        <v>23322</v>
      </c>
      <c r="B11630" t="s">
        <v>23323</v>
      </c>
      <c r="C11630" s="106">
        <v>2700</v>
      </c>
      <c r="D11630">
        <v>4</v>
      </c>
    </row>
    <row r="11631" spans="1:4" x14ac:dyDescent="0.25">
      <c r="A11631" t="s">
        <v>23324</v>
      </c>
      <c r="B11631" t="s">
        <v>23325</v>
      </c>
      <c r="C11631" s="106">
        <v>264.5</v>
      </c>
      <c r="D11631">
        <v>2</v>
      </c>
    </row>
    <row r="11632" spans="1:4" x14ac:dyDescent="0.25">
      <c r="A11632" t="s">
        <v>23326</v>
      </c>
      <c r="B11632" t="s">
        <v>23327</v>
      </c>
      <c r="C11632" s="106">
        <v>368.81</v>
      </c>
      <c r="D11632">
        <v>3</v>
      </c>
    </row>
    <row r="11633" spans="1:4" x14ac:dyDescent="0.25">
      <c r="A11633" t="s">
        <v>23328</v>
      </c>
      <c r="B11633" t="s">
        <v>23329</v>
      </c>
      <c r="C11633" s="106">
        <v>20.79</v>
      </c>
      <c r="D11633">
        <v>11</v>
      </c>
    </row>
    <row r="11634" spans="1:4" x14ac:dyDescent="0.25">
      <c r="A11634" t="s">
        <v>23330</v>
      </c>
      <c r="B11634" t="s">
        <v>23331</v>
      </c>
      <c r="C11634" s="106">
        <v>197466.5</v>
      </c>
      <c r="D11634">
        <v>11</v>
      </c>
    </row>
    <row r="11635" spans="1:4" x14ac:dyDescent="0.25">
      <c r="A11635" t="s">
        <v>23332</v>
      </c>
      <c r="B11635" t="s">
        <v>23333</v>
      </c>
      <c r="C11635" s="106">
        <v>2806.64</v>
      </c>
      <c r="D11635">
        <v>4</v>
      </c>
    </row>
    <row r="11636" spans="1:4" x14ac:dyDescent="0.25">
      <c r="A11636" t="s">
        <v>23334</v>
      </c>
      <c r="B11636" t="s">
        <v>23335</v>
      </c>
      <c r="C11636" s="106">
        <v>7672.41</v>
      </c>
      <c r="D11636">
        <v>30</v>
      </c>
    </row>
    <row r="11637" spans="1:4" x14ac:dyDescent="0.25">
      <c r="A11637" t="s">
        <v>23336</v>
      </c>
      <c r="B11637" t="s">
        <v>23337</v>
      </c>
      <c r="C11637" s="106">
        <v>188.8</v>
      </c>
      <c r="D11637">
        <v>80</v>
      </c>
    </row>
    <row r="11638" spans="1:4" x14ac:dyDescent="0.25">
      <c r="A11638" t="s">
        <v>23338</v>
      </c>
      <c r="B11638" t="s">
        <v>23339</v>
      </c>
      <c r="C11638" s="106">
        <v>13374</v>
      </c>
      <c r="D11638">
        <v>14</v>
      </c>
    </row>
    <row r="11639" spans="1:4" x14ac:dyDescent="0.25">
      <c r="A11639" t="s">
        <v>23340</v>
      </c>
      <c r="B11639" t="s">
        <v>23341</v>
      </c>
      <c r="C11639" s="106">
        <v>1090</v>
      </c>
      <c r="D11639">
        <v>5</v>
      </c>
    </row>
    <row r="11640" spans="1:4" x14ac:dyDescent="0.25">
      <c r="A11640" t="s">
        <v>23342</v>
      </c>
      <c r="B11640" t="s">
        <v>23343</v>
      </c>
      <c r="C11640" s="106">
        <v>6573</v>
      </c>
      <c r="D11640">
        <v>9</v>
      </c>
    </row>
    <row r="11641" spans="1:4" x14ac:dyDescent="0.25">
      <c r="A11641" t="s">
        <v>23344</v>
      </c>
      <c r="B11641" t="s">
        <v>23345</v>
      </c>
      <c r="C11641" s="106">
        <v>5.15</v>
      </c>
      <c r="D11641">
        <v>26</v>
      </c>
    </row>
    <row r="11642" spans="1:4" x14ac:dyDescent="0.25">
      <c r="A11642" t="s">
        <v>23346</v>
      </c>
      <c r="B11642" t="s">
        <v>23347</v>
      </c>
      <c r="C11642" s="106">
        <v>20.85</v>
      </c>
      <c r="D11642">
        <v>5</v>
      </c>
    </row>
    <row r="11643" spans="1:4" x14ac:dyDescent="0.25">
      <c r="A11643" t="s">
        <v>23348</v>
      </c>
      <c r="B11643" t="s">
        <v>23349</v>
      </c>
      <c r="C11643" s="106">
        <v>91.11</v>
      </c>
      <c r="D11643">
        <v>19</v>
      </c>
    </row>
    <row r="11644" spans="1:4" x14ac:dyDescent="0.25">
      <c r="A11644" t="s">
        <v>23350</v>
      </c>
      <c r="B11644" t="s">
        <v>23351</v>
      </c>
      <c r="C11644" s="106">
        <v>61.26</v>
      </c>
      <c r="D11644">
        <v>2</v>
      </c>
    </row>
    <row r="11645" spans="1:4" x14ac:dyDescent="0.25">
      <c r="A11645" t="s">
        <v>23352</v>
      </c>
      <c r="B11645" t="s">
        <v>23353</v>
      </c>
      <c r="C11645" s="106">
        <v>75.599999999999994</v>
      </c>
      <c r="D11645">
        <v>3</v>
      </c>
    </row>
    <row r="11646" spans="1:4" x14ac:dyDescent="0.25">
      <c r="A11646" t="s">
        <v>23354</v>
      </c>
      <c r="B11646" t="s">
        <v>23355</v>
      </c>
      <c r="C11646" s="106">
        <v>215.89</v>
      </c>
      <c r="D11646">
        <v>5</v>
      </c>
    </row>
    <row r="11647" spans="1:4" x14ac:dyDescent="0.25">
      <c r="A11647" t="s">
        <v>23356</v>
      </c>
      <c r="B11647" t="s">
        <v>23357</v>
      </c>
      <c r="C11647" s="106">
        <v>309.2</v>
      </c>
      <c r="D11647">
        <v>6</v>
      </c>
    </row>
    <row r="11648" spans="1:4" x14ac:dyDescent="0.25">
      <c r="A11648" t="s">
        <v>23358</v>
      </c>
      <c r="B11648" t="s">
        <v>23359</v>
      </c>
      <c r="C11648" s="106">
        <v>0</v>
      </c>
      <c r="D11648">
        <v>0</v>
      </c>
    </row>
    <row r="11649" spans="1:4" x14ac:dyDescent="0.25">
      <c r="A11649" t="s">
        <v>23360</v>
      </c>
      <c r="B11649" t="s">
        <v>23361</v>
      </c>
      <c r="C11649" s="106">
        <v>0</v>
      </c>
      <c r="D11649">
        <v>0</v>
      </c>
    </row>
    <row r="11650" spans="1:4" x14ac:dyDescent="0.25">
      <c r="A11650" t="s">
        <v>23362</v>
      </c>
      <c r="B11650" t="s">
        <v>23363</v>
      </c>
      <c r="C11650" s="106">
        <v>0</v>
      </c>
      <c r="D11650">
        <v>0</v>
      </c>
    </row>
    <row r="11651" spans="1:4" x14ac:dyDescent="0.25">
      <c r="A11651" t="s">
        <v>23364</v>
      </c>
      <c r="B11651" t="s">
        <v>23365</v>
      </c>
      <c r="C11651" s="106">
        <v>0</v>
      </c>
      <c r="D11651">
        <v>0</v>
      </c>
    </row>
    <row r="11652" spans="1:4" x14ac:dyDescent="0.25">
      <c r="A11652" t="s">
        <v>23366</v>
      </c>
      <c r="B11652" t="s">
        <v>23367</v>
      </c>
      <c r="C11652" s="106">
        <v>0</v>
      </c>
      <c r="D11652">
        <v>0</v>
      </c>
    </row>
    <row r="11653" spans="1:4" x14ac:dyDescent="0.25">
      <c r="A11653" t="s">
        <v>23368</v>
      </c>
      <c r="B11653" t="s">
        <v>23369</v>
      </c>
      <c r="C11653" s="106">
        <v>0</v>
      </c>
      <c r="D11653">
        <v>0</v>
      </c>
    </row>
    <row r="11654" spans="1:4" x14ac:dyDescent="0.25">
      <c r="A11654" t="s">
        <v>23370</v>
      </c>
      <c r="B11654" t="s">
        <v>23371</v>
      </c>
      <c r="C11654" s="106">
        <v>150.41999999999999</v>
      </c>
      <c r="D11654">
        <v>10</v>
      </c>
    </row>
    <row r="11655" spans="1:4" x14ac:dyDescent="0.25">
      <c r="A11655" t="s">
        <v>23372</v>
      </c>
      <c r="B11655" t="s">
        <v>23373</v>
      </c>
      <c r="C11655" s="106">
        <v>0</v>
      </c>
      <c r="D11655">
        <v>0</v>
      </c>
    </row>
    <row r="11656" spans="1:4" x14ac:dyDescent="0.25">
      <c r="A11656" t="s">
        <v>23374</v>
      </c>
      <c r="B11656" t="s">
        <v>23375</v>
      </c>
      <c r="C11656" s="106">
        <v>0</v>
      </c>
      <c r="D11656">
        <v>0</v>
      </c>
    </row>
    <row r="11657" spans="1:4" x14ac:dyDescent="0.25">
      <c r="A11657" t="s">
        <v>23376</v>
      </c>
      <c r="B11657" t="s">
        <v>23377</v>
      </c>
      <c r="C11657" s="106">
        <v>0</v>
      </c>
      <c r="D11657">
        <v>0</v>
      </c>
    </row>
    <row r="11658" spans="1:4" x14ac:dyDescent="0.25">
      <c r="A11658" t="s">
        <v>23378</v>
      </c>
      <c r="B11658" t="s">
        <v>23379</v>
      </c>
      <c r="C11658" s="106">
        <v>0</v>
      </c>
      <c r="D11658">
        <v>0</v>
      </c>
    </row>
    <row r="11659" spans="1:4" x14ac:dyDescent="0.25">
      <c r="A11659" t="s">
        <v>23380</v>
      </c>
      <c r="B11659" t="s">
        <v>23381</v>
      </c>
      <c r="C11659" s="106">
        <v>0</v>
      </c>
      <c r="D11659">
        <v>0</v>
      </c>
    </row>
    <row r="11660" spans="1:4" x14ac:dyDescent="0.25">
      <c r="A11660" t="s">
        <v>23382</v>
      </c>
      <c r="B11660" t="s">
        <v>23383</v>
      </c>
      <c r="C11660" s="106">
        <v>19.04</v>
      </c>
      <c r="D11660">
        <v>2</v>
      </c>
    </row>
    <row r="11661" spans="1:4" x14ac:dyDescent="0.25">
      <c r="A11661" t="s">
        <v>23384</v>
      </c>
      <c r="B11661" t="s">
        <v>23385</v>
      </c>
      <c r="C11661" s="106">
        <v>0</v>
      </c>
      <c r="D11661">
        <v>0</v>
      </c>
    </row>
    <row r="11662" spans="1:4" x14ac:dyDescent="0.25">
      <c r="A11662" t="s">
        <v>23386</v>
      </c>
      <c r="B11662" t="s">
        <v>23387</v>
      </c>
      <c r="C11662" s="106">
        <v>43.42</v>
      </c>
      <c r="D11662">
        <v>72</v>
      </c>
    </row>
    <row r="11663" spans="1:4" x14ac:dyDescent="0.25">
      <c r="A11663" t="s">
        <v>23388</v>
      </c>
      <c r="B11663" t="s">
        <v>23389</v>
      </c>
      <c r="C11663" s="106">
        <v>0</v>
      </c>
      <c r="D11663">
        <v>0</v>
      </c>
    </row>
    <row r="11664" spans="1:4" x14ac:dyDescent="0.25">
      <c r="A11664" t="s">
        <v>23390</v>
      </c>
      <c r="B11664" t="s">
        <v>23391</v>
      </c>
      <c r="C11664" s="106">
        <v>0</v>
      </c>
      <c r="D11664">
        <v>0</v>
      </c>
    </row>
    <row r="11665" spans="1:4" x14ac:dyDescent="0.25">
      <c r="A11665" t="s">
        <v>23392</v>
      </c>
      <c r="B11665" t="s">
        <v>23393</v>
      </c>
      <c r="C11665" s="106">
        <v>0</v>
      </c>
      <c r="D11665">
        <v>0</v>
      </c>
    </row>
    <row r="11666" spans="1:4" x14ac:dyDescent="0.25">
      <c r="A11666" t="s">
        <v>23394</v>
      </c>
      <c r="B11666" t="s">
        <v>23395</v>
      </c>
      <c r="C11666" s="106">
        <v>0</v>
      </c>
      <c r="D11666">
        <v>0</v>
      </c>
    </row>
    <row r="11667" spans="1:4" x14ac:dyDescent="0.25">
      <c r="A11667" t="s">
        <v>23396</v>
      </c>
      <c r="B11667" t="s">
        <v>23397</v>
      </c>
      <c r="C11667" s="106">
        <v>0</v>
      </c>
      <c r="D11667">
        <v>0</v>
      </c>
    </row>
    <row r="11668" spans="1:4" x14ac:dyDescent="0.25">
      <c r="A11668" t="s">
        <v>23398</v>
      </c>
      <c r="B11668" t="s">
        <v>23399</v>
      </c>
      <c r="C11668" s="106">
        <v>2.89</v>
      </c>
      <c r="D11668">
        <v>5</v>
      </c>
    </row>
    <row r="11669" spans="1:4" x14ac:dyDescent="0.25">
      <c r="A11669" t="s">
        <v>23400</v>
      </c>
      <c r="B11669" t="s">
        <v>23401</v>
      </c>
      <c r="C11669" s="106">
        <v>243.95</v>
      </c>
      <c r="D11669">
        <v>7</v>
      </c>
    </row>
    <row r="11670" spans="1:4" x14ac:dyDescent="0.25">
      <c r="A11670" t="s">
        <v>23402</v>
      </c>
      <c r="B11670" t="s">
        <v>23403</v>
      </c>
      <c r="C11670" s="106">
        <v>13.11</v>
      </c>
      <c r="D11670">
        <v>95</v>
      </c>
    </row>
    <row r="11671" spans="1:4" x14ac:dyDescent="0.25">
      <c r="A11671" t="s">
        <v>23404</v>
      </c>
      <c r="B11671" t="s">
        <v>23405</v>
      </c>
      <c r="C11671" s="106">
        <v>0</v>
      </c>
      <c r="D11671">
        <v>0</v>
      </c>
    </row>
    <row r="11672" spans="1:4" x14ac:dyDescent="0.25">
      <c r="A11672" t="s">
        <v>23406</v>
      </c>
      <c r="B11672" t="s">
        <v>23407</v>
      </c>
      <c r="C11672" s="106">
        <v>5500.8</v>
      </c>
      <c r="D11672">
        <v>60</v>
      </c>
    </row>
    <row r="11673" spans="1:4" x14ac:dyDescent="0.25">
      <c r="A11673" t="s">
        <v>23408</v>
      </c>
      <c r="B11673" t="s">
        <v>23409</v>
      </c>
      <c r="C11673" s="106">
        <v>645</v>
      </c>
      <c r="D11673">
        <v>1</v>
      </c>
    </row>
    <row r="11674" spans="1:4" x14ac:dyDescent="0.25">
      <c r="A11674" t="s">
        <v>23410</v>
      </c>
      <c r="B11674" t="s">
        <v>23411</v>
      </c>
      <c r="C11674" s="106">
        <v>254.25</v>
      </c>
      <c r="D11674">
        <v>3</v>
      </c>
    </row>
    <row r="11675" spans="1:4" x14ac:dyDescent="0.25">
      <c r="A11675" t="s">
        <v>23412</v>
      </c>
      <c r="B11675" t="s">
        <v>23413</v>
      </c>
      <c r="C11675" s="106">
        <v>1059.8499999999999</v>
      </c>
      <c r="D11675">
        <v>5</v>
      </c>
    </row>
    <row r="11676" spans="1:4" x14ac:dyDescent="0.25">
      <c r="A11676" t="s">
        <v>23414</v>
      </c>
      <c r="B11676" t="s">
        <v>23415</v>
      </c>
      <c r="C11676" s="106">
        <v>911.72</v>
      </c>
      <c r="D11676">
        <v>4</v>
      </c>
    </row>
    <row r="11677" spans="1:4" x14ac:dyDescent="0.25">
      <c r="A11677" t="s">
        <v>23416</v>
      </c>
      <c r="B11677" t="s">
        <v>23417</v>
      </c>
      <c r="C11677" s="106">
        <v>212</v>
      </c>
      <c r="D11677">
        <v>4</v>
      </c>
    </row>
    <row r="11678" spans="1:4" x14ac:dyDescent="0.25">
      <c r="A11678" t="s">
        <v>23418</v>
      </c>
      <c r="B11678" t="s">
        <v>23419</v>
      </c>
      <c r="C11678" s="106">
        <v>330</v>
      </c>
      <c r="D11678">
        <v>2</v>
      </c>
    </row>
    <row r="11679" spans="1:4" x14ac:dyDescent="0.25">
      <c r="A11679" t="s">
        <v>23420</v>
      </c>
      <c r="B11679" t="s">
        <v>23421</v>
      </c>
      <c r="C11679" s="106">
        <v>26.29</v>
      </c>
      <c r="D11679">
        <v>2</v>
      </c>
    </row>
    <row r="11680" spans="1:4" x14ac:dyDescent="0.25">
      <c r="A11680" t="s">
        <v>23422</v>
      </c>
      <c r="B11680" t="s">
        <v>23423</v>
      </c>
      <c r="C11680" s="106">
        <v>2850</v>
      </c>
      <c r="D11680">
        <v>1</v>
      </c>
    </row>
    <row r="11681" spans="1:4" x14ac:dyDescent="0.25">
      <c r="A11681" t="s">
        <v>23424</v>
      </c>
      <c r="B11681" t="s">
        <v>23425</v>
      </c>
      <c r="C11681" s="106">
        <v>8214.82</v>
      </c>
      <c r="D11681">
        <v>4</v>
      </c>
    </row>
    <row r="11682" spans="1:4" x14ac:dyDescent="0.25">
      <c r="A11682" t="s">
        <v>23426</v>
      </c>
      <c r="B11682" t="s">
        <v>23427</v>
      </c>
      <c r="C11682" s="106">
        <v>1984.96</v>
      </c>
      <c r="D11682">
        <v>1</v>
      </c>
    </row>
    <row r="11683" spans="1:4" x14ac:dyDescent="0.25">
      <c r="A11683" t="s">
        <v>23428</v>
      </c>
      <c r="B11683" t="s">
        <v>23429</v>
      </c>
      <c r="C11683" s="106">
        <v>440.97</v>
      </c>
      <c r="D11683">
        <v>8</v>
      </c>
    </row>
    <row r="11684" spans="1:4" x14ac:dyDescent="0.25">
      <c r="A11684" t="s">
        <v>23430</v>
      </c>
      <c r="B11684" t="s">
        <v>23431</v>
      </c>
      <c r="C11684" s="106">
        <v>451.46</v>
      </c>
      <c r="D11684">
        <v>6</v>
      </c>
    </row>
    <row r="11685" spans="1:4" x14ac:dyDescent="0.25">
      <c r="A11685" t="s">
        <v>23432</v>
      </c>
      <c r="B11685" t="s">
        <v>23433</v>
      </c>
      <c r="C11685" s="106">
        <v>643.91999999999996</v>
      </c>
      <c r="D11685">
        <v>1</v>
      </c>
    </row>
    <row r="11686" spans="1:4" x14ac:dyDescent="0.25">
      <c r="A11686" t="s">
        <v>23434</v>
      </c>
      <c r="B11686" t="s">
        <v>23435</v>
      </c>
      <c r="C11686" s="106">
        <v>29.25</v>
      </c>
      <c r="D11686">
        <v>4</v>
      </c>
    </row>
    <row r="11687" spans="1:4" x14ac:dyDescent="0.25">
      <c r="A11687" t="s">
        <v>23436</v>
      </c>
      <c r="B11687" t="s">
        <v>23437</v>
      </c>
      <c r="C11687" s="106">
        <v>352.73</v>
      </c>
      <c r="D11687">
        <v>8</v>
      </c>
    </row>
    <row r="11688" spans="1:4" x14ac:dyDescent="0.25">
      <c r="A11688" t="s">
        <v>23438</v>
      </c>
      <c r="B11688" t="s">
        <v>23439</v>
      </c>
      <c r="C11688" s="106">
        <v>5426.17</v>
      </c>
      <c r="D11688">
        <v>10</v>
      </c>
    </row>
    <row r="11689" spans="1:4" x14ac:dyDescent="0.25">
      <c r="A11689" t="s">
        <v>23440</v>
      </c>
      <c r="B11689" t="s">
        <v>23441</v>
      </c>
      <c r="C11689" s="106">
        <v>42</v>
      </c>
      <c r="D11689">
        <v>3</v>
      </c>
    </row>
    <row r="11690" spans="1:4" x14ac:dyDescent="0.25">
      <c r="A11690" t="s">
        <v>23442</v>
      </c>
      <c r="B11690" t="s">
        <v>23443</v>
      </c>
      <c r="C11690" s="106">
        <v>2318.1799999999998</v>
      </c>
      <c r="D11690">
        <v>4</v>
      </c>
    </row>
    <row r="11691" spans="1:4" x14ac:dyDescent="0.25">
      <c r="A11691" t="s">
        <v>23444</v>
      </c>
      <c r="B11691" t="s">
        <v>23443</v>
      </c>
      <c r="C11691" s="106">
        <v>1187.54</v>
      </c>
      <c r="D11691">
        <v>2</v>
      </c>
    </row>
    <row r="11692" spans="1:4" x14ac:dyDescent="0.25">
      <c r="A11692" t="s">
        <v>23445</v>
      </c>
      <c r="B11692" t="s">
        <v>23446</v>
      </c>
      <c r="C11692" s="106">
        <v>28710.3</v>
      </c>
      <c r="D11692">
        <v>6</v>
      </c>
    </row>
    <row r="11693" spans="1:4" x14ac:dyDescent="0.25">
      <c r="A11693" t="s">
        <v>23447</v>
      </c>
      <c r="B11693" t="s">
        <v>23448</v>
      </c>
      <c r="C11693" s="106">
        <v>4220</v>
      </c>
      <c r="D11693">
        <v>2</v>
      </c>
    </row>
    <row r="11694" spans="1:4" x14ac:dyDescent="0.25">
      <c r="A11694" t="s">
        <v>23449</v>
      </c>
      <c r="B11694" t="s">
        <v>23450</v>
      </c>
      <c r="C11694" s="106">
        <v>8790</v>
      </c>
      <c r="D11694">
        <v>2</v>
      </c>
    </row>
    <row r="11695" spans="1:4" x14ac:dyDescent="0.25">
      <c r="A11695" t="s">
        <v>23451</v>
      </c>
      <c r="B11695" t="s">
        <v>23452</v>
      </c>
      <c r="C11695" s="106">
        <v>693.75</v>
      </c>
      <c r="D11695">
        <v>4</v>
      </c>
    </row>
    <row r="11696" spans="1:4" x14ac:dyDescent="0.25">
      <c r="A11696" t="s">
        <v>23453</v>
      </c>
      <c r="B11696" t="s">
        <v>23454</v>
      </c>
      <c r="C11696" s="106">
        <v>2525.06</v>
      </c>
      <c r="D11696">
        <v>9</v>
      </c>
    </row>
    <row r="11697" spans="1:4" x14ac:dyDescent="0.25">
      <c r="A11697" t="s">
        <v>23455</v>
      </c>
      <c r="B11697" t="s">
        <v>23456</v>
      </c>
      <c r="C11697" s="106">
        <v>14859.6</v>
      </c>
      <c r="D11697">
        <v>4</v>
      </c>
    </row>
    <row r="11698" spans="1:4" x14ac:dyDescent="0.25">
      <c r="A11698" t="s">
        <v>23457</v>
      </c>
      <c r="B11698" t="s">
        <v>23458</v>
      </c>
      <c r="C11698" s="106">
        <v>6843.09</v>
      </c>
      <c r="D11698">
        <v>10</v>
      </c>
    </row>
    <row r="11699" spans="1:4" x14ac:dyDescent="0.25">
      <c r="A11699" t="s">
        <v>23459</v>
      </c>
      <c r="B11699" t="s">
        <v>19408</v>
      </c>
      <c r="C11699" s="106">
        <v>200</v>
      </c>
      <c r="D11699">
        <v>2</v>
      </c>
    </row>
    <row r="11700" spans="1:4" x14ac:dyDescent="0.25">
      <c r="A11700" t="s">
        <v>23460</v>
      </c>
      <c r="B11700" t="s">
        <v>23461</v>
      </c>
      <c r="C11700" s="106">
        <v>1708.22</v>
      </c>
      <c r="D11700">
        <v>4</v>
      </c>
    </row>
    <row r="11701" spans="1:4" x14ac:dyDescent="0.25">
      <c r="A11701" t="s">
        <v>23462</v>
      </c>
      <c r="B11701" t="s">
        <v>23463</v>
      </c>
      <c r="C11701" s="106">
        <v>351</v>
      </c>
      <c r="D11701">
        <v>13</v>
      </c>
    </row>
    <row r="11702" spans="1:4" x14ac:dyDescent="0.25">
      <c r="A11702" t="s">
        <v>23464</v>
      </c>
      <c r="B11702" t="s">
        <v>23465</v>
      </c>
      <c r="C11702" s="106">
        <v>301.83</v>
      </c>
      <c r="D11702">
        <v>2</v>
      </c>
    </row>
    <row r="11703" spans="1:4" x14ac:dyDescent="0.25">
      <c r="A11703" t="s">
        <v>23466</v>
      </c>
      <c r="B11703" t="s">
        <v>23467</v>
      </c>
      <c r="C11703" s="106">
        <v>5393</v>
      </c>
      <c r="D11703">
        <v>1</v>
      </c>
    </row>
    <row r="11704" spans="1:4" x14ac:dyDescent="0.25">
      <c r="A11704" t="s">
        <v>23468</v>
      </c>
      <c r="B11704" t="s">
        <v>23469</v>
      </c>
      <c r="C11704" s="106">
        <v>21152</v>
      </c>
      <c r="D11704">
        <v>4</v>
      </c>
    </row>
    <row r="11705" spans="1:4" x14ac:dyDescent="0.25">
      <c r="A11705" t="s">
        <v>23470</v>
      </c>
      <c r="B11705" t="s">
        <v>23471</v>
      </c>
      <c r="C11705" s="106">
        <v>16.25</v>
      </c>
      <c r="D11705">
        <v>19</v>
      </c>
    </row>
    <row r="11706" spans="1:4" x14ac:dyDescent="0.25">
      <c r="A11706" t="s">
        <v>23472</v>
      </c>
      <c r="B11706" t="s">
        <v>23473</v>
      </c>
      <c r="C11706" s="106">
        <v>1641.3</v>
      </c>
      <c r="D11706">
        <v>100</v>
      </c>
    </row>
    <row r="11707" spans="1:4" x14ac:dyDescent="0.25">
      <c r="A11707" t="s">
        <v>23474</v>
      </c>
      <c r="B11707" t="s">
        <v>23475</v>
      </c>
      <c r="C11707" s="106">
        <v>31868.79</v>
      </c>
      <c r="D11707">
        <v>30</v>
      </c>
    </row>
    <row r="11708" spans="1:4" x14ac:dyDescent="0.25">
      <c r="A11708" t="s">
        <v>23476</v>
      </c>
      <c r="B11708" t="s">
        <v>23477</v>
      </c>
      <c r="C11708" s="106">
        <v>26830</v>
      </c>
      <c r="D11708">
        <v>4</v>
      </c>
    </row>
    <row r="11709" spans="1:4" x14ac:dyDescent="0.25">
      <c r="A11709" t="s">
        <v>23478</v>
      </c>
      <c r="B11709" t="s">
        <v>23479</v>
      </c>
      <c r="C11709" s="106">
        <v>970.47</v>
      </c>
      <c r="D11709">
        <v>3</v>
      </c>
    </row>
    <row r="11710" spans="1:4" x14ac:dyDescent="0.25">
      <c r="A11710" t="s">
        <v>23480</v>
      </c>
      <c r="B11710" t="s">
        <v>23481</v>
      </c>
      <c r="C11710" s="106">
        <v>1404</v>
      </c>
      <c r="D11710">
        <v>7</v>
      </c>
    </row>
    <row r="11711" spans="1:4" x14ac:dyDescent="0.25">
      <c r="A11711" t="s">
        <v>23482</v>
      </c>
      <c r="B11711" t="s">
        <v>23483</v>
      </c>
      <c r="C11711" s="106">
        <v>5796.52</v>
      </c>
      <c r="D11711">
        <v>7</v>
      </c>
    </row>
    <row r="11712" spans="1:4" x14ac:dyDescent="0.25">
      <c r="A11712" t="s">
        <v>23484</v>
      </c>
      <c r="B11712" t="s">
        <v>23485</v>
      </c>
      <c r="C11712" s="106">
        <v>7.42</v>
      </c>
      <c r="D11712">
        <v>18</v>
      </c>
    </row>
    <row r="11713" spans="1:4" x14ac:dyDescent="0.25">
      <c r="A11713" t="s">
        <v>23486</v>
      </c>
      <c r="B11713" t="s">
        <v>23487</v>
      </c>
      <c r="C11713" s="106">
        <v>10.36</v>
      </c>
      <c r="D11713">
        <v>10</v>
      </c>
    </row>
    <row r="11714" spans="1:4" x14ac:dyDescent="0.25">
      <c r="A11714" t="s">
        <v>23488</v>
      </c>
      <c r="B11714" t="s">
        <v>23489</v>
      </c>
      <c r="C11714" s="106">
        <v>180.16</v>
      </c>
      <c r="D11714">
        <v>4</v>
      </c>
    </row>
    <row r="11715" spans="1:4" x14ac:dyDescent="0.25">
      <c r="A11715" t="s">
        <v>23490</v>
      </c>
      <c r="B11715" t="s">
        <v>23491</v>
      </c>
      <c r="C11715" s="106">
        <v>6.96</v>
      </c>
      <c r="D11715">
        <v>29</v>
      </c>
    </row>
    <row r="11716" spans="1:4" x14ac:dyDescent="0.25">
      <c r="A11716" t="s">
        <v>23492</v>
      </c>
      <c r="B11716" t="s">
        <v>23493</v>
      </c>
      <c r="C11716" s="106">
        <v>73.150000000000006</v>
      </c>
      <c r="D11716">
        <v>12</v>
      </c>
    </row>
    <row r="11717" spans="1:4" x14ac:dyDescent="0.25">
      <c r="A11717" t="s">
        <v>23494</v>
      </c>
      <c r="B11717" t="s">
        <v>23495</v>
      </c>
      <c r="C11717" s="106">
        <v>72.209999999999994</v>
      </c>
      <c r="D11717">
        <v>3</v>
      </c>
    </row>
    <row r="11718" spans="1:4" x14ac:dyDescent="0.25">
      <c r="A11718" t="s">
        <v>23496</v>
      </c>
      <c r="B11718" t="s">
        <v>23497</v>
      </c>
      <c r="C11718" s="106">
        <v>0</v>
      </c>
      <c r="D11718">
        <v>0</v>
      </c>
    </row>
    <row r="11719" spans="1:4" x14ac:dyDescent="0.25">
      <c r="A11719" t="s">
        <v>23498</v>
      </c>
      <c r="B11719" t="s">
        <v>23499</v>
      </c>
      <c r="C11719" s="106">
        <v>2269.3000000000002</v>
      </c>
      <c r="D11719">
        <v>50</v>
      </c>
    </row>
    <row r="11720" spans="1:4" x14ac:dyDescent="0.25">
      <c r="A11720" t="s">
        <v>23500</v>
      </c>
      <c r="B11720" t="s">
        <v>23501</v>
      </c>
      <c r="C11720" s="106">
        <v>8.8800000000000008</v>
      </c>
      <c r="D11720">
        <v>7</v>
      </c>
    </row>
    <row r="11721" spans="1:4" x14ac:dyDescent="0.25">
      <c r="A11721" t="s">
        <v>23502</v>
      </c>
      <c r="B11721" t="s">
        <v>23503</v>
      </c>
      <c r="C11721" s="106">
        <v>2667</v>
      </c>
      <c r="D11721">
        <v>7</v>
      </c>
    </row>
    <row r="11722" spans="1:4" x14ac:dyDescent="0.25">
      <c r="A11722" t="s">
        <v>23504</v>
      </c>
      <c r="B11722" t="s">
        <v>23505</v>
      </c>
      <c r="C11722" s="106">
        <v>0</v>
      </c>
      <c r="D11722">
        <v>0</v>
      </c>
    </row>
    <row r="11723" spans="1:4" x14ac:dyDescent="0.25">
      <c r="A11723" t="s">
        <v>23506</v>
      </c>
      <c r="B11723" t="s">
        <v>23507</v>
      </c>
      <c r="C11723" s="106">
        <v>17.149999999999999</v>
      </c>
      <c r="D11723">
        <v>5</v>
      </c>
    </row>
    <row r="11724" spans="1:4" x14ac:dyDescent="0.25">
      <c r="A11724" t="s">
        <v>23508</v>
      </c>
      <c r="B11724" t="s">
        <v>23509</v>
      </c>
      <c r="C11724" s="106">
        <v>60.05</v>
      </c>
      <c r="D11724">
        <v>3</v>
      </c>
    </row>
    <row r="11725" spans="1:4" x14ac:dyDescent="0.25">
      <c r="A11725" t="s">
        <v>23510</v>
      </c>
      <c r="B11725" t="s">
        <v>23511</v>
      </c>
      <c r="C11725" s="106">
        <v>4425</v>
      </c>
      <c r="D11725">
        <v>15</v>
      </c>
    </row>
    <row r="11726" spans="1:4" x14ac:dyDescent="0.25">
      <c r="A11726" t="s">
        <v>23512</v>
      </c>
      <c r="B11726" t="s">
        <v>23513</v>
      </c>
      <c r="C11726" s="106">
        <v>6441.17</v>
      </c>
      <c r="D11726">
        <v>18</v>
      </c>
    </row>
    <row r="11727" spans="1:4" x14ac:dyDescent="0.25">
      <c r="A11727" t="s">
        <v>23514</v>
      </c>
      <c r="B11727" t="s">
        <v>23515</v>
      </c>
      <c r="C11727" s="106">
        <v>10064</v>
      </c>
      <c r="D11727">
        <v>34</v>
      </c>
    </row>
    <row r="11728" spans="1:4" x14ac:dyDescent="0.25">
      <c r="A11728" t="s">
        <v>23516</v>
      </c>
      <c r="B11728" t="s">
        <v>23517</v>
      </c>
      <c r="C11728" s="106">
        <v>141.30000000000001</v>
      </c>
      <c r="D11728">
        <v>4</v>
      </c>
    </row>
    <row r="11729" spans="1:4" x14ac:dyDescent="0.25">
      <c r="A11729" t="s">
        <v>23518</v>
      </c>
      <c r="B11729" t="s">
        <v>23519</v>
      </c>
      <c r="C11729" s="106">
        <v>3690</v>
      </c>
      <c r="D11729">
        <v>6</v>
      </c>
    </row>
    <row r="11730" spans="1:4" x14ac:dyDescent="0.25">
      <c r="A11730" t="s">
        <v>23520</v>
      </c>
      <c r="B11730" t="s">
        <v>23521</v>
      </c>
      <c r="C11730" s="106">
        <v>3754</v>
      </c>
      <c r="D11730">
        <v>8</v>
      </c>
    </row>
    <row r="11731" spans="1:4" x14ac:dyDescent="0.25">
      <c r="A11731" t="s">
        <v>23522</v>
      </c>
      <c r="B11731" t="s">
        <v>23523</v>
      </c>
      <c r="C11731" s="106">
        <v>4655.16</v>
      </c>
      <c r="D11731">
        <v>3</v>
      </c>
    </row>
    <row r="11732" spans="1:4" x14ac:dyDescent="0.25">
      <c r="A11732" t="s">
        <v>23524</v>
      </c>
      <c r="B11732" t="s">
        <v>23525</v>
      </c>
      <c r="C11732" s="106">
        <v>10548</v>
      </c>
      <c r="D11732">
        <v>3</v>
      </c>
    </row>
    <row r="11733" spans="1:4" x14ac:dyDescent="0.25">
      <c r="A11733" t="s">
        <v>23526</v>
      </c>
      <c r="B11733" t="s">
        <v>23527</v>
      </c>
      <c r="C11733" s="106">
        <v>12439</v>
      </c>
      <c r="D11733">
        <v>4</v>
      </c>
    </row>
    <row r="11734" spans="1:4" x14ac:dyDescent="0.25">
      <c r="A11734" t="s">
        <v>23528</v>
      </c>
      <c r="B11734" t="s">
        <v>23529</v>
      </c>
      <c r="C11734" s="106">
        <v>77.7</v>
      </c>
      <c r="D11734">
        <v>105</v>
      </c>
    </row>
    <row r="11735" spans="1:4" x14ac:dyDescent="0.25">
      <c r="A11735" t="s">
        <v>23530</v>
      </c>
      <c r="B11735" t="s">
        <v>23531</v>
      </c>
      <c r="C11735" s="106">
        <v>0</v>
      </c>
      <c r="D11735">
        <v>0</v>
      </c>
    </row>
    <row r="11736" spans="1:4" x14ac:dyDescent="0.25">
      <c r="A11736" t="s">
        <v>23532</v>
      </c>
      <c r="B11736" t="s">
        <v>23533</v>
      </c>
      <c r="C11736" s="106">
        <v>0</v>
      </c>
      <c r="D11736">
        <v>0</v>
      </c>
    </row>
    <row r="11737" spans="1:4" x14ac:dyDescent="0.25">
      <c r="A11737" t="s">
        <v>23534</v>
      </c>
      <c r="B11737" t="s">
        <v>23535</v>
      </c>
      <c r="C11737" s="106">
        <v>0</v>
      </c>
      <c r="D11737">
        <v>0</v>
      </c>
    </row>
    <row r="11738" spans="1:4" x14ac:dyDescent="0.25">
      <c r="A11738" t="s">
        <v>23536</v>
      </c>
      <c r="B11738" t="s">
        <v>23537</v>
      </c>
      <c r="C11738" s="106">
        <v>0</v>
      </c>
      <c r="D11738">
        <v>0</v>
      </c>
    </row>
    <row r="11739" spans="1:4" x14ac:dyDescent="0.25">
      <c r="A11739" t="s">
        <v>23538</v>
      </c>
      <c r="B11739" t="s">
        <v>23539</v>
      </c>
      <c r="C11739" s="106">
        <v>0</v>
      </c>
      <c r="D11739">
        <v>0</v>
      </c>
    </row>
    <row r="11740" spans="1:4" x14ac:dyDescent="0.25">
      <c r="A11740" t="s">
        <v>23540</v>
      </c>
      <c r="B11740" t="s">
        <v>23541</v>
      </c>
      <c r="C11740" s="106">
        <v>0</v>
      </c>
      <c r="D11740">
        <v>0</v>
      </c>
    </row>
    <row r="11741" spans="1:4" x14ac:dyDescent="0.25">
      <c r="A11741" t="s">
        <v>23542</v>
      </c>
      <c r="B11741" t="s">
        <v>23543</v>
      </c>
      <c r="C11741" s="106">
        <v>3455.06</v>
      </c>
      <c r="D11741">
        <v>1</v>
      </c>
    </row>
    <row r="11742" spans="1:4" x14ac:dyDescent="0.25">
      <c r="A11742" t="s">
        <v>23544</v>
      </c>
      <c r="B11742" t="s">
        <v>23545</v>
      </c>
      <c r="C11742" s="106">
        <v>1102.24</v>
      </c>
      <c r="D11742">
        <v>2</v>
      </c>
    </row>
    <row r="11743" spans="1:4" x14ac:dyDescent="0.25">
      <c r="A11743" t="s">
        <v>23546</v>
      </c>
      <c r="B11743" t="s">
        <v>23547</v>
      </c>
      <c r="C11743" s="106">
        <v>55.5</v>
      </c>
      <c r="D11743">
        <v>2</v>
      </c>
    </row>
    <row r="11744" spans="1:4" x14ac:dyDescent="0.25">
      <c r="A11744" t="s">
        <v>23548</v>
      </c>
      <c r="B11744" t="s">
        <v>23547</v>
      </c>
      <c r="C11744" s="106">
        <v>29.92</v>
      </c>
      <c r="D11744">
        <v>1</v>
      </c>
    </row>
    <row r="11745" spans="1:4" x14ac:dyDescent="0.25">
      <c r="A11745" t="s">
        <v>23549</v>
      </c>
      <c r="B11745" t="s">
        <v>23550</v>
      </c>
      <c r="C11745" s="106">
        <v>118.72</v>
      </c>
      <c r="D11745">
        <v>1</v>
      </c>
    </row>
    <row r="11746" spans="1:4" x14ac:dyDescent="0.25">
      <c r="A11746" t="s">
        <v>23551</v>
      </c>
      <c r="B11746" t="s">
        <v>23552</v>
      </c>
      <c r="C11746" s="106">
        <v>463.44</v>
      </c>
      <c r="D11746">
        <v>2</v>
      </c>
    </row>
    <row r="11747" spans="1:4" x14ac:dyDescent="0.25">
      <c r="A11747" t="s">
        <v>23553</v>
      </c>
      <c r="B11747" t="s">
        <v>23554</v>
      </c>
      <c r="C11747" s="106">
        <v>27367</v>
      </c>
      <c r="D11747">
        <v>3</v>
      </c>
    </row>
    <row r="11748" spans="1:4" x14ac:dyDescent="0.25">
      <c r="A11748" t="s">
        <v>23555</v>
      </c>
      <c r="B11748" t="s">
        <v>23556</v>
      </c>
      <c r="C11748" s="106">
        <v>81.33</v>
      </c>
      <c r="D11748">
        <v>1</v>
      </c>
    </row>
    <row r="11749" spans="1:4" x14ac:dyDescent="0.25">
      <c r="A11749" t="s">
        <v>23557</v>
      </c>
      <c r="B11749" t="s">
        <v>23558</v>
      </c>
      <c r="C11749" s="106">
        <v>172.07</v>
      </c>
      <c r="D11749">
        <v>1</v>
      </c>
    </row>
    <row r="11750" spans="1:4" x14ac:dyDescent="0.25">
      <c r="A11750" t="s">
        <v>23559</v>
      </c>
      <c r="B11750" t="s">
        <v>23560</v>
      </c>
      <c r="C11750" s="106">
        <v>29334.14</v>
      </c>
      <c r="D11750">
        <v>28</v>
      </c>
    </row>
    <row r="11751" spans="1:4" x14ac:dyDescent="0.25">
      <c r="A11751" t="s">
        <v>23561</v>
      </c>
      <c r="B11751" t="s">
        <v>23562</v>
      </c>
      <c r="C11751" s="106">
        <v>5345.23</v>
      </c>
      <c r="D11751">
        <v>3</v>
      </c>
    </row>
    <row r="11752" spans="1:4" x14ac:dyDescent="0.25">
      <c r="A11752" t="s">
        <v>23563</v>
      </c>
      <c r="B11752" t="s">
        <v>23564</v>
      </c>
      <c r="C11752" s="106">
        <v>128.86000000000001</v>
      </c>
      <c r="D11752">
        <v>3</v>
      </c>
    </row>
    <row r="11753" spans="1:4" x14ac:dyDescent="0.25">
      <c r="A11753" t="s">
        <v>23565</v>
      </c>
      <c r="B11753" t="s">
        <v>23566</v>
      </c>
      <c r="C11753" s="106">
        <v>214.08</v>
      </c>
      <c r="D11753">
        <v>3</v>
      </c>
    </row>
    <row r="11754" spans="1:4" x14ac:dyDescent="0.25">
      <c r="A11754" t="s">
        <v>23567</v>
      </c>
      <c r="B11754" t="s">
        <v>23568</v>
      </c>
      <c r="C11754" s="106">
        <v>1641.56</v>
      </c>
      <c r="D11754">
        <v>9</v>
      </c>
    </row>
    <row r="11755" spans="1:4" x14ac:dyDescent="0.25">
      <c r="A11755" t="s">
        <v>23569</v>
      </c>
      <c r="B11755" t="s">
        <v>23570</v>
      </c>
      <c r="C11755" s="106">
        <v>1238.24</v>
      </c>
      <c r="D11755">
        <v>6</v>
      </c>
    </row>
    <row r="11756" spans="1:4" x14ac:dyDescent="0.25">
      <c r="A11756" t="s">
        <v>23571</v>
      </c>
      <c r="B11756" t="s">
        <v>23572</v>
      </c>
      <c r="C11756" s="106">
        <v>4976</v>
      </c>
      <c r="D11756">
        <v>3</v>
      </c>
    </row>
    <row r="11757" spans="1:4" x14ac:dyDescent="0.25">
      <c r="A11757" t="s">
        <v>23573</v>
      </c>
      <c r="B11757" t="s">
        <v>23574</v>
      </c>
      <c r="C11757" s="106">
        <v>1985.84</v>
      </c>
      <c r="D11757">
        <v>2</v>
      </c>
    </row>
    <row r="11758" spans="1:4" x14ac:dyDescent="0.25">
      <c r="A11758" t="s">
        <v>23575</v>
      </c>
      <c r="B11758" t="s">
        <v>23576</v>
      </c>
      <c r="C11758" s="106">
        <v>238.14</v>
      </c>
      <c r="D11758">
        <v>2</v>
      </c>
    </row>
    <row r="11759" spans="1:4" x14ac:dyDescent="0.25">
      <c r="A11759" t="s">
        <v>23577</v>
      </c>
      <c r="B11759" t="s">
        <v>23578</v>
      </c>
      <c r="C11759" s="106">
        <v>76.67</v>
      </c>
      <c r="D11759">
        <v>1</v>
      </c>
    </row>
    <row r="11760" spans="1:4" x14ac:dyDescent="0.25">
      <c r="A11760" t="s">
        <v>23579</v>
      </c>
      <c r="B11760" t="s">
        <v>23580</v>
      </c>
      <c r="C11760" s="106">
        <v>2151.0100000000002</v>
      </c>
      <c r="D11760">
        <v>16</v>
      </c>
    </row>
    <row r="11761" spans="1:4" x14ac:dyDescent="0.25">
      <c r="A11761" t="s">
        <v>23581</v>
      </c>
      <c r="B11761" t="s">
        <v>23582</v>
      </c>
      <c r="C11761" s="106">
        <v>370.18</v>
      </c>
      <c r="D11761">
        <v>2</v>
      </c>
    </row>
    <row r="11762" spans="1:4" x14ac:dyDescent="0.25">
      <c r="A11762" t="s">
        <v>23583</v>
      </c>
      <c r="B11762" t="s">
        <v>23584</v>
      </c>
      <c r="C11762" s="106">
        <v>6080.12</v>
      </c>
      <c r="D11762">
        <v>40</v>
      </c>
    </row>
    <row r="11763" spans="1:4" x14ac:dyDescent="0.25">
      <c r="A11763" t="s">
        <v>23585</v>
      </c>
      <c r="B11763" t="s">
        <v>23586</v>
      </c>
      <c r="C11763" s="106">
        <v>21691</v>
      </c>
      <c r="D11763">
        <v>4</v>
      </c>
    </row>
    <row r="11764" spans="1:4" x14ac:dyDescent="0.25">
      <c r="A11764" t="s">
        <v>23587</v>
      </c>
      <c r="B11764" t="s">
        <v>23588</v>
      </c>
      <c r="C11764" s="106">
        <v>28385.5</v>
      </c>
      <c r="D11764">
        <v>143</v>
      </c>
    </row>
    <row r="11765" spans="1:4" x14ac:dyDescent="0.25">
      <c r="A11765" t="s">
        <v>23589</v>
      </c>
      <c r="B11765" t="s">
        <v>23590</v>
      </c>
      <c r="C11765" s="106">
        <v>1074</v>
      </c>
      <c r="D11765">
        <v>6</v>
      </c>
    </row>
    <row r="11766" spans="1:4" x14ac:dyDescent="0.25">
      <c r="A11766" t="s">
        <v>23591</v>
      </c>
      <c r="B11766" t="s">
        <v>19408</v>
      </c>
      <c r="C11766" s="106">
        <v>324.31</v>
      </c>
      <c r="D11766">
        <v>12</v>
      </c>
    </row>
    <row r="11767" spans="1:4" x14ac:dyDescent="0.25">
      <c r="A11767" t="s">
        <v>23592</v>
      </c>
      <c r="B11767" t="s">
        <v>23593</v>
      </c>
      <c r="C11767" s="106">
        <v>615.49</v>
      </c>
      <c r="D11767">
        <v>82</v>
      </c>
    </row>
    <row r="11768" spans="1:4" x14ac:dyDescent="0.25">
      <c r="A11768" t="s">
        <v>23594</v>
      </c>
      <c r="B11768" t="s">
        <v>23595</v>
      </c>
      <c r="C11768" s="106">
        <v>2174.4</v>
      </c>
      <c r="D11768">
        <v>48</v>
      </c>
    </row>
    <row r="11769" spans="1:4" x14ac:dyDescent="0.25">
      <c r="A11769" t="s">
        <v>23596</v>
      </c>
      <c r="B11769" t="s">
        <v>23597</v>
      </c>
      <c r="C11769" s="106">
        <v>540</v>
      </c>
      <c r="D11769">
        <v>2</v>
      </c>
    </row>
    <row r="11770" spans="1:4" x14ac:dyDescent="0.25">
      <c r="A11770" t="s">
        <v>23598</v>
      </c>
      <c r="B11770" t="s">
        <v>23599</v>
      </c>
      <c r="C11770" s="106">
        <v>705.54</v>
      </c>
      <c r="D11770">
        <v>7</v>
      </c>
    </row>
    <row r="11771" spans="1:4" x14ac:dyDescent="0.25">
      <c r="A11771" t="s">
        <v>23600</v>
      </c>
      <c r="B11771" t="s">
        <v>23601</v>
      </c>
      <c r="C11771" s="106">
        <v>566.04999999999995</v>
      </c>
      <c r="D11771">
        <v>7</v>
      </c>
    </row>
    <row r="11772" spans="1:4" x14ac:dyDescent="0.25">
      <c r="A11772" t="s">
        <v>23602</v>
      </c>
      <c r="B11772" t="s">
        <v>23603</v>
      </c>
      <c r="C11772" s="106">
        <v>20.02</v>
      </c>
      <c r="D11772">
        <v>10</v>
      </c>
    </row>
    <row r="11773" spans="1:4" x14ac:dyDescent="0.25">
      <c r="A11773" t="s">
        <v>23604</v>
      </c>
      <c r="B11773" t="s">
        <v>23605</v>
      </c>
      <c r="C11773" s="106">
        <v>6306.97</v>
      </c>
      <c r="D11773">
        <v>2</v>
      </c>
    </row>
    <row r="11774" spans="1:4" x14ac:dyDescent="0.25">
      <c r="A11774" t="s">
        <v>23606</v>
      </c>
      <c r="B11774" t="s">
        <v>23607</v>
      </c>
      <c r="C11774" s="106">
        <v>949.09</v>
      </c>
      <c r="D11774">
        <v>2</v>
      </c>
    </row>
    <row r="11775" spans="1:4" x14ac:dyDescent="0.25">
      <c r="A11775" t="s">
        <v>23608</v>
      </c>
      <c r="B11775" t="s">
        <v>23609</v>
      </c>
      <c r="C11775" s="106">
        <v>-207.36</v>
      </c>
      <c r="D11775">
        <v>0</v>
      </c>
    </row>
    <row r="11776" spans="1:4" x14ac:dyDescent="0.25">
      <c r="A11776" t="s">
        <v>23610</v>
      </c>
      <c r="B11776" t="s">
        <v>23611</v>
      </c>
      <c r="C11776" s="106">
        <v>404.12</v>
      </c>
      <c r="D11776">
        <v>4</v>
      </c>
    </row>
    <row r="11777" spans="1:4" x14ac:dyDescent="0.25">
      <c r="A11777" t="s">
        <v>23612</v>
      </c>
      <c r="B11777" t="s">
        <v>23613</v>
      </c>
      <c r="C11777" s="106">
        <v>5220.21</v>
      </c>
      <c r="D11777">
        <v>4</v>
      </c>
    </row>
    <row r="11778" spans="1:4" x14ac:dyDescent="0.25">
      <c r="A11778" t="s">
        <v>23614</v>
      </c>
      <c r="B11778" t="s">
        <v>23615</v>
      </c>
      <c r="C11778" s="106">
        <v>831.36</v>
      </c>
      <c r="D11778">
        <v>2</v>
      </c>
    </row>
    <row r="11779" spans="1:4" x14ac:dyDescent="0.25">
      <c r="A11779" t="s">
        <v>23616</v>
      </c>
      <c r="B11779" t="s">
        <v>23617</v>
      </c>
      <c r="C11779" s="106">
        <v>12908.4</v>
      </c>
      <c r="D11779">
        <v>2</v>
      </c>
    </row>
    <row r="11780" spans="1:4" x14ac:dyDescent="0.25">
      <c r="A11780" t="s">
        <v>23618</v>
      </c>
      <c r="B11780" t="s">
        <v>23619</v>
      </c>
      <c r="C11780" s="106">
        <v>27163.5</v>
      </c>
      <c r="D11780">
        <v>3</v>
      </c>
    </row>
    <row r="11781" spans="1:4" x14ac:dyDescent="0.25">
      <c r="A11781" t="s">
        <v>23620</v>
      </c>
      <c r="B11781" t="s">
        <v>19408</v>
      </c>
      <c r="C11781" s="106">
        <v>1670.68</v>
      </c>
      <c r="D11781">
        <v>12</v>
      </c>
    </row>
    <row r="11782" spans="1:4" x14ac:dyDescent="0.25">
      <c r="A11782" t="s">
        <v>23621</v>
      </c>
      <c r="B11782" t="s">
        <v>23622</v>
      </c>
      <c r="C11782" s="106">
        <v>18854.7</v>
      </c>
      <c r="D11782">
        <v>4</v>
      </c>
    </row>
    <row r="11783" spans="1:4" x14ac:dyDescent="0.25">
      <c r="A11783" t="s">
        <v>23623</v>
      </c>
      <c r="B11783" t="s">
        <v>23624</v>
      </c>
      <c r="C11783" s="106">
        <v>5671.13</v>
      </c>
      <c r="D11783">
        <v>6</v>
      </c>
    </row>
    <row r="11784" spans="1:4" x14ac:dyDescent="0.25">
      <c r="A11784" t="s">
        <v>23625</v>
      </c>
      <c r="B11784" t="s">
        <v>23626</v>
      </c>
      <c r="C11784" s="106">
        <v>10665</v>
      </c>
      <c r="D11784">
        <v>18</v>
      </c>
    </row>
    <row r="11785" spans="1:4" x14ac:dyDescent="0.25">
      <c r="A11785" t="s">
        <v>23627</v>
      </c>
      <c r="B11785" t="s">
        <v>23628</v>
      </c>
      <c r="C11785" s="106">
        <v>678</v>
      </c>
      <c r="D11785">
        <v>2</v>
      </c>
    </row>
    <row r="11786" spans="1:4" x14ac:dyDescent="0.25">
      <c r="A11786" t="s">
        <v>23629</v>
      </c>
      <c r="B11786" t="s">
        <v>23630</v>
      </c>
      <c r="C11786" s="106">
        <v>691.89</v>
      </c>
      <c r="D11786">
        <v>1</v>
      </c>
    </row>
    <row r="11787" spans="1:4" x14ac:dyDescent="0.25">
      <c r="A11787" t="s">
        <v>23631</v>
      </c>
      <c r="B11787" t="s">
        <v>23632</v>
      </c>
      <c r="C11787" s="106">
        <v>2247.33</v>
      </c>
      <c r="D11787">
        <v>4</v>
      </c>
    </row>
    <row r="11788" spans="1:4" x14ac:dyDescent="0.25">
      <c r="A11788" t="s">
        <v>23633</v>
      </c>
      <c r="B11788" t="s">
        <v>23634</v>
      </c>
      <c r="C11788" s="106">
        <v>591</v>
      </c>
      <c r="D11788">
        <v>1</v>
      </c>
    </row>
    <row r="11789" spans="1:4" x14ac:dyDescent="0.25">
      <c r="A11789" t="s">
        <v>23635</v>
      </c>
      <c r="B11789" t="s">
        <v>23636</v>
      </c>
      <c r="C11789" s="106">
        <v>19655</v>
      </c>
      <c r="D11789">
        <v>7</v>
      </c>
    </row>
    <row r="11790" spans="1:4" x14ac:dyDescent="0.25">
      <c r="A11790" t="s">
        <v>23637</v>
      </c>
      <c r="B11790" t="s">
        <v>23638</v>
      </c>
      <c r="C11790" s="106">
        <v>998</v>
      </c>
      <c r="D11790">
        <v>1</v>
      </c>
    </row>
    <row r="11791" spans="1:4" x14ac:dyDescent="0.25">
      <c r="A11791" t="s">
        <v>23639</v>
      </c>
      <c r="B11791" t="s">
        <v>23640</v>
      </c>
      <c r="C11791" s="106">
        <v>1565</v>
      </c>
      <c r="D11791">
        <v>1</v>
      </c>
    </row>
    <row r="11792" spans="1:4" x14ac:dyDescent="0.25">
      <c r="A11792" t="s">
        <v>23641</v>
      </c>
      <c r="B11792" t="s">
        <v>23642</v>
      </c>
      <c r="C11792" s="106">
        <v>4950</v>
      </c>
      <c r="D11792">
        <v>1</v>
      </c>
    </row>
    <row r="11793" spans="1:4" x14ac:dyDescent="0.25">
      <c r="A11793" t="s">
        <v>23643</v>
      </c>
      <c r="B11793" t="s">
        <v>23644</v>
      </c>
      <c r="C11793" s="106">
        <v>1904.27</v>
      </c>
      <c r="D11793">
        <v>3</v>
      </c>
    </row>
    <row r="11794" spans="1:4" x14ac:dyDescent="0.25">
      <c r="A11794" t="s">
        <v>23645</v>
      </c>
      <c r="B11794" t="s">
        <v>23646</v>
      </c>
      <c r="C11794" s="106">
        <v>25353.31</v>
      </c>
      <c r="D11794">
        <v>2</v>
      </c>
    </row>
    <row r="11795" spans="1:4" x14ac:dyDescent="0.25">
      <c r="A11795" t="s">
        <v>23647</v>
      </c>
      <c r="B11795" t="s">
        <v>23648</v>
      </c>
      <c r="C11795" s="106">
        <v>44.67</v>
      </c>
      <c r="D11795">
        <v>19</v>
      </c>
    </row>
    <row r="11796" spans="1:4" x14ac:dyDescent="0.25">
      <c r="A11796" t="s">
        <v>23649</v>
      </c>
      <c r="B11796" t="s">
        <v>23650</v>
      </c>
      <c r="C11796" s="106">
        <v>77000</v>
      </c>
      <c r="D11796">
        <v>2</v>
      </c>
    </row>
    <row r="11797" spans="1:4" x14ac:dyDescent="0.25">
      <c r="A11797" t="s">
        <v>23651</v>
      </c>
      <c r="B11797" t="s">
        <v>23652</v>
      </c>
      <c r="C11797" s="106">
        <v>4998.95</v>
      </c>
      <c r="D11797">
        <v>2</v>
      </c>
    </row>
    <row r="11798" spans="1:4" x14ac:dyDescent="0.25">
      <c r="A11798" t="s">
        <v>23653</v>
      </c>
      <c r="B11798" t="s">
        <v>23654</v>
      </c>
      <c r="C11798" s="106">
        <v>0</v>
      </c>
      <c r="D11798">
        <v>0</v>
      </c>
    </row>
    <row r="11799" spans="1:4" x14ac:dyDescent="0.25">
      <c r="A11799" t="s">
        <v>23655</v>
      </c>
      <c r="B11799" t="s">
        <v>11365</v>
      </c>
      <c r="C11799" s="106">
        <v>150.97999999999999</v>
      </c>
      <c r="D11799">
        <v>5</v>
      </c>
    </row>
    <row r="11800" spans="1:4" x14ac:dyDescent="0.25">
      <c r="A11800" t="s">
        <v>23656</v>
      </c>
      <c r="B11800" t="s">
        <v>11365</v>
      </c>
      <c r="C11800" s="106">
        <v>21.98</v>
      </c>
      <c r="D11800">
        <v>4</v>
      </c>
    </row>
    <row r="11801" spans="1:4" x14ac:dyDescent="0.25">
      <c r="A11801" t="s">
        <v>23657</v>
      </c>
      <c r="B11801" t="s">
        <v>23658</v>
      </c>
      <c r="C11801" s="106">
        <v>21401.79</v>
      </c>
      <c r="D11801">
        <v>5</v>
      </c>
    </row>
    <row r="11802" spans="1:4" x14ac:dyDescent="0.25">
      <c r="A11802" t="s">
        <v>23659</v>
      </c>
      <c r="B11802" t="s">
        <v>23660</v>
      </c>
      <c r="C11802" s="106">
        <v>400.05</v>
      </c>
      <c r="D11802">
        <v>1</v>
      </c>
    </row>
    <row r="11803" spans="1:4" x14ac:dyDescent="0.25">
      <c r="A11803" t="s">
        <v>23661</v>
      </c>
      <c r="B11803" t="s">
        <v>23662</v>
      </c>
      <c r="C11803" s="106">
        <v>0</v>
      </c>
      <c r="D11803">
        <v>0</v>
      </c>
    </row>
    <row r="11804" spans="1:4" x14ac:dyDescent="0.25">
      <c r="A11804" t="s">
        <v>23663</v>
      </c>
      <c r="B11804" t="s">
        <v>23664</v>
      </c>
      <c r="C11804" s="106">
        <v>1269</v>
      </c>
      <c r="D11804">
        <v>1</v>
      </c>
    </row>
    <row r="11805" spans="1:4" x14ac:dyDescent="0.25">
      <c r="A11805" t="s">
        <v>23665</v>
      </c>
      <c r="B11805" t="s">
        <v>23666</v>
      </c>
      <c r="C11805" s="106">
        <v>353.38</v>
      </c>
      <c r="D11805">
        <v>144</v>
      </c>
    </row>
    <row r="11806" spans="1:4" x14ac:dyDescent="0.25">
      <c r="A11806" t="s">
        <v>23667</v>
      </c>
      <c r="B11806" t="s">
        <v>23668</v>
      </c>
      <c r="C11806" s="106">
        <v>750</v>
      </c>
      <c r="D11806">
        <v>6</v>
      </c>
    </row>
    <row r="11807" spans="1:4" x14ac:dyDescent="0.25">
      <c r="A11807" t="s">
        <v>23669</v>
      </c>
      <c r="B11807" t="s">
        <v>23670</v>
      </c>
      <c r="C11807" s="106">
        <v>205.55</v>
      </c>
      <c r="D11807">
        <v>84</v>
      </c>
    </row>
    <row r="11808" spans="1:4" x14ac:dyDescent="0.25">
      <c r="A11808" t="s">
        <v>23671</v>
      </c>
      <c r="B11808" t="s">
        <v>23672</v>
      </c>
      <c r="C11808" s="106">
        <v>106.51</v>
      </c>
      <c r="D11808">
        <v>2</v>
      </c>
    </row>
    <row r="11809" spans="1:4" x14ac:dyDescent="0.25">
      <c r="A11809" t="s">
        <v>23673</v>
      </c>
      <c r="B11809" t="s">
        <v>23674</v>
      </c>
      <c r="C11809" s="106">
        <v>10608.89</v>
      </c>
      <c r="D11809">
        <v>2</v>
      </c>
    </row>
    <row r="11810" spans="1:4" x14ac:dyDescent="0.25">
      <c r="A11810" t="s">
        <v>23675</v>
      </c>
      <c r="B11810" t="s">
        <v>23676</v>
      </c>
      <c r="C11810" s="106">
        <v>855.91</v>
      </c>
      <c r="D11810">
        <v>3</v>
      </c>
    </row>
    <row r="11811" spans="1:4" x14ac:dyDescent="0.25">
      <c r="A11811" t="s">
        <v>23677</v>
      </c>
      <c r="B11811" t="s">
        <v>23678</v>
      </c>
      <c r="C11811" s="106">
        <v>9</v>
      </c>
      <c r="D11811">
        <v>10</v>
      </c>
    </row>
    <row r="11812" spans="1:4" x14ac:dyDescent="0.25">
      <c r="A11812" t="s">
        <v>23679</v>
      </c>
      <c r="B11812" t="s">
        <v>23680</v>
      </c>
      <c r="C11812" s="106">
        <v>457.6</v>
      </c>
      <c r="D11812">
        <v>50</v>
      </c>
    </row>
    <row r="11813" spans="1:4" x14ac:dyDescent="0.25">
      <c r="A11813" t="s">
        <v>23681</v>
      </c>
      <c r="B11813" t="s">
        <v>23682</v>
      </c>
      <c r="C11813" s="106">
        <v>324.76</v>
      </c>
      <c r="D11813">
        <v>23</v>
      </c>
    </row>
    <row r="11814" spans="1:4" x14ac:dyDescent="0.25">
      <c r="A11814" t="s">
        <v>23683</v>
      </c>
      <c r="B11814" t="s">
        <v>23684</v>
      </c>
      <c r="C11814" s="106">
        <v>557.96</v>
      </c>
      <c r="D11814">
        <v>26</v>
      </c>
    </row>
    <row r="11815" spans="1:4" x14ac:dyDescent="0.25">
      <c r="A11815" t="s">
        <v>23685</v>
      </c>
      <c r="B11815" t="s">
        <v>23686</v>
      </c>
      <c r="C11815" s="106">
        <v>93.79</v>
      </c>
      <c r="D11815">
        <v>2</v>
      </c>
    </row>
    <row r="11816" spans="1:4" x14ac:dyDescent="0.25">
      <c r="A11816" t="s">
        <v>23687</v>
      </c>
      <c r="B11816" t="s">
        <v>23688</v>
      </c>
      <c r="C11816" s="106">
        <v>151.38</v>
      </c>
      <c r="D11816">
        <v>3</v>
      </c>
    </row>
    <row r="11817" spans="1:4" x14ac:dyDescent="0.25">
      <c r="A11817" t="s">
        <v>23689</v>
      </c>
      <c r="B11817" t="s">
        <v>23690</v>
      </c>
      <c r="C11817" s="106">
        <v>1862.74</v>
      </c>
      <c r="D11817">
        <v>3</v>
      </c>
    </row>
    <row r="11818" spans="1:4" x14ac:dyDescent="0.25">
      <c r="A11818" t="s">
        <v>23691</v>
      </c>
      <c r="B11818" t="s">
        <v>23692</v>
      </c>
      <c r="C11818" s="106">
        <v>2286.34</v>
      </c>
      <c r="D11818">
        <v>3</v>
      </c>
    </row>
    <row r="11819" spans="1:4" x14ac:dyDescent="0.25">
      <c r="A11819" t="s">
        <v>23693</v>
      </c>
      <c r="B11819" t="s">
        <v>23694</v>
      </c>
      <c r="C11819" s="106">
        <v>5358.03</v>
      </c>
      <c r="D11819">
        <v>3</v>
      </c>
    </row>
    <row r="11820" spans="1:4" x14ac:dyDescent="0.25">
      <c r="A11820" t="s">
        <v>23695</v>
      </c>
      <c r="B11820" t="s">
        <v>23696</v>
      </c>
      <c r="C11820" s="106">
        <v>76.989999999999995</v>
      </c>
      <c r="D11820">
        <v>16</v>
      </c>
    </row>
    <row r="11821" spans="1:4" x14ac:dyDescent="0.25">
      <c r="A11821" t="s">
        <v>23697</v>
      </c>
      <c r="B11821" t="s">
        <v>23698</v>
      </c>
      <c r="C11821" s="106">
        <v>45.74</v>
      </c>
      <c r="D11821">
        <v>4</v>
      </c>
    </row>
    <row r="11822" spans="1:4" x14ac:dyDescent="0.25">
      <c r="A11822" t="s">
        <v>23699</v>
      </c>
      <c r="B11822" t="s">
        <v>23700</v>
      </c>
      <c r="C11822" s="106">
        <v>665</v>
      </c>
      <c r="D11822">
        <v>3</v>
      </c>
    </row>
    <row r="11823" spans="1:4" x14ac:dyDescent="0.25">
      <c r="A11823" t="s">
        <v>23701</v>
      </c>
      <c r="B11823" t="s">
        <v>23702</v>
      </c>
      <c r="C11823" s="106">
        <v>76.48</v>
      </c>
      <c r="D11823">
        <v>4</v>
      </c>
    </row>
    <row r="11824" spans="1:4" x14ac:dyDescent="0.25">
      <c r="A11824" t="s">
        <v>23703</v>
      </c>
      <c r="B11824" t="s">
        <v>23704</v>
      </c>
      <c r="C11824" s="106">
        <v>179.92</v>
      </c>
      <c r="D11824">
        <v>7</v>
      </c>
    </row>
    <row r="11825" spans="1:4" x14ac:dyDescent="0.25">
      <c r="A11825" t="s">
        <v>23705</v>
      </c>
      <c r="B11825" t="s">
        <v>23706</v>
      </c>
      <c r="C11825" s="106">
        <v>176.27</v>
      </c>
      <c r="D11825">
        <v>6</v>
      </c>
    </row>
    <row r="11826" spans="1:4" x14ac:dyDescent="0.25">
      <c r="A11826" t="s">
        <v>23707</v>
      </c>
      <c r="B11826" t="s">
        <v>23708</v>
      </c>
      <c r="C11826" s="106">
        <v>47.97</v>
      </c>
      <c r="D11826">
        <v>2</v>
      </c>
    </row>
    <row r="11827" spans="1:4" x14ac:dyDescent="0.25">
      <c r="A11827" t="s">
        <v>23709</v>
      </c>
      <c r="B11827" t="s">
        <v>23710</v>
      </c>
      <c r="C11827" s="106">
        <v>297.11</v>
      </c>
      <c r="D11827">
        <v>9</v>
      </c>
    </row>
    <row r="11828" spans="1:4" x14ac:dyDescent="0.25">
      <c r="A11828" t="s">
        <v>23711</v>
      </c>
      <c r="B11828" t="s">
        <v>23712</v>
      </c>
      <c r="C11828" s="106">
        <v>360</v>
      </c>
      <c r="D11828">
        <v>3</v>
      </c>
    </row>
    <row r="11829" spans="1:4" x14ac:dyDescent="0.25">
      <c r="A11829" t="s">
        <v>23713</v>
      </c>
      <c r="B11829" t="s">
        <v>23714</v>
      </c>
      <c r="C11829" s="106">
        <v>296.77999999999997</v>
      </c>
      <c r="D11829">
        <v>5</v>
      </c>
    </row>
    <row r="11830" spans="1:4" x14ac:dyDescent="0.25">
      <c r="A11830" t="s">
        <v>23715</v>
      </c>
      <c r="B11830" t="s">
        <v>23716</v>
      </c>
      <c r="C11830" s="106">
        <v>890</v>
      </c>
      <c r="D11830">
        <v>2</v>
      </c>
    </row>
    <row r="11831" spans="1:4" x14ac:dyDescent="0.25">
      <c r="A11831" t="s">
        <v>23717</v>
      </c>
      <c r="B11831" t="s">
        <v>23718</v>
      </c>
      <c r="C11831" s="106">
        <v>180</v>
      </c>
      <c r="D11831">
        <v>1</v>
      </c>
    </row>
    <row r="11832" spans="1:4" x14ac:dyDescent="0.25">
      <c r="A11832" t="s">
        <v>23719</v>
      </c>
      <c r="B11832" t="s">
        <v>23718</v>
      </c>
      <c r="C11832" s="106">
        <v>51.5</v>
      </c>
      <c r="D11832">
        <v>2</v>
      </c>
    </row>
    <row r="11833" spans="1:4" x14ac:dyDescent="0.25">
      <c r="A11833" t="s">
        <v>23720</v>
      </c>
      <c r="B11833" t="s">
        <v>23721</v>
      </c>
      <c r="C11833" s="106">
        <v>72.099999999999994</v>
      </c>
      <c r="D11833">
        <v>2</v>
      </c>
    </row>
    <row r="11834" spans="1:4" x14ac:dyDescent="0.25">
      <c r="A11834" t="s">
        <v>23722</v>
      </c>
      <c r="B11834" t="s">
        <v>23723</v>
      </c>
      <c r="C11834" s="106">
        <v>16613.2</v>
      </c>
      <c r="D11834">
        <v>8</v>
      </c>
    </row>
    <row r="11835" spans="1:4" x14ac:dyDescent="0.25">
      <c r="A11835" t="s">
        <v>23724</v>
      </c>
      <c r="B11835" t="s">
        <v>23725</v>
      </c>
      <c r="C11835" s="106">
        <v>111.42</v>
      </c>
      <c r="D11835">
        <v>4</v>
      </c>
    </row>
    <row r="11836" spans="1:4" x14ac:dyDescent="0.25">
      <c r="A11836" t="s">
        <v>23726</v>
      </c>
      <c r="B11836" t="s">
        <v>23727</v>
      </c>
      <c r="C11836" s="106">
        <v>443.28</v>
      </c>
      <c r="D11836">
        <v>1</v>
      </c>
    </row>
    <row r="11837" spans="1:4" x14ac:dyDescent="0.25">
      <c r="A11837" t="s">
        <v>23728</v>
      </c>
      <c r="B11837" t="s">
        <v>23729</v>
      </c>
      <c r="C11837" s="106">
        <v>119.71</v>
      </c>
      <c r="D11837">
        <v>2</v>
      </c>
    </row>
    <row r="11838" spans="1:4" x14ac:dyDescent="0.25">
      <c r="A11838" t="s">
        <v>23730</v>
      </c>
      <c r="B11838" t="s">
        <v>23731</v>
      </c>
      <c r="C11838" s="106">
        <v>4089</v>
      </c>
      <c r="D11838">
        <v>3</v>
      </c>
    </row>
    <row r="11839" spans="1:4" x14ac:dyDescent="0.25">
      <c r="A11839" t="s">
        <v>23732</v>
      </c>
      <c r="B11839" t="s">
        <v>23733</v>
      </c>
      <c r="C11839" s="106">
        <v>392.98</v>
      </c>
      <c r="D11839">
        <v>2</v>
      </c>
    </row>
    <row r="11840" spans="1:4" x14ac:dyDescent="0.25">
      <c r="A11840" t="s">
        <v>23734</v>
      </c>
      <c r="B11840" t="s">
        <v>23735</v>
      </c>
      <c r="C11840" s="106">
        <v>230.01</v>
      </c>
      <c r="D11840">
        <v>0</v>
      </c>
    </row>
    <row r="11841" spans="1:4" x14ac:dyDescent="0.25">
      <c r="A11841" t="s">
        <v>23736</v>
      </c>
      <c r="B11841" t="s">
        <v>23735</v>
      </c>
      <c r="C11841" s="106">
        <v>2560</v>
      </c>
      <c r="D11841">
        <v>2</v>
      </c>
    </row>
    <row r="11842" spans="1:4" x14ac:dyDescent="0.25">
      <c r="A11842" t="s">
        <v>23737</v>
      </c>
      <c r="B11842" t="s">
        <v>23735</v>
      </c>
      <c r="C11842" s="106">
        <v>2676.05</v>
      </c>
      <c r="D11842">
        <v>3</v>
      </c>
    </row>
    <row r="11843" spans="1:4" x14ac:dyDescent="0.25">
      <c r="A11843" t="s">
        <v>23738</v>
      </c>
      <c r="B11843" t="s">
        <v>23739</v>
      </c>
      <c r="C11843" s="106">
        <v>4537.1400000000003</v>
      </c>
      <c r="D11843">
        <v>2</v>
      </c>
    </row>
    <row r="11844" spans="1:4" x14ac:dyDescent="0.25">
      <c r="A11844" t="s">
        <v>23740</v>
      </c>
      <c r="B11844" t="s">
        <v>23741</v>
      </c>
      <c r="C11844" s="106">
        <v>6037.79</v>
      </c>
      <c r="D11844">
        <v>4</v>
      </c>
    </row>
    <row r="11845" spans="1:4" x14ac:dyDescent="0.25">
      <c r="A11845" t="s">
        <v>23742</v>
      </c>
      <c r="B11845" t="s">
        <v>23743</v>
      </c>
      <c r="C11845" s="106">
        <v>46.8</v>
      </c>
      <c r="D11845">
        <v>20</v>
      </c>
    </row>
    <row r="11846" spans="1:4" x14ac:dyDescent="0.25">
      <c r="A11846" t="s">
        <v>23744</v>
      </c>
      <c r="B11846" t="s">
        <v>23745</v>
      </c>
      <c r="C11846" s="106">
        <v>93.24</v>
      </c>
      <c r="D11846">
        <v>15</v>
      </c>
    </row>
    <row r="11847" spans="1:4" x14ac:dyDescent="0.25">
      <c r="A11847" t="s">
        <v>23746</v>
      </c>
      <c r="B11847" t="s">
        <v>23747</v>
      </c>
      <c r="C11847" s="106">
        <v>55.06</v>
      </c>
      <c r="D11847">
        <v>6</v>
      </c>
    </row>
    <row r="11848" spans="1:4" x14ac:dyDescent="0.25">
      <c r="A11848" t="s">
        <v>23748</v>
      </c>
      <c r="B11848" t="s">
        <v>23749</v>
      </c>
      <c r="C11848" s="106">
        <v>2114.73</v>
      </c>
      <c r="D11848">
        <v>3</v>
      </c>
    </row>
    <row r="11849" spans="1:4" x14ac:dyDescent="0.25">
      <c r="A11849" t="s">
        <v>23750</v>
      </c>
      <c r="B11849" t="s">
        <v>23751</v>
      </c>
      <c r="C11849" s="106">
        <v>925</v>
      </c>
      <c r="D11849">
        <v>1</v>
      </c>
    </row>
    <row r="11850" spans="1:4" x14ac:dyDescent="0.25">
      <c r="A11850" t="s">
        <v>23752</v>
      </c>
      <c r="B11850" t="s">
        <v>23753</v>
      </c>
      <c r="C11850" s="106">
        <v>2022.43</v>
      </c>
      <c r="D11850">
        <v>2</v>
      </c>
    </row>
    <row r="11851" spans="1:4" x14ac:dyDescent="0.25">
      <c r="A11851" t="s">
        <v>23754</v>
      </c>
      <c r="B11851" t="s">
        <v>23755</v>
      </c>
      <c r="C11851" s="106">
        <v>107.12</v>
      </c>
      <c r="D11851">
        <v>2</v>
      </c>
    </row>
    <row r="11852" spans="1:4" x14ac:dyDescent="0.25">
      <c r="A11852" t="s">
        <v>23756</v>
      </c>
      <c r="B11852" t="s">
        <v>23757</v>
      </c>
      <c r="C11852" s="106">
        <v>2557.7800000000002</v>
      </c>
      <c r="D11852">
        <v>3</v>
      </c>
    </row>
    <row r="11853" spans="1:4" x14ac:dyDescent="0.25">
      <c r="A11853" t="s">
        <v>23758</v>
      </c>
      <c r="B11853" t="s">
        <v>23759</v>
      </c>
      <c r="C11853" s="106">
        <v>725</v>
      </c>
      <c r="D11853">
        <v>2</v>
      </c>
    </row>
    <row r="11854" spans="1:4" x14ac:dyDescent="0.25">
      <c r="A11854" t="s">
        <v>23760</v>
      </c>
      <c r="B11854" t="s">
        <v>23761</v>
      </c>
      <c r="C11854" s="106">
        <v>977.75</v>
      </c>
      <c r="D11854">
        <v>1</v>
      </c>
    </row>
    <row r="11855" spans="1:4" x14ac:dyDescent="0.25">
      <c r="A11855" t="s">
        <v>23762</v>
      </c>
      <c r="B11855" t="s">
        <v>23763</v>
      </c>
      <c r="C11855" s="106">
        <v>206.55</v>
      </c>
      <c r="D11855">
        <v>1</v>
      </c>
    </row>
    <row r="11856" spans="1:4" x14ac:dyDescent="0.25">
      <c r="A11856" t="s">
        <v>23764</v>
      </c>
      <c r="B11856" t="s">
        <v>23765</v>
      </c>
      <c r="C11856" s="106">
        <v>6630</v>
      </c>
      <c r="D11856">
        <v>9</v>
      </c>
    </row>
    <row r="11857" spans="1:4" x14ac:dyDescent="0.25">
      <c r="A11857" t="s">
        <v>23766</v>
      </c>
      <c r="B11857" t="s">
        <v>23767</v>
      </c>
      <c r="C11857" s="106">
        <v>388.27</v>
      </c>
      <c r="D11857">
        <v>2</v>
      </c>
    </row>
    <row r="11858" spans="1:4" x14ac:dyDescent="0.25">
      <c r="A11858" t="s">
        <v>23768</v>
      </c>
      <c r="B11858" t="s">
        <v>23769</v>
      </c>
      <c r="C11858" s="106">
        <v>508.9</v>
      </c>
      <c r="D11858">
        <v>3</v>
      </c>
    </row>
    <row r="11859" spans="1:4" x14ac:dyDescent="0.25">
      <c r="A11859" t="s">
        <v>23770</v>
      </c>
      <c r="B11859" t="s">
        <v>23771</v>
      </c>
      <c r="C11859" s="106">
        <v>7014.04</v>
      </c>
      <c r="D11859">
        <v>5</v>
      </c>
    </row>
    <row r="11860" spans="1:4" x14ac:dyDescent="0.25">
      <c r="A11860" t="s">
        <v>23772</v>
      </c>
      <c r="B11860" t="s">
        <v>23773</v>
      </c>
      <c r="C11860" s="106">
        <v>341.2</v>
      </c>
      <c r="D11860">
        <v>1</v>
      </c>
    </row>
    <row r="11861" spans="1:4" x14ac:dyDescent="0.25">
      <c r="A11861" t="s">
        <v>23774</v>
      </c>
      <c r="B11861" t="s">
        <v>23775</v>
      </c>
      <c r="C11861" s="106">
        <v>869.11</v>
      </c>
      <c r="D11861">
        <v>2</v>
      </c>
    </row>
    <row r="11862" spans="1:4" x14ac:dyDescent="0.25">
      <c r="A11862" t="s">
        <v>23776</v>
      </c>
      <c r="B11862" t="s">
        <v>23777</v>
      </c>
      <c r="C11862" s="106">
        <v>1571.43</v>
      </c>
      <c r="D11862">
        <v>5</v>
      </c>
    </row>
    <row r="11863" spans="1:4" x14ac:dyDescent="0.25">
      <c r="A11863" t="s">
        <v>23778</v>
      </c>
      <c r="B11863" t="s">
        <v>23779</v>
      </c>
      <c r="C11863" s="106">
        <v>0</v>
      </c>
      <c r="D11863">
        <v>0</v>
      </c>
    </row>
    <row r="11864" spans="1:4" x14ac:dyDescent="0.25">
      <c r="A11864" t="s">
        <v>23780</v>
      </c>
      <c r="B11864" t="s">
        <v>23781</v>
      </c>
      <c r="C11864" s="106">
        <v>384.65</v>
      </c>
      <c r="D11864">
        <v>15</v>
      </c>
    </row>
    <row r="11865" spans="1:4" x14ac:dyDescent="0.25">
      <c r="A11865" t="s">
        <v>23782</v>
      </c>
      <c r="B11865" t="s">
        <v>23783</v>
      </c>
      <c r="C11865" s="106">
        <v>632.87</v>
      </c>
      <c r="D11865">
        <v>7</v>
      </c>
    </row>
    <row r="11866" spans="1:4" x14ac:dyDescent="0.25">
      <c r="A11866" t="s">
        <v>23784</v>
      </c>
      <c r="B11866" t="s">
        <v>23785</v>
      </c>
      <c r="C11866" s="106">
        <v>26.46</v>
      </c>
      <c r="D11866">
        <v>6</v>
      </c>
    </row>
    <row r="11867" spans="1:4" x14ac:dyDescent="0.25">
      <c r="A11867" t="s">
        <v>23786</v>
      </c>
      <c r="B11867" t="s">
        <v>23787</v>
      </c>
      <c r="C11867" s="106">
        <v>1195.3</v>
      </c>
      <c r="D11867">
        <v>2</v>
      </c>
    </row>
    <row r="11868" spans="1:4" x14ac:dyDescent="0.25">
      <c r="A11868" t="s">
        <v>23788</v>
      </c>
      <c r="B11868" t="s">
        <v>23789</v>
      </c>
      <c r="C11868" s="106">
        <v>3342.18</v>
      </c>
      <c r="D11868">
        <v>3</v>
      </c>
    </row>
    <row r="11869" spans="1:4" x14ac:dyDescent="0.25">
      <c r="A11869" t="s">
        <v>23790</v>
      </c>
      <c r="B11869" t="s">
        <v>23791</v>
      </c>
      <c r="C11869" s="106">
        <v>7436</v>
      </c>
      <c r="D11869">
        <v>2</v>
      </c>
    </row>
    <row r="11870" spans="1:4" x14ac:dyDescent="0.25">
      <c r="A11870" t="s">
        <v>23792</v>
      </c>
      <c r="B11870" t="s">
        <v>23793</v>
      </c>
      <c r="C11870" s="106">
        <v>102.2</v>
      </c>
      <c r="D11870">
        <v>11</v>
      </c>
    </row>
    <row r="11871" spans="1:4" x14ac:dyDescent="0.25">
      <c r="A11871" t="s">
        <v>23794</v>
      </c>
      <c r="B11871" t="s">
        <v>23795</v>
      </c>
      <c r="C11871" s="106">
        <v>144.56</v>
      </c>
      <c r="D11871">
        <v>5</v>
      </c>
    </row>
    <row r="11872" spans="1:4" x14ac:dyDescent="0.25">
      <c r="A11872" t="s">
        <v>23796</v>
      </c>
      <c r="B11872" t="s">
        <v>23797</v>
      </c>
      <c r="C11872" s="106">
        <v>253.86</v>
      </c>
      <c r="D11872">
        <v>8</v>
      </c>
    </row>
    <row r="11873" spans="1:4" x14ac:dyDescent="0.25">
      <c r="A11873" t="s">
        <v>23798</v>
      </c>
      <c r="B11873" t="s">
        <v>23799</v>
      </c>
      <c r="C11873" s="106">
        <v>63.36</v>
      </c>
      <c r="D11873">
        <v>4</v>
      </c>
    </row>
    <row r="11874" spans="1:4" x14ac:dyDescent="0.25">
      <c r="A11874" t="s">
        <v>23800</v>
      </c>
      <c r="B11874" t="s">
        <v>23801</v>
      </c>
      <c r="C11874" s="106">
        <v>107.86</v>
      </c>
      <c r="D11874">
        <v>2</v>
      </c>
    </row>
    <row r="11875" spans="1:4" x14ac:dyDescent="0.25">
      <c r="A11875" t="s">
        <v>23802</v>
      </c>
      <c r="B11875" t="s">
        <v>23803</v>
      </c>
      <c r="C11875" s="106">
        <v>35.67</v>
      </c>
      <c r="D11875">
        <v>1</v>
      </c>
    </row>
    <row r="11876" spans="1:4" x14ac:dyDescent="0.25">
      <c r="A11876" t="s">
        <v>23804</v>
      </c>
      <c r="B11876" t="s">
        <v>23805</v>
      </c>
      <c r="C11876" s="106">
        <v>67.58</v>
      </c>
      <c r="D11876">
        <v>5</v>
      </c>
    </row>
    <row r="11877" spans="1:4" x14ac:dyDescent="0.25">
      <c r="A11877" t="s">
        <v>23806</v>
      </c>
      <c r="B11877" t="s">
        <v>23807</v>
      </c>
      <c r="C11877" s="106">
        <v>274.82</v>
      </c>
      <c r="D11877">
        <v>11</v>
      </c>
    </row>
    <row r="11878" spans="1:4" x14ac:dyDescent="0.25">
      <c r="A11878" t="s">
        <v>23808</v>
      </c>
      <c r="B11878" t="s">
        <v>23809</v>
      </c>
      <c r="C11878" s="106">
        <v>52.11</v>
      </c>
      <c r="D11878">
        <v>5</v>
      </c>
    </row>
    <row r="11879" spans="1:4" x14ac:dyDescent="0.25">
      <c r="A11879" t="s">
        <v>23810</v>
      </c>
      <c r="B11879" t="s">
        <v>23811</v>
      </c>
      <c r="C11879" s="106">
        <v>509.83</v>
      </c>
      <c r="D11879">
        <v>3</v>
      </c>
    </row>
    <row r="11880" spans="1:4" x14ac:dyDescent="0.25">
      <c r="A11880" t="s">
        <v>23812</v>
      </c>
      <c r="B11880" t="s">
        <v>23813</v>
      </c>
      <c r="C11880" s="106">
        <v>74.97</v>
      </c>
      <c r="D11880">
        <v>5</v>
      </c>
    </row>
    <row r="11881" spans="1:4" x14ac:dyDescent="0.25">
      <c r="A11881" t="s">
        <v>23814</v>
      </c>
      <c r="B11881" t="s">
        <v>23815</v>
      </c>
      <c r="C11881" s="106">
        <v>21.16</v>
      </c>
      <c r="D11881">
        <v>1</v>
      </c>
    </row>
    <row r="11882" spans="1:4" x14ac:dyDescent="0.25">
      <c r="A11882" t="s">
        <v>23816</v>
      </c>
      <c r="B11882" t="s">
        <v>23817</v>
      </c>
      <c r="C11882" s="106">
        <v>99.81</v>
      </c>
      <c r="D11882">
        <v>4</v>
      </c>
    </row>
    <row r="11883" spans="1:4" x14ac:dyDescent="0.25">
      <c r="A11883" t="s">
        <v>23818</v>
      </c>
      <c r="B11883" t="s">
        <v>23819</v>
      </c>
      <c r="C11883" s="106">
        <v>55.3</v>
      </c>
      <c r="D11883">
        <v>3</v>
      </c>
    </row>
    <row r="11884" spans="1:4" x14ac:dyDescent="0.25">
      <c r="A11884" t="s">
        <v>23820</v>
      </c>
      <c r="B11884" t="s">
        <v>23821</v>
      </c>
      <c r="C11884" s="106">
        <v>67.91</v>
      </c>
      <c r="D11884">
        <v>5</v>
      </c>
    </row>
    <row r="11885" spans="1:4" x14ac:dyDescent="0.25">
      <c r="A11885" t="s">
        <v>23822</v>
      </c>
      <c r="B11885" t="s">
        <v>23823</v>
      </c>
      <c r="C11885" s="106">
        <v>128.63</v>
      </c>
      <c r="D11885">
        <v>3</v>
      </c>
    </row>
    <row r="11886" spans="1:4" x14ac:dyDescent="0.25">
      <c r="A11886" t="s">
        <v>23824</v>
      </c>
      <c r="B11886" t="s">
        <v>23825</v>
      </c>
      <c r="C11886" s="106">
        <v>101.89</v>
      </c>
      <c r="D11886">
        <v>5</v>
      </c>
    </row>
    <row r="11887" spans="1:4" x14ac:dyDescent="0.25">
      <c r="A11887" t="s">
        <v>23826</v>
      </c>
      <c r="B11887" t="s">
        <v>23827</v>
      </c>
      <c r="C11887" s="106">
        <v>29.89</v>
      </c>
      <c r="D11887">
        <v>4</v>
      </c>
    </row>
    <row r="11888" spans="1:4" x14ac:dyDescent="0.25">
      <c r="A11888" t="s">
        <v>23828</v>
      </c>
      <c r="B11888" t="s">
        <v>23829</v>
      </c>
      <c r="C11888" s="106">
        <v>347.63</v>
      </c>
      <c r="D11888">
        <v>4</v>
      </c>
    </row>
    <row r="11889" spans="1:4" x14ac:dyDescent="0.25">
      <c r="A11889" t="s">
        <v>23830</v>
      </c>
      <c r="B11889" t="s">
        <v>23831</v>
      </c>
      <c r="C11889" s="106">
        <v>529.76</v>
      </c>
      <c r="D11889">
        <v>6</v>
      </c>
    </row>
    <row r="11890" spans="1:4" x14ac:dyDescent="0.25">
      <c r="A11890" t="s">
        <v>23832</v>
      </c>
      <c r="B11890" t="s">
        <v>23833</v>
      </c>
      <c r="C11890" s="106">
        <v>47.81</v>
      </c>
      <c r="D11890">
        <v>3</v>
      </c>
    </row>
    <row r="11891" spans="1:4" x14ac:dyDescent="0.25">
      <c r="A11891" t="s">
        <v>23834</v>
      </c>
      <c r="B11891" t="s">
        <v>23835</v>
      </c>
      <c r="C11891" s="106">
        <v>27.9</v>
      </c>
      <c r="D11891">
        <v>1</v>
      </c>
    </row>
    <row r="11892" spans="1:4" x14ac:dyDescent="0.25">
      <c r="A11892" t="s">
        <v>23836</v>
      </c>
      <c r="B11892" t="s">
        <v>23837</v>
      </c>
      <c r="C11892" s="106">
        <v>40</v>
      </c>
      <c r="D11892">
        <v>2</v>
      </c>
    </row>
    <row r="11893" spans="1:4" x14ac:dyDescent="0.25">
      <c r="A11893" t="s">
        <v>23838</v>
      </c>
      <c r="B11893" t="s">
        <v>23839</v>
      </c>
      <c r="C11893" s="106">
        <v>42</v>
      </c>
      <c r="D11893">
        <v>3</v>
      </c>
    </row>
    <row r="11894" spans="1:4" x14ac:dyDescent="0.25">
      <c r="A11894" t="s">
        <v>23840</v>
      </c>
      <c r="B11894" t="s">
        <v>23841</v>
      </c>
      <c r="C11894" s="106">
        <v>267.58999999999997</v>
      </c>
      <c r="D11894">
        <v>3</v>
      </c>
    </row>
    <row r="11895" spans="1:4" x14ac:dyDescent="0.25">
      <c r="A11895" t="s">
        <v>23842</v>
      </c>
      <c r="B11895" t="s">
        <v>23843</v>
      </c>
      <c r="C11895" s="106">
        <v>7.53</v>
      </c>
      <c r="D11895">
        <v>3</v>
      </c>
    </row>
    <row r="11896" spans="1:4" x14ac:dyDescent="0.25">
      <c r="A11896" t="s">
        <v>23844</v>
      </c>
      <c r="B11896" t="s">
        <v>23845</v>
      </c>
      <c r="C11896" s="106">
        <v>36.97</v>
      </c>
      <c r="D11896">
        <v>4</v>
      </c>
    </row>
    <row r="11897" spans="1:4" x14ac:dyDescent="0.25">
      <c r="A11897" t="s">
        <v>23846</v>
      </c>
      <c r="B11897" t="s">
        <v>23847</v>
      </c>
      <c r="C11897" s="106">
        <v>142.04</v>
      </c>
      <c r="D11897">
        <v>2</v>
      </c>
    </row>
    <row r="11898" spans="1:4" x14ac:dyDescent="0.25">
      <c r="A11898" t="s">
        <v>23848</v>
      </c>
      <c r="B11898" t="s">
        <v>23849</v>
      </c>
      <c r="C11898" s="106">
        <v>1279.1600000000001</v>
      </c>
      <c r="D11898">
        <v>4</v>
      </c>
    </row>
    <row r="11899" spans="1:4" x14ac:dyDescent="0.25">
      <c r="A11899" t="s">
        <v>23850</v>
      </c>
      <c r="B11899" t="s">
        <v>23851</v>
      </c>
      <c r="C11899" s="106">
        <v>307.14999999999998</v>
      </c>
      <c r="D11899">
        <v>2</v>
      </c>
    </row>
    <row r="11900" spans="1:4" x14ac:dyDescent="0.25">
      <c r="A11900" t="s">
        <v>23852</v>
      </c>
      <c r="B11900" t="s">
        <v>23853</v>
      </c>
      <c r="C11900" s="106">
        <v>207.65</v>
      </c>
      <c r="D11900">
        <v>1</v>
      </c>
    </row>
    <row r="11901" spans="1:4" x14ac:dyDescent="0.25">
      <c r="A11901" t="s">
        <v>23854</v>
      </c>
      <c r="B11901" t="s">
        <v>23855</v>
      </c>
      <c r="C11901" s="106">
        <v>233.6</v>
      </c>
      <c r="D11901">
        <v>1</v>
      </c>
    </row>
    <row r="11902" spans="1:4" x14ac:dyDescent="0.25">
      <c r="A11902" t="s">
        <v>23856</v>
      </c>
      <c r="B11902" t="s">
        <v>23857</v>
      </c>
      <c r="C11902" s="106">
        <v>625.82000000000005</v>
      </c>
      <c r="D11902">
        <v>2</v>
      </c>
    </row>
    <row r="11903" spans="1:4" x14ac:dyDescent="0.25">
      <c r="A11903" t="s">
        <v>23858</v>
      </c>
      <c r="B11903" t="s">
        <v>23859</v>
      </c>
      <c r="C11903" s="106">
        <v>207.65</v>
      </c>
      <c r="D11903">
        <v>1</v>
      </c>
    </row>
    <row r="11904" spans="1:4" x14ac:dyDescent="0.25">
      <c r="A11904" t="s">
        <v>23860</v>
      </c>
      <c r="B11904" t="s">
        <v>23861</v>
      </c>
      <c r="C11904" s="106">
        <v>233.6</v>
      </c>
      <c r="D11904">
        <v>1</v>
      </c>
    </row>
    <row r="11905" spans="1:4" x14ac:dyDescent="0.25">
      <c r="A11905" t="s">
        <v>23862</v>
      </c>
      <c r="B11905" t="s">
        <v>23863</v>
      </c>
      <c r="C11905" s="106">
        <v>221.35</v>
      </c>
      <c r="D11905">
        <v>1</v>
      </c>
    </row>
    <row r="11906" spans="1:4" x14ac:dyDescent="0.25">
      <c r="A11906" t="s">
        <v>23864</v>
      </c>
      <c r="B11906" t="s">
        <v>23865</v>
      </c>
      <c r="C11906" s="106">
        <v>221.35</v>
      </c>
      <c r="D11906">
        <v>1</v>
      </c>
    </row>
    <row r="11907" spans="1:4" x14ac:dyDescent="0.25">
      <c r="A11907" t="s">
        <v>23866</v>
      </c>
      <c r="B11907" t="s">
        <v>23867</v>
      </c>
      <c r="C11907" s="106">
        <v>67.760000000000005</v>
      </c>
      <c r="D11907">
        <v>2</v>
      </c>
    </row>
    <row r="11908" spans="1:4" x14ac:dyDescent="0.25">
      <c r="A11908" t="s">
        <v>23868</v>
      </c>
      <c r="B11908" t="s">
        <v>23869</v>
      </c>
      <c r="C11908" s="106">
        <v>50.24</v>
      </c>
      <c r="D11908">
        <v>2</v>
      </c>
    </row>
    <row r="11909" spans="1:4" x14ac:dyDescent="0.25">
      <c r="A11909" t="s">
        <v>23870</v>
      </c>
      <c r="B11909" t="s">
        <v>23871</v>
      </c>
      <c r="C11909" s="106">
        <v>56.16</v>
      </c>
      <c r="D11909">
        <v>2</v>
      </c>
    </row>
    <row r="11910" spans="1:4" x14ac:dyDescent="0.25">
      <c r="A11910" t="s">
        <v>23872</v>
      </c>
      <c r="B11910" t="s">
        <v>23873</v>
      </c>
      <c r="C11910" s="106">
        <v>406.3</v>
      </c>
      <c r="D11910">
        <v>2</v>
      </c>
    </row>
    <row r="11911" spans="1:4" x14ac:dyDescent="0.25">
      <c r="A11911" t="s">
        <v>23874</v>
      </c>
      <c r="B11911" t="s">
        <v>23875</v>
      </c>
      <c r="C11911" s="106">
        <v>88.21</v>
      </c>
      <c r="D11911">
        <v>2</v>
      </c>
    </row>
    <row r="11912" spans="1:4" x14ac:dyDescent="0.25">
      <c r="A11912" t="s">
        <v>23876</v>
      </c>
      <c r="B11912" t="s">
        <v>23877</v>
      </c>
      <c r="C11912" s="106">
        <v>28.08</v>
      </c>
      <c r="D11912">
        <v>1</v>
      </c>
    </row>
    <row r="11913" spans="1:4" x14ac:dyDescent="0.25">
      <c r="A11913" t="s">
        <v>23878</v>
      </c>
      <c r="B11913" t="s">
        <v>23879</v>
      </c>
      <c r="C11913" s="106">
        <v>251.32</v>
      </c>
      <c r="D11913">
        <v>1</v>
      </c>
    </row>
    <row r="11914" spans="1:4" x14ac:dyDescent="0.25">
      <c r="A11914" t="s">
        <v>23880</v>
      </c>
      <c r="B11914" t="s">
        <v>23881</v>
      </c>
      <c r="C11914" s="106">
        <v>216.05</v>
      </c>
      <c r="D11914">
        <v>3</v>
      </c>
    </row>
    <row r="11915" spans="1:4" x14ac:dyDescent="0.25">
      <c r="A11915" t="s">
        <v>23882</v>
      </c>
      <c r="B11915" t="s">
        <v>23883</v>
      </c>
      <c r="C11915" s="106">
        <v>119.41</v>
      </c>
      <c r="D11915">
        <v>2</v>
      </c>
    </row>
    <row r="11916" spans="1:4" x14ac:dyDescent="0.25">
      <c r="A11916" t="s">
        <v>23884</v>
      </c>
      <c r="B11916" t="s">
        <v>23885</v>
      </c>
      <c r="C11916" s="106">
        <v>28.08</v>
      </c>
      <c r="D11916">
        <v>1</v>
      </c>
    </row>
    <row r="11917" spans="1:4" x14ac:dyDescent="0.25">
      <c r="A11917" t="s">
        <v>23886</v>
      </c>
      <c r="B11917" t="s">
        <v>23887</v>
      </c>
      <c r="C11917" s="106">
        <v>28.08</v>
      </c>
      <c r="D11917">
        <v>1</v>
      </c>
    </row>
    <row r="11918" spans="1:4" x14ac:dyDescent="0.25">
      <c r="A11918" t="s">
        <v>23888</v>
      </c>
      <c r="B11918" t="s">
        <v>23889</v>
      </c>
      <c r="C11918" s="106">
        <v>106.21</v>
      </c>
      <c r="D11918">
        <v>3</v>
      </c>
    </row>
    <row r="11919" spans="1:4" x14ac:dyDescent="0.25">
      <c r="A11919" t="s">
        <v>23890</v>
      </c>
      <c r="B11919" t="s">
        <v>23889</v>
      </c>
      <c r="C11919" s="106">
        <v>111.56</v>
      </c>
      <c r="D11919">
        <v>5</v>
      </c>
    </row>
    <row r="11920" spans="1:4" x14ac:dyDescent="0.25">
      <c r="A11920" t="s">
        <v>23891</v>
      </c>
      <c r="B11920" t="s">
        <v>23889</v>
      </c>
      <c r="C11920" s="106">
        <v>64.489999999999995</v>
      </c>
      <c r="D11920">
        <v>4</v>
      </c>
    </row>
    <row r="11921" spans="1:4" x14ac:dyDescent="0.25">
      <c r="A11921" t="s">
        <v>23892</v>
      </c>
      <c r="B11921" t="s">
        <v>23893</v>
      </c>
      <c r="C11921" s="106">
        <v>328.22</v>
      </c>
      <c r="D11921">
        <v>6</v>
      </c>
    </row>
    <row r="11922" spans="1:4" x14ac:dyDescent="0.25">
      <c r="A11922" t="s">
        <v>23894</v>
      </c>
      <c r="B11922" t="s">
        <v>23895</v>
      </c>
      <c r="C11922" s="106">
        <v>69.900000000000006</v>
      </c>
      <c r="D11922">
        <v>13</v>
      </c>
    </row>
    <row r="11923" spans="1:4" x14ac:dyDescent="0.25">
      <c r="A11923" t="s">
        <v>23896</v>
      </c>
      <c r="B11923" t="s">
        <v>23897</v>
      </c>
      <c r="C11923" s="106">
        <v>206.88</v>
      </c>
      <c r="D11923">
        <v>11</v>
      </c>
    </row>
    <row r="11924" spans="1:4" x14ac:dyDescent="0.25">
      <c r="A11924" t="s">
        <v>23898</v>
      </c>
      <c r="B11924" t="s">
        <v>23899</v>
      </c>
      <c r="C11924" s="106">
        <v>846.65</v>
      </c>
      <c r="D11924">
        <v>4</v>
      </c>
    </row>
    <row r="11925" spans="1:4" x14ac:dyDescent="0.25">
      <c r="A11925" t="s">
        <v>23900</v>
      </c>
      <c r="B11925" t="s">
        <v>23901</v>
      </c>
      <c r="C11925" s="106">
        <v>119.03</v>
      </c>
      <c r="D11925">
        <v>4</v>
      </c>
    </row>
    <row r="11926" spans="1:4" x14ac:dyDescent="0.25">
      <c r="A11926" t="s">
        <v>23902</v>
      </c>
      <c r="B11926" t="s">
        <v>23903</v>
      </c>
      <c r="C11926" s="106">
        <v>76.290000000000006</v>
      </c>
      <c r="D11926">
        <v>1</v>
      </c>
    </row>
    <row r="11927" spans="1:4" x14ac:dyDescent="0.25">
      <c r="A11927" t="s">
        <v>23904</v>
      </c>
      <c r="B11927" t="s">
        <v>23905</v>
      </c>
      <c r="C11927" s="106">
        <v>52.26</v>
      </c>
      <c r="D11927">
        <v>4</v>
      </c>
    </row>
    <row r="11928" spans="1:4" x14ac:dyDescent="0.25">
      <c r="A11928" t="s">
        <v>23906</v>
      </c>
      <c r="B11928" t="s">
        <v>23907</v>
      </c>
      <c r="C11928" s="106">
        <v>103.6</v>
      </c>
      <c r="D11928">
        <v>2</v>
      </c>
    </row>
    <row r="11929" spans="1:4" x14ac:dyDescent="0.25">
      <c r="A11929" t="s">
        <v>23908</v>
      </c>
      <c r="B11929" t="s">
        <v>23909</v>
      </c>
      <c r="C11929" s="106">
        <v>128.97</v>
      </c>
      <c r="D11929">
        <v>7</v>
      </c>
    </row>
    <row r="11930" spans="1:4" x14ac:dyDescent="0.25">
      <c r="A11930" t="s">
        <v>23910</v>
      </c>
      <c r="B11930" t="s">
        <v>23911</v>
      </c>
      <c r="C11930" s="106">
        <v>26.13</v>
      </c>
      <c r="D11930">
        <v>1</v>
      </c>
    </row>
    <row r="11931" spans="1:4" x14ac:dyDescent="0.25">
      <c r="A11931" t="s">
        <v>23912</v>
      </c>
      <c r="B11931" t="s">
        <v>23911</v>
      </c>
      <c r="C11931" s="106">
        <v>300.83999999999997</v>
      </c>
      <c r="D11931">
        <v>6</v>
      </c>
    </row>
    <row r="11932" spans="1:4" x14ac:dyDescent="0.25">
      <c r="A11932" t="s">
        <v>23913</v>
      </c>
      <c r="B11932" t="s">
        <v>23914</v>
      </c>
      <c r="C11932" s="106">
        <v>372.65</v>
      </c>
      <c r="D11932">
        <v>4</v>
      </c>
    </row>
    <row r="11933" spans="1:4" x14ac:dyDescent="0.25">
      <c r="A11933" t="s">
        <v>23915</v>
      </c>
      <c r="B11933" t="s">
        <v>23916</v>
      </c>
      <c r="C11933" s="106">
        <v>22.61</v>
      </c>
      <c r="D11933">
        <v>1</v>
      </c>
    </row>
    <row r="11934" spans="1:4" x14ac:dyDescent="0.25">
      <c r="A11934" t="s">
        <v>23917</v>
      </c>
      <c r="B11934" t="s">
        <v>23918</v>
      </c>
      <c r="C11934" s="106">
        <v>50.49</v>
      </c>
      <c r="D11934">
        <v>1</v>
      </c>
    </row>
    <row r="11935" spans="1:4" x14ac:dyDescent="0.25">
      <c r="A11935" t="s">
        <v>23919</v>
      </c>
      <c r="B11935" t="s">
        <v>23920</v>
      </c>
      <c r="C11935" s="106">
        <v>8.25</v>
      </c>
      <c r="D11935">
        <v>1</v>
      </c>
    </row>
    <row r="11936" spans="1:4" x14ac:dyDescent="0.25">
      <c r="A11936" t="s">
        <v>23921</v>
      </c>
      <c r="B11936" t="s">
        <v>23922</v>
      </c>
      <c r="C11936" s="106">
        <v>12.38</v>
      </c>
      <c r="D11936">
        <v>1</v>
      </c>
    </row>
    <row r="11937" spans="1:4" x14ac:dyDescent="0.25">
      <c r="A11937" t="s">
        <v>23923</v>
      </c>
      <c r="B11937" t="s">
        <v>23924</v>
      </c>
      <c r="C11937" s="106">
        <v>299.12</v>
      </c>
      <c r="D11937">
        <v>5</v>
      </c>
    </row>
    <row r="11938" spans="1:4" x14ac:dyDescent="0.25">
      <c r="A11938" t="s">
        <v>23925</v>
      </c>
      <c r="B11938" t="s">
        <v>23926</v>
      </c>
      <c r="C11938" s="106">
        <v>134.88999999999999</v>
      </c>
      <c r="D11938">
        <v>1</v>
      </c>
    </row>
    <row r="11939" spans="1:4" x14ac:dyDescent="0.25">
      <c r="A11939" t="s">
        <v>23927</v>
      </c>
      <c r="B11939" t="s">
        <v>23922</v>
      </c>
      <c r="C11939" s="106">
        <v>12.38</v>
      </c>
      <c r="D11939">
        <v>1</v>
      </c>
    </row>
    <row r="11940" spans="1:4" x14ac:dyDescent="0.25">
      <c r="A11940" t="s">
        <v>23928</v>
      </c>
      <c r="B11940" t="s">
        <v>23929</v>
      </c>
      <c r="C11940" s="106">
        <v>14.44</v>
      </c>
      <c r="D11940">
        <v>1</v>
      </c>
    </row>
    <row r="11941" spans="1:4" x14ac:dyDescent="0.25">
      <c r="A11941" t="s">
        <v>23930</v>
      </c>
      <c r="B11941" t="s">
        <v>23931</v>
      </c>
      <c r="C11941" s="106">
        <v>90.9</v>
      </c>
      <c r="D11941">
        <v>1</v>
      </c>
    </row>
    <row r="11942" spans="1:4" x14ac:dyDescent="0.25">
      <c r="A11942" t="s">
        <v>23932</v>
      </c>
      <c r="B11942" t="s">
        <v>23933</v>
      </c>
      <c r="C11942" s="106">
        <v>178.8</v>
      </c>
      <c r="D11942">
        <v>2</v>
      </c>
    </row>
    <row r="11943" spans="1:4" x14ac:dyDescent="0.25">
      <c r="A11943" t="s">
        <v>23934</v>
      </c>
      <c r="B11943" t="s">
        <v>23935</v>
      </c>
      <c r="C11943" s="106">
        <v>97.01</v>
      </c>
      <c r="D11943">
        <v>1</v>
      </c>
    </row>
    <row r="11944" spans="1:4" x14ac:dyDescent="0.25">
      <c r="A11944" t="s">
        <v>23936</v>
      </c>
      <c r="B11944" t="s">
        <v>23937</v>
      </c>
      <c r="C11944" s="106">
        <v>13.8</v>
      </c>
      <c r="D11944">
        <v>1</v>
      </c>
    </row>
    <row r="11945" spans="1:4" x14ac:dyDescent="0.25">
      <c r="A11945" t="s">
        <v>23938</v>
      </c>
      <c r="B11945" t="s">
        <v>23939</v>
      </c>
      <c r="C11945" s="106">
        <v>16.72</v>
      </c>
      <c r="D11945">
        <v>1</v>
      </c>
    </row>
    <row r="11946" spans="1:4" x14ac:dyDescent="0.25">
      <c r="A11946" t="s">
        <v>23940</v>
      </c>
      <c r="B11946" t="s">
        <v>23941</v>
      </c>
      <c r="C11946" s="106">
        <v>21.53</v>
      </c>
      <c r="D11946">
        <v>1</v>
      </c>
    </row>
    <row r="11947" spans="1:4" x14ac:dyDescent="0.25">
      <c r="A11947" t="s">
        <v>23942</v>
      </c>
      <c r="B11947" t="s">
        <v>23943</v>
      </c>
      <c r="C11947" s="106">
        <v>56.21</v>
      </c>
      <c r="D11947">
        <v>1</v>
      </c>
    </row>
    <row r="11948" spans="1:4" x14ac:dyDescent="0.25">
      <c r="A11948" t="s">
        <v>23944</v>
      </c>
      <c r="B11948" t="s">
        <v>23945</v>
      </c>
      <c r="C11948" s="106">
        <v>10.25</v>
      </c>
      <c r="D11948">
        <v>1</v>
      </c>
    </row>
    <row r="11949" spans="1:4" x14ac:dyDescent="0.25">
      <c r="A11949" t="s">
        <v>23946</v>
      </c>
      <c r="B11949" t="s">
        <v>23947</v>
      </c>
      <c r="C11949" s="106">
        <v>24.49</v>
      </c>
      <c r="D11949">
        <v>5</v>
      </c>
    </row>
    <row r="11950" spans="1:4" x14ac:dyDescent="0.25">
      <c r="A11950" t="s">
        <v>23948</v>
      </c>
      <c r="B11950" t="s">
        <v>23949</v>
      </c>
      <c r="C11950" s="106">
        <v>125.09</v>
      </c>
      <c r="D11950">
        <v>7</v>
      </c>
    </row>
    <row r="11951" spans="1:4" x14ac:dyDescent="0.25">
      <c r="A11951" t="s">
        <v>23950</v>
      </c>
      <c r="B11951" t="s">
        <v>23951</v>
      </c>
      <c r="C11951" s="106">
        <v>18.28</v>
      </c>
      <c r="D11951">
        <v>1</v>
      </c>
    </row>
    <row r="11952" spans="1:4" x14ac:dyDescent="0.25">
      <c r="A11952" t="s">
        <v>23952</v>
      </c>
      <c r="B11952" t="s">
        <v>23897</v>
      </c>
      <c r="C11952" s="106">
        <v>18.61</v>
      </c>
      <c r="D11952">
        <v>1</v>
      </c>
    </row>
    <row r="11953" spans="1:4" x14ac:dyDescent="0.25">
      <c r="A11953" t="s">
        <v>23953</v>
      </c>
      <c r="B11953" t="s">
        <v>23954</v>
      </c>
      <c r="C11953" s="106">
        <v>30.76</v>
      </c>
      <c r="D11953">
        <v>1</v>
      </c>
    </row>
    <row r="11954" spans="1:4" x14ac:dyDescent="0.25">
      <c r="A11954" t="s">
        <v>23955</v>
      </c>
      <c r="B11954" t="s">
        <v>23911</v>
      </c>
      <c r="C11954" s="106">
        <v>358.58</v>
      </c>
      <c r="D11954">
        <v>2</v>
      </c>
    </row>
    <row r="11955" spans="1:4" x14ac:dyDescent="0.25">
      <c r="A11955" t="s">
        <v>23956</v>
      </c>
      <c r="B11955" t="s">
        <v>23903</v>
      </c>
      <c r="C11955" s="106">
        <v>406.28</v>
      </c>
      <c r="D11955">
        <v>3</v>
      </c>
    </row>
    <row r="11956" spans="1:4" x14ac:dyDescent="0.25">
      <c r="A11956" t="s">
        <v>23957</v>
      </c>
      <c r="B11956" t="s">
        <v>23958</v>
      </c>
      <c r="C11956" s="106">
        <v>31.63</v>
      </c>
      <c r="D11956">
        <v>1</v>
      </c>
    </row>
    <row r="11957" spans="1:4" x14ac:dyDescent="0.25">
      <c r="A11957" t="s">
        <v>23959</v>
      </c>
      <c r="B11957" t="s">
        <v>23960</v>
      </c>
      <c r="C11957" s="106">
        <v>79</v>
      </c>
      <c r="D11957">
        <v>2</v>
      </c>
    </row>
    <row r="11958" spans="1:4" x14ac:dyDescent="0.25">
      <c r="A11958" t="s">
        <v>23961</v>
      </c>
      <c r="B11958" t="s">
        <v>23962</v>
      </c>
      <c r="C11958" s="106">
        <v>712.61</v>
      </c>
      <c r="D11958">
        <v>4</v>
      </c>
    </row>
    <row r="11959" spans="1:4" x14ac:dyDescent="0.25">
      <c r="A11959" t="s">
        <v>23963</v>
      </c>
      <c r="B11959" t="s">
        <v>23964</v>
      </c>
      <c r="C11959" s="106">
        <v>159.75</v>
      </c>
      <c r="D11959">
        <v>2</v>
      </c>
    </row>
    <row r="11960" spans="1:4" x14ac:dyDescent="0.25">
      <c r="A11960" t="s">
        <v>23965</v>
      </c>
      <c r="B11960" t="s">
        <v>23966</v>
      </c>
      <c r="C11960" s="106">
        <v>217.36</v>
      </c>
      <c r="D11960">
        <v>2</v>
      </c>
    </row>
    <row r="11961" spans="1:4" x14ac:dyDescent="0.25">
      <c r="A11961" t="s">
        <v>23967</v>
      </c>
      <c r="B11961" t="s">
        <v>23968</v>
      </c>
      <c r="C11961" s="106">
        <v>275.5</v>
      </c>
      <c r="D11961">
        <v>4</v>
      </c>
    </row>
    <row r="11962" spans="1:4" x14ac:dyDescent="0.25">
      <c r="A11962" t="s">
        <v>23969</v>
      </c>
      <c r="B11962" t="s">
        <v>23970</v>
      </c>
      <c r="C11962" s="106">
        <v>90.5</v>
      </c>
      <c r="D11962">
        <v>1</v>
      </c>
    </row>
    <row r="11963" spans="1:4" x14ac:dyDescent="0.25">
      <c r="A11963" t="s">
        <v>23971</v>
      </c>
      <c r="B11963" t="s">
        <v>23972</v>
      </c>
      <c r="C11963" s="106">
        <v>41</v>
      </c>
      <c r="D11963">
        <v>1</v>
      </c>
    </row>
    <row r="11964" spans="1:4" x14ac:dyDescent="0.25">
      <c r="A11964" t="s">
        <v>23973</v>
      </c>
      <c r="B11964" t="s">
        <v>23974</v>
      </c>
      <c r="C11964" s="106">
        <v>162.82</v>
      </c>
      <c r="D11964">
        <v>2</v>
      </c>
    </row>
    <row r="11965" spans="1:4" x14ac:dyDescent="0.25">
      <c r="A11965" t="s">
        <v>23975</v>
      </c>
      <c r="B11965" t="s">
        <v>23976</v>
      </c>
      <c r="C11965" s="106">
        <v>8.42</v>
      </c>
      <c r="D11965">
        <v>0</v>
      </c>
    </row>
    <row r="11966" spans="1:4" x14ac:dyDescent="0.25">
      <c r="A11966" t="s">
        <v>23977</v>
      </c>
      <c r="B11966" t="s">
        <v>23978</v>
      </c>
      <c r="C11966" s="106">
        <v>403</v>
      </c>
      <c r="D11966">
        <v>1</v>
      </c>
    </row>
    <row r="11967" spans="1:4" x14ac:dyDescent="0.25">
      <c r="A11967" t="s">
        <v>23979</v>
      </c>
      <c r="B11967" t="s">
        <v>23980</v>
      </c>
      <c r="C11967" s="106">
        <v>0</v>
      </c>
      <c r="D11967">
        <v>0</v>
      </c>
    </row>
    <row r="11968" spans="1:4" x14ac:dyDescent="0.25">
      <c r="A11968" t="s">
        <v>23981</v>
      </c>
      <c r="B11968" t="s">
        <v>23982</v>
      </c>
      <c r="C11968" s="106">
        <v>0</v>
      </c>
      <c r="D11968">
        <v>0</v>
      </c>
    </row>
    <row r="11969" spans="1:4" x14ac:dyDescent="0.25">
      <c r="A11969" t="s">
        <v>23983</v>
      </c>
      <c r="B11969" t="s">
        <v>10145</v>
      </c>
      <c r="C11969" s="106">
        <v>50.21</v>
      </c>
      <c r="D11969">
        <v>3</v>
      </c>
    </row>
    <row r="11970" spans="1:4" x14ac:dyDescent="0.25">
      <c r="A11970" t="s">
        <v>23984</v>
      </c>
      <c r="B11970" t="s">
        <v>18534</v>
      </c>
      <c r="C11970" s="106">
        <v>463.72</v>
      </c>
      <c r="D11970">
        <v>4</v>
      </c>
    </row>
    <row r="11971" spans="1:4" x14ac:dyDescent="0.25">
      <c r="A11971" t="s">
        <v>23985</v>
      </c>
      <c r="B11971" t="s">
        <v>23986</v>
      </c>
      <c r="C11971" s="106">
        <v>1.35</v>
      </c>
      <c r="D11971">
        <v>3</v>
      </c>
    </row>
    <row r="11972" spans="1:4" x14ac:dyDescent="0.25">
      <c r="A11972" t="s">
        <v>23987</v>
      </c>
      <c r="B11972" t="s">
        <v>23988</v>
      </c>
      <c r="C11972" s="106">
        <v>0</v>
      </c>
      <c r="D11972">
        <v>0</v>
      </c>
    </row>
    <row r="11973" spans="1:4" x14ac:dyDescent="0.25">
      <c r="A11973" t="s">
        <v>23989</v>
      </c>
      <c r="B11973" t="s">
        <v>23990</v>
      </c>
      <c r="C11973" s="106">
        <v>1547.82</v>
      </c>
      <c r="D11973">
        <v>3</v>
      </c>
    </row>
    <row r="11974" spans="1:4" x14ac:dyDescent="0.25">
      <c r="A11974" t="s">
        <v>23991</v>
      </c>
      <c r="B11974" t="s">
        <v>23992</v>
      </c>
      <c r="C11974" s="106">
        <v>3703.26</v>
      </c>
      <c r="D11974">
        <v>13</v>
      </c>
    </row>
    <row r="11975" spans="1:4" x14ac:dyDescent="0.25">
      <c r="A11975" t="s">
        <v>23993</v>
      </c>
      <c r="B11975" t="s">
        <v>23994</v>
      </c>
      <c r="C11975" s="106">
        <v>1063.8800000000001</v>
      </c>
      <c r="D11975">
        <v>6</v>
      </c>
    </row>
    <row r="11976" spans="1:4" x14ac:dyDescent="0.25">
      <c r="A11976" t="s">
        <v>23995</v>
      </c>
      <c r="B11976" t="s">
        <v>23996</v>
      </c>
      <c r="C11976" s="106">
        <v>7670.55</v>
      </c>
      <c r="D11976">
        <v>3</v>
      </c>
    </row>
    <row r="11977" spans="1:4" x14ac:dyDescent="0.25">
      <c r="A11977" t="s">
        <v>23997</v>
      </c>
      <c r="B11977" t="s">
        <v>23998</v>
      </c>
      <c r="C11977" s="106">
        <v>82.18</v>
      </c>
      <c r="D11977">
        <v>1</v>
      </c>
    </row>
    <row r="11978" spans="1:4" x14ac:dyDescent="0.25">
      <c r="A11978" t="s">
        <v>23999</v>
      </c>
      <c r="B11978" t="s">
        <v>24000</v>
      </c>
      <c r="C11978" s="106">
        <v>35.53</v>
      </c>
      <c r="D11978">
        <v>3</v>
      </c>
    </row>
    <row r="11979" spans="1:4" x14ac:dyDescent="0.25">
      <c r="A11979" t="s">
        <v>24001</v>
      </c>
      <c r="B11979" t="s">
        <v>24002</v>
      </c>
      <c r="C11979" s="106">
        <v>46</v>
      </c>
      <c r="D11979">
        <v>2</v>
      </c>
    </row>
    <row r="11980" spans="1:4" x14ac:dyDescent="0.25">
      <c r="A11980" t="s">
        <v>24003</v>
      </c>
      <c r="B11980" t="s">
        <v>24004</v>
      </c>
      <c r="C11980" s="106">
        <v>36.58</v>
      </c>
      <c r="D11980">
        <v>1</v>
      </c>
    </row>
    <row r="11981" spans="1:4" x14ac:dyDescent="0.25">
      <c r="A11981" t="s">
        <v>24005</v>
      </c>
      <c r="B11981" t="s">
        <v>24006</v>
      </c>
      <c r="C11981" s="106">
        <v>654.55999999999995</v>
      </c>
      <c r="D11981">
        <v>1</v>
      </c>
    </row>
    <row r="11982" spans="1:4" x14ac:dyDescent="0.25">
      <c r="A11982" t="s">
        <v>24007</v>
      </c>
      <c r="B11982" t="s">
        <v>24008</v>
      </c>
      <c r="C11982" s="106">
        <v>310.01</v>
      </c>
      <c r="D11982">
        <v>1</v>
      </c>
    </row>
    <row r="11983" spans="1:4" x14ac:dyDescent="0.25">
      <c r="A11983" t="s">
        <v>24009</v>
      </c>
      <c r="B11983" t="s">
        <v>24010</v>
      </c>
      <c r="C11983" s="106">
        <v>5990</v>
      </c>
      <c r="D11983">
        <v>1</v>
      </c>
    </row>
    <row r="11984" spans="1:4" x14ac:dyDescent="0.25">
      <c r="A11984" t="s">
        <v>24011</v>
      </c>
      <c r="B11984" t="s">
        <v>23867</v>
      </c>
      <c r="C11984" s="106">
        <v>111.84</v>
      </c>
      <c r="D11984">
        <v>3</v>
      </c>
    </row>
    <row r="11985" spans="1:4" x14ac:dyDescent="0.25">
      <c r="A11985" t="s">
        <v>24012</v>
      </c>
      <c r="B11985" t="s">
        <v>24013</v>
      </c>
      <c r="C11985" s="106">
        <v>937.18</v>
      </c>
      <c r="D11985">
        <v>1</v>
      </c>
    </row>
    <row r="11986" spans="1:4" x14ac:dyDescent="0.25">
      <c r="A11986" t="s">
        <v>24014</v>
      </c>
      <c r="B11986" t="s">
        <v>24015</v>
      </c>
      <c r="C11986" s="106">
        <v>163.41</v>
      </c>
      <c r="D11986">
        <v>9</v>
      </c>
    </row>
    <row r="11987" spans="1:4" x14ac:dyDescent="0.25">
      <c r="A11987" t="s">
        <v>24016</v>
      </c>
      <c r="B11987" t="s">
        <v>24017</v>
      </c>
      <c r="C11987" s="106">
        <v>17.23</v>
      </c>
      <c r="D11987">
        <v>2</v>
      </c>
    </row>
    <row r="11988" spans="1:4" x14ac:dyDescent="0.25">
      <c r="A11988" t="s">
        <v>24018</v>
      </c>
      <c r="B11988" t="s">
        <v>24019</v>
      </c>
      <c r="C11988" s="106">
        <v>28.37</v>
      </c>
      <c r="D11988">
        <v>1</v>
      </c>
    </row>
    <row r="11989" spans="1:4" x14ac:dyDescent="0.25">
      <c r="A11989" t="s">
        <v>24020</v>
      </c>
      <c r="B11989" t="s">
        <v>24021</v>
      </c>
      <c r="C11989" s="106">
        <v>779.34</v>
      </c>
      <c r="D11989">
        <v>1</v>
      </c>
    </row>
    <row r="11990" spans="1:4" x14ac:dyDescent="0.25">
      <c r="A11990" t="s">
        <v>24022</v>
      </c>
      <c r="B11990" t="s">
        <v>24023</v>
      </c>
      <c r="C11990" s="106">
        <v>231.92</v>
      </c>
      <c r="D11990">
        <v>1</v>
      </c>
    </row>
    <row r="11991" spans="1:4" x14ac:dyDescent="0.25">
      <c r="A11991" t="s">
        <v>24024</v>
      </c>
      <c r="B11991" t="s">
        <v>24025</v>
      </c>
      <c r="C11991" s="106">
        <v>13442.88</v>
      </c>
      <c r="D11991">
        <v>2</v>
      </c>
    </row>
    <row r="11992" spans="1:4" x14ac:dyDescent="0.25">
      <c r="A11992" t="s">
        <v>24026</v>
      </c>
      <c r="B11992" t="s">
        <v>24027</v>
      </c>
      <c r="C11992" s="106">
        <v>719</v>
      </c>
      <c r="D11992">
        <v>2</v>
      </c>
    </row>
    <row r="11993" spans="1:4" x14ac:dyDescent="0.25">
      <c r="A11993" t="s">
        <v>24028</v>
      </c>
      <c r="B11993" t="s">
        <v>24029</v>
      </c>
      <c r="C11993" s="106">
        <v>1860.48</v>
      </c>
      <c r="D11993">
        <v>2</v>
      </c>
    </row>
    <row r="11994" spans="1:4" x14ac:dyDescent="0.25">
      <c r="A11994" t="s">
        <v>24030</v>
      </c>
      <c r="B11994" t="s">
        <v>24031</v>
      </c>
      <c r="C11994" s="106">
        <v>9.91</v>
      </c>
      <c r="D11994">
        <v>3</v>
      </c>
    </row>
    <row r="11995" spans="1:4" x14ac:dyDescent="0.25">
      <c r="A11995" t="s">
        <v>24032</v>
      </c>
      <c r="B11995" t="s">
        <v>24033</v>
      </c>
      <c r="C11995" s="106">
        <v>7.8</v>
      </c>
      <c r="D11995">
        <v>2</v>
      </c>
    </row>
    <row r="11996" spans="1:4" x14ac:dyDescent="0.25">
      <c r="A11996" t="s">
        <v>24034</v>
      </c>
      <c r="B11996" t="s">
        <v>17923</v>
      </c>
      <c r="C11996" s="106">
        <v>431.33</v>
      </c>
      <c r="D11996">
        <v>4</v>
      </c>
    </row>
    <row r="11997" spans="1:4" x14ac:dyDescent="0.25">
      <c r="A11997" t="s">
        <v>24035</v>
      </c>
      <c r="B11997" t="s">
        <v>24036</v>
      </c>
      <c r="C11997" s="106">
        <v>610.23</v>
      </c>
      <c r="D11997">
        <v>3</v>
      </c>
    </row>
    <row r="11998" spans="1:4" x14ac:dyDescent="0.25">
      <c r="A11998" t="s">
        <v>24037</v>
      </c>
      <c r="B11998" t="s">
        <v>24038</v>
      </c>
      <c r="C11998" s="106">
        <v>0</v>
      </c>
      <c r="D11998">
        <v>0</v>
      </c>
    </row>
    <row r="11999" spans="1:4" x14ac:dyDescent="0.25">
      <c r="A11999" t="s">
        <v>24039</v>
      </c>
      <c r="B11999" t="s">
        <v>24040</v>
      </c>
      <c r="C11999" s="106">
        <v>87.14</v>
      </c>
      <c r="D11999">
        <v>5</v>
      </c>
    </row>
    <row r="12000" spans="1:4" x14ac:dyDescent="0.25">
      <c r="A12000" t="s">
        <v>24041</v>
      </c>
      <c r="B12000" t="s">
        <v>24042</v>
      </c>
      <c r="C12000" s="106">
        <v>2438.31</v>
      </c>
      <c r="D12000">
        <v>2</v>
      </c>
    </row>
    <row r="12001" spans="1:4" x14ac:dyDescent="0.25">
      <c r="A12001" t="s">
        <v>24043</v>
      </c>
      <c r="B12001" t="s">
        <v>24044</v>
      </c>
      <c r="C12001" s="106">
        <v>7.66</v>
      </c>
      <c r="D12001">
        <v>10</v>
      </c>
    </row>
    <row r="12002" spans="1:4" x14ac:dyDescent="0.25">
      <c r="A12002" t="s">
        <v>24045</v>
      </c>
      <c r="B12002" t="s">
        <v>24046</v>
      </c>
      <c r="C12002" s="106">
        <v>0</v>
      </c>
      <c r="D12002">
        <v>0</v>
      </c>
    </row>
    <row r="12003" spans="1:4" x14ac:dyDescent="0.25">
      <c r="A12003" t="s">
        <v>24047</v>
      </c>
      <c r="B12003" t="s">
        <v>24048</v>
      </c>
      <c r="C12003" s="106">
        <v>0</v>
      </c>
      <c r="D12003">
        <v>0</v>
      </c>
    </row>
    <row r="12004" spans="1:4" x14ac:dyDescent="0.25">
      <c r="A12004" t="s">
        <v>24049</v>
      </c>
      <c r="B12004" t="s">
        <v>24050</v>
      </c>
      <c r="C12004" s="106">
        <v>0</v>
      </c>
      <c r="D12004">
        <v>0</v>
      </c>
    </row>
    <row r="12005" spans="1:4" x14ac:dyDescent="0.25">
      <c r="A12005" t="s">
        <v>24051</v>
      </c>
      <c r="B12005" t="s">
        <v>22545</v>
      </c>
      <c r="C12005" s="106">
        <v>18.559999999999999</v>
      </c>
      <c r="D12005">
        <v>5</v>
      </c>
    </row>
    <row r="12006" spans="1:4" x14ac:dyDescent="0.25">
      <c r="A12006" t="s">
        <v>24052</v>
      </c>
      <c r="B12006" t="s">
        <v>24053</v>
      </c>
      <c r="C12006" s="106">
        <v>745.48</v>
      </c>
      <c r="D12006">
        <v>2</v>
      </c>
    </row>
    <row r="12007" spans="1:4" x14ac:dyDescent="0.25">
      <c r="A12007" t="s">
        <v>24054</v>
      </c>
      <c r="B12007" t="s">
        <v>6889</v>
      </c>
      <c r="C12007" s="106">
        <v>803.71</v>
      </c>
      <c r="D12007">
        <v>1</v>
      </c>
    </row>
    <row r="12008" spans="1:4" x14ac:dyDescent="0.25">
      <c r="A12008" t="s">
        <v>24055</v>
      </c>
      <c r="B12008" t="s">
        <v>24056</v>
      </c>
      <c r="C12008" s="106">
        <v>127.08</v>
      </c>
      <c r="D12008">
        <v>11</v>
      </c>
    </row>
    <row r="12009" spans="1:4" x14ac:dyDescent="0.25">
      <c r="A12009" t="s">
        <v>24057</v>
      </c>
      <c r="B12009" t="s">
        <v>24058</v>
      </c>
      <c r="C12009" s="106">
        <v>30.81</v>
      </c>
      <c r="D12009">
        <v>2</v>
      </c>
    </row>
    <row r="12010" spans="1:4" x14ac:dyDescent="0.25">
      <c r="A12010" t="s">
        <v>24059</v>
      </c>
      <c r="B12010" t="s">
        <v>24060</v>
      </c>
      <c r="C12010" s="106">
        <v>18.920000000000002</v>
      </c>
      <c r="D12010">
        <v>1</v>
      </c>
    </row>
    <row r="12011" spans="1:4" x14ac:dyDescent="0.25">
      <c r="A12011" t="s">
        <v>24061</v>
      </c>
      <c r="B12011" t="s">
        <v>24062</v>
      </c>
      <c r="C12011" s="106">
        <v>0</v>
      </c>
      <c r="D12011">
        <v>0</v>
      </c>
    </row>
    <row r="12012" spans="1:4" x14ac:dyDescent="0.25">
      <c r="A12012" t="s">
        <v>24063</v>
      </c>
      <c r="B12012" t="s">
        <v>24064</v>
      </c>
      <c r="C12012" s="106">
        <v>127.75</v>
      </c>
      <c r="D12012">
        <v>6</v>
      </c>
    </row>
    <row r="12013" spans="1:4" x14ac:dyDescent="0.25">
      <c r="A12013" t="s">
        <v>24065</v>
      </c>
      <c r="B12013" t="s">
        <v>24066</v>
      </c>
      <c r="C12013" s="106">
        <v>19.260000000000002</v>
      </c>
      <c r="D12013">
        <v>8</v>
      </c>
    </row>
    <row r="12014" spans="1:4" x14ac:dyDescent="0.25">
      <c r="A12014" t="s">
        <v>24067</v>
      </c>
      <c r="B12014" t="s">
        <v>24068</v>
      </c>
      <c r="C12014" s="106">
        <v>235.99</v>
      </c>
      <c r="D12014">
        <v>2</v>
      </c>
    </row>
    <row r="12015" spans="1:4" x14ac:dyDescent="0.25">
      <c r="A12015" t="s">
        <v>24069</v>
      </c>
      <c r="B12015" t="s">
        <v>24070</v>
      </c>
      <c r="C12015" s="106">
        <v>130.55000000000001</v>
      </c>
      <c r="D12015">
        <v>7</v>
      </c>
    </row>
    <row r="12016" spans="1:4" x14ac:dyDescent="0.25">
      <c r="A12016" t="s">
        <v>24071</v>
      </c>
      <c r="B12016" t="s">
        <v>24072</v>
      </c>
      <c r="C12016" s="106">
        <v>1277.95</v>
      </c>
      <c r="D12016">
        <v>10</v>
      </c>
    </row>
    <row r="12017" spans="1:4" x14ac:dyDescent="0.25">
      <c r="A12017" t="s">
        <v>24073</v>
      </c>
      <c r="B12017" t="s">
        <v>24074</v>
      </c>
      <c r="C12017" s="106">
        <v>11187.72</v>
      </c>
      <c r="D12017">
        <v>1</v>
      </c>
    </row>
    <row r="12018" spans="1:4" x14ac:dyDescent="0.25">
      <c r="A12018" t="s">
        <v>24075</v>
      </c>
      <c r="B12018" t="s">
        <v>24076</v>
      </c>
      <c r="C12018" s="106">
        <v>87.98</v>
      </c>
      <c r="D12018">
        <v>3</v>
      </c>
    </row>
    <row r="12019" spans="1:4" x14ac:dyDescent="0.25">
      <c r="A12019" t="s">
        <v>24077</v>
      </c>
      <c r="B12019" t="s">
        <v>24078</v>
      </c>
      <c r="C12019" s="106">
        <v>106.89</v>
      </c>
      <c r="D12019">
        <v>1</v>
      </c>
    </row>
    <row r="12020" spans="1:4" x14ac:dyDescent="0.25">
      <c r="A12020" t="s">
        <v>24079</v>
      </c>
      <c r="B12020" t="s">
        <v>24080</v>
      </c>
      <c r="C12020" s="106">
        <v>228.53</v>
      </c>
      <c r="D12020">
        <v>1</v>
      </c>
    </row>
    <row r="12021" spans="1:4" x14ac:dyDescent="0.25">
      <c r="A12021" t="s">
        <v>24081</v>
      </c>
      <c r="B12021" t="s">
        <v>24082</v>
      </c>
      <c r="C12021" s="106">
        <v>85.46</v>
      </c>
      <c r="D12021">
        <v>4</v>
      </c>
    </row>
    <row r="12022" spans="1:4" x14ac:dyDescent="0.25">
      <c r="A12022" t="s">
        <v>24083</v>
      </c>
      <c r="B12022" t="s">
        <v>24084</v>
      </c>
      <c r="C12022" s="106">
        <v>254.4</v>
      </c>
      <c r="D12022">
        <v>1</v>
      </c>
    </row>
    <row r="12023" spans="1:4" x14ac:dyDescent="0.25">
      <c r="A12023" t="s">
        <v>24085</v>
      </c>
      <c r="B12023" t="s">
        <v>24086</v>
      </c>
      <c r="C12023" s="106">
        <v>2192</v>
      </c>
      <c r="D12023">
        <v>1</v>
      </c>
    </row>
    <row r="12024" spans="1:4" x14ac:dyDescent="0.25">
      <c r="A12024" t="s">
        <v>24087</v>
      </c>
      <c r="B12024" t="s">
        <v>24088</v>
      </c>
      <c r="C12024" s="106">
        <v>987.53</v>
      </c>
      <c r="D12024">
        <v>1</v>
      </c>
    </row>
    <row r="12025" spans="1:4" x14ac:dyDescent="0.25">
      <c r="A12025" t="s">
        <v>24089</v>
      </c>
      <c r="B12025" t="s">
        <v>24090</v>
      </c>
      <c r="C12025" s="106">
        <v>747.78</v>
      </c>
      <c r="D12025">
        <v>1</v>
      </c>
    </row>
    <row r="12026" spans="1:4" x14ac:dyDescent="0.25">
      <c r="A12026" t="s">
        <v>24091</v>
      </c>
      <c r="B12026" t="s">
        <v>24092</v>
      </c>
      <c r="C12026" s="106">
        <v>5348.84</v>
      </c>
      <c r="D12026">
        <v>4</v>
      </c>
    </row>
    <row r="12027" spans="1:4" x14ac:dyDescent="0.25">
      <c r="A12027" t="s">
        <v>24093</v>
      </c>
      <c r="B12027" t="s">
        <v>24094</v>
      </c>
      <c r="C12027" s="106">
        <v>2475.91</v>
      </c>
      <c r="D12027">
        <v>1</v>
      </c>
    </row>
    <row r="12028" spans="1:4" x14ac:dyDescent="0.25">
      <c r="A12028" t="s">
        <v>24095</v>
      </c>
      <c r="B12028" t="s">
        <v>24096</v>
      </c>
      <c r="C12028" s="106">
        <v>816.03</v>
      </c>
      <c r="D12028">
        <v>1</v>
      </c>
    </row>
    <row r="12029" spans="1:4" x14ac:dyDescent="0.25">
      <c r="A12029" t="s">
        <v>24097</v>
      </c>
      <c r="B12029" t="s">
        <v>24098</v>
      </c>
      <c r="C12029" s="106">
        <v>655.08000000000004</v>
      </c>
      <c r="D12029">
        <v>1</v>
      </c>
    </row>
    <row r="12030" spans="1:4" x14ac:dyDescent="0.25">
      <c r="A12030" t="s">
        <v>24099</v>
      </c>
      <c r="B12030" t="s">
        <v>24100</v>
      </c>
      <c r="C12030" s="106">
        <v>276.06</v>
      </c>
      <c r="D12030">
        <v>1</v>
      </c>
    </row>
    <row r="12031" spans="1:4" x14ac:dyDescent="0.25">
      <c r="A12031" t="s">
        <v>24101</v>
      </c>
      <c r="B12031" t="s">
        <v>24102</v>
      </c>
      <c r="C12031" s="106">
        <v>157.96</v>
      </c>
      <c r="D12031">
        <v>4</v>
      </c>
    </row>
    <row r="12032" spans="1:4" x14ac:dyDescent="0.25">
      <c r="A12032" t="s">
        <v>24103</v>
      </c>
      <c r="B12032" t="s">
        <v>24104</v>
      </c>
      <c r="C12032" s="106">
        <v>24.5</v>
      </c>
      <c r="D12032">
        <v>20</v>
      </c>
    </row>
    <row r="12033" spans="1:4" x14ac:dyDescent="0.25">
      <c r="A12033" t="s">
        <v>24105</v>
      </c>
      <c r="B12033" t="s">
        <v>24090</v>
      </c>
      <c r="C12033" s="106">
        <v>519.12</v>
      </c>
      <c r="D12033">
        <v>1</v>
      </c>
    </row>
    <row r="12034" spans="1:4" x14ac:dyDescent="0.25">
      <c r="A12034" t="s">
        <v>24106</v>
      </c>
      <c r="B12034" t="s">
        <v>24107</v>
      </c>
      <c r="C12034" s="106">
        <v>216.3</v>
      </c>
      <c r="D12034">
        <v>1</v>
      </c>
    </row>
    <row r="12035" spans="1:4" x14ac:dyDescent="0.25">
      <c r="A12035" t="s">
        <v>24108</v>
      </c>
      <c r="B12035" t="s">
        <v>24109</v>
      </c>
      <c r="C12035" s="106">
        <v>279.66000000000003</v>
      </c>
      <c r="D12035">
        <v>3</v>
      </c>
    </row>
    <row r="12036" spans="1:4" x14ac:dyDescent="0.25">
      <c r="A12036" t="s">
        <v>24110</v>
      </c>
      <c r="B12036" t="s">
        <v>24111</v>
      </c>
      <c r="C12036" s="106">
        <v>1522.84</v>
      </c>
      <c r="D12036">
        <v>4</v>
      </c>
    </row>
    <row r="12037" spans="1:4" x14ac:dyDescent="0.25">
      <c r="A12037" t="s">
        <v>24112</v>
      </c>
      <c r="B12037" t="s">
        <v>24113</v>
      </c>
      <c r="C12037" s="106">
        <v>67.09</v>
      </c>
      <c r="D12037">
        <v>1</v>
      </c>
    </row>
    <row r="12038" spans="1:4" x14ac:dyDescent="0.25">
      <c r="A12038" t="s">
        <v>24114</v>
      </c>
      <c r="B12038" t="s">
        <v>24115</v>
      </c>
      <c r="C12038" s="106">
        <v>160.75</v>
      </c>
      <c r="D12038">
        <v>2</v>
      </c>
    </row>
    <row r="12039" spans="1:4" x14ac:dyDescent="0.25">
      <c r="A12039" t="s">
        <v>24116</v>
      </c>
      <c r="B12039" t="s">
        <v>24117</v>
      </c>
      <c r="C12039" s="106">
        <v>703.71</v>
      </c>
      <c r="D12039">
        <v>8</v>
      </c>
    </row>
    <row r="12040" spans="1:4" x14ac:dyDescent="0.25">
      <c r="A12040" t="s">
        <v>24118</v>
      </c>
      <c r="B12040" t="s">
        <v>24119</v>
      </c>
      <c r="C12040" s="106">
        <v>9.44</v>
      </c>
      <c r="D12040">
        <v>2</v>
      </c>
    </row>
    <row r="12041" spans="1:4" x14ac:dyDescent="0.25">
      <c r="A12041" t="s">
        <v>24120</v>
      </c>
      <c r="B12041" t="s">
        <v>24121</v>
      </c>
      <c r="C12041" s="106">
        <v>23.34</v>
      </c>
      <c r="D12041">
        <v>2</v>
      </c>
    </row>
    <row r="12042" spans="1:4" x14ac:dyDescent="0.25">
      <c r="A12042" t="s">
        <v>24122</v>
      </c>
      <c r="B12042" t="s">
        <v>23897</v>
      </c>
      <c r="C12042" s="106">
        <v>122.82</v>
      </c>
      <c r="D12042">
        <v>4</v>
      </c>
    </row>
    <row r="12043" spans="1:4" x14ac:dyDescent="0.25">
      <c r="A12043" t="s">
        <v>24123</v>
      </c>
      <c r="B12043" t="s">
        <v>24124</v>
      </c>
      <c r="C12043" s="106">
        <v>995.15</v>
      </c>
      <c r="D12043">
        <v>4</v>
      </c>
    </row>
    <row r="12044" spans="1:4" x14ac:dyDescent="0.25">
      <c r="A12044" t="s">
        <v>24125</v>
      </c>
      <c r="B12044" t="s">
        <v>24126</v>
      </c>
      <c r="C12044" s="106">
        <v>117.1</v>
      </c>
      <c r="D12044">
        <v>1</v>
      </c>
    </row>
    <row r="12045" spans="1:4" x14ac:dyDescent="0.25">
      <c r="A12045" t="s">
        <v>24127</v>
      </c>
      <c r="B12045" t="s">
        <v>24128</v>
      </c>
      <c r="C12045" s="106">
        <v>293.2</v>
      </c>
      <c r="D12045">
        <v>4</v>
      </c>
    </row>
    <row r="12046" spans="1:4" x14ac:dyDescent="0.25">
      <c r="A12046" t="s">
        <v>24129</v>
      </c>
      <c r="B12046" t="s">
        <v>24130</v>
      </c>
      <c r="C12046" s="106">
        <v>75.28</v>
      </c>
      <c r="D12046">
        <v>1</v>
      </c>
    </row>
    <row r="12047" spans="1:4" x14ac:dyDescent="0.25">
      <c r="A12047" t="s">
        <v>24131</v>
      </c>
      <c r="B12047" t="s">
        <v>24132</v>
      </c>
      <c r="C12047" s="106">
        <v>227.84</v>
      </c>
      <c r="D12047">
        <v>2</v>
      </c>
    </row>
    <row r="12048" spans="1:4" x14ac:dyDescent="0.25">
      <c r="A12048" t="s">
        <v>24133</v>
      </c>
      <c r="B12048" t="s">
        <v>24134</v>
      </c>
      <c r="C12048" s="106">
        <v>1259.6500000000001</v>
      </c>
      <c r="D12048">
        <v>3</v>
      </c>
    </row>
    <row r="12049" spans="1:4" x14ac:dyDescent="0.25">
      <c r="A12049" t="s">
        <v>24135</v>
      </c>
      <c r="B12049" t="s">
        <v>24136</v>
      </c>
      <c r="C12049" s="106">
        <v>1589.74</v>
      </c>
      <c r="D12049">
        <v>6</v>
      </c>
    </row>
    <row r="12050" spans="1:4" x14ac:dyDescent="0.25">
      <c r="A12050" t="s">
        <v>24137</v>
      </c>
      <c r="B12050" t="s">
        <v>24138</v>
      </c>
      <c r="C12050" s="106">
        <v>5128</v>
      </c>
      <c r="D12050">
        <v>4</v>
      </c>
    </row>
    <row r="12051" spans="1:4" x14ac:dyDescent="0.25">
      <c r="A12051" t="s">
        <v>24139</v>
      </c>
      <c r="B12051" t="s">
        <v>24140</v>
      </c>
      <c r="C12051" s="106">
        <v>6646.1</v>
      </c>
      <c r="D12051">
        <v>3</v>
      </c>
    </row>
    <row r="12052" spans="1:4" x14ac:dyDescent="0.25">
      <c r="A12052" t="s">
        <v>24141</v>
      </c>
      <c r="B12052" t="s">
        <v>24142</v>
      </c>
      <c r="C12052" s="106">
        <v>517.26</v>
      </c>
      <c r="D12052">
        <v>1</v>
      </c>
    </row>
    <row r="12053" spans="1:4" x14ac:dyDescent="0.25">
      <c r="A12053" t="s">
        <v>24143</v>
      </c>
      <c r="B12053" t="s">
        <v>24144</v>
      </c>
      <c r="C12053" s="106">
        <v>248.6</v>
      </c>
      <c r="D12053">
        <v>1</v>
      </c>
    </row>
    <row r="12054" spans="1:4" x14ac:dyDescent="0.25">
      <c r="A12054" t="s">
        <v>24145</v>
      </c>
      <c r="B12054" t="s">
        <v>24146</v>
      </c>
      <c r="C12054" s="106">
        <v>1886.38</v>
      </c>
      <c r="D12054">
        <v>1</v>
      </c>
    </row>
    <row r="12055" spans="1:4" x14ac:dyDescent="0.25">
      <c r="A12055" t="s">
        <v>24147</v>
      </c>
      <c r="B12055" t="s">
        <v>24148</v>
      </c>
      <c r="C12055" s="106">
        <v>19.95</v>
      </c>
      <c r="D12055">
        <v>1</v>
      </c>
    </row>
    <row r="12056" spans="1:4" x14ac:dyDescent="0.25">
      <c r="A12056" t="s">
        <v>24149</v>
      </c>
      <c r="B12056" t="s">
        <v>24150</v>
      </c>
      <c r="C12056" s="106">
        <v>10895.99</v>
      </c>
      <c r="D12056">
        <v>4</v>
      </c>
    </row>
    <row r="12057" spans="1:4" x14ac:dyDescent="0.25">
      <c r="A12057" t="s">
        <v>24151</v>
      </c>
      <c r="B12057" t="s">
        <v>24152</v>
      </c>
      <c r="C12057" s="106">
        <v>1042.1500000000001</v>
      </c>
      <c r="D12057">
        <v>3</v>
      </c>
    </row>
    <row r="12058" spans="1:4" x14ac:dyDescent="0.25">
      <c r="A12058" t="s">
        <v>24153</v>
      </c>
      <c r="B12058" t="s">
        <v>24154</v>
      </c>
      <c r="C12058" s="106">
        <v>986.7</v>
      </c>
      <c r="D12058">
        <v>4</v>
      </c>
    </row>
    <row r="12059" spans="1:4" x14ac:dyDescent="0.25">
      <c r="A12059" t="s">
        <v>24155</v>
      </c>
      <c r="B12059" t="s">
        <v>24156</v>
      </c>
      <c r="C12059" s="106">
        <v>475.58</v>
      </c>
      <c r="D12059">
        <v>3</v>
      </c>
    </row>
    <row r="12060" spans="1:4" x14ac:dyDescent="0.25">
      <c r="A12060" t="s">
        <v>24157</v>
      </c>
      <c r="B12060" t="s">
        <v>24158</v>
      </c>
      <c r="C12060" s="106">
        <v>1156.3599999999999</v>
      </c>
      <c r="D12060">
        <v>4</v>
      </c>
    </row>
    <row r="12061" spans="1:4" x14ac:dyDescent="0.25">
      <c r="A12061" t="s">
        <v>24159</v>
      </c>
      <c r="B12061" t="s">
        <v>24160</v>
      </c>
      <c r="C12061" s="106">
        <v>53.72</v>
      </c>
      <c r="D12061">
        <v>3</v>
      </c>
    </row>
    <row r="12062" spans="1:4" x14ac:dyDescent="0.25">
      <c r="A12062" t="s">
        <v>24161</v>
      </c>
      <c r="B12062" t="s">
        <v>24162</v>
      </c>
      <c r="C12062" s="106">
        <v>2017.41</v>
      </c>
      <c r="D12062">
        <v>2</v>
      </c>
    </row>
    <row r="12063" spans="1:4" x14ac:dyDescent="0.25">
      <c r="A12063" t="s">
        <v>24163</v>
      </c>
      <c r="B12063" t="s">
        <v>24164</v>
      </c>
      <c r="C12063" s="106">
        <v>3432.99</v>
      </c>
      <c r="D12063">
        <v>1</v>
      </c>
    </row>
    <row r="12064" spans="1:4" x14ac:dyDescent="0.25">
      <c r="A12064" t="s">
        <v>24165</v>
      </c>
      <c r="B12064" t="s">
        <v>24166</v>
      </c>
      <c r="C12064" s="106">
        <v>0.98</v>
      </c>
      <c r="D12064">
        <v>1</v>
      </c>
    </row>
    <row r="12065" spans="1:4" x14ac:dyDescent="0.25">
      <c r="A12065" t="s">
        <v>24167</v>
      </c>
      <c r="B12065" t="s">
        <v>24168</v>
      </c>
      <c r="C12065" s="106">
        <v>289.12</v>
      </c>
      <c r="D12065">
        <v>1</v>
      </c>
    </row>
    <row r="12066" spans="1:4" x14ac:dyDescent="0.25">
      <c r="A12066" t="s">
        <v>24169</v>
      </c>
      <c r="B12066" t="s">
        <v>24170</v>
      </c>
      <c r="C12066" s="106">
        <v>276.05</v>
      </c>
      <c r="D12066">
        <v>2</v>
      </c>
    </row>
    <row r="12067" spans="1:4" x14ac:dyDescent="0.25">
      <c r="A12067" t="s">
        <v>24171</v>
      </c>
      <c r="B12067" t="s">
        <v>24172</v>
      </c>
      <c r="C12067" s="106">
        <v>13.76</v>
      </c>
      <c r="D12067">
        <v>2</v>
      </c>
    </row>
    <row r="12068" spans="1:4" x14ac:dyDescent="0.25">
      <c r="A12068" t="s">
        <v>24173</v>
      </c>
      <c r="B12068" t="s">
        <v>24174</v>
      </c>
      <c r="C12068" s="106">
        <v>8.0299999999999994</v>
      </c>
      <c r="D12068">
        <v>2</v>
      </c>
    </row>
    <row r="12069" spans="1:4" x14ac:dyDescent="0.25">
      <c r="A12069" t="s">
        <v>24175</v>
      </c>
      <c r="B12069" t="s">
        <v>24176</v>
      </c>
      <c r="C12069" s="106">
        <v>18.489999999999998</v>
      </c>
      <c r="D12069">
        <v>2</v>
      </c>
    </row>
    <row r="12070" spans="1:4" x14ac:dyDescent="0.25">
      <c r="A12070" t="s">
        <v>24177</v>
      </c>
      <c r="B12070" t="s">
        <v>24178</v>
      </c>
      <c r="C12070" s="106">
        <v>27.46</v>
      </c>
      <c r="D12070">
        <v>3</v>
      </c>
    </row>
    <row r="12071" spans="1:4" x14ac:dyDescent="0.25">
      <c r="A12071" t="s">
        <v>24179</v>
      </c>
      <c r="B12071" t="s">
        <v>24180</v>
      </c>
      <c r="C12071" s="106">
        <v>1066.93</v>
      </c>
      <c r="D12071">
        <v>2</v>
      </c>
    </row>
    <row r="12072" spans="1:4" x14ac:dyDescent="0.25">
      <c r="A12072" t="s">
        <v>24181</v>
      </c>
      <c r="B12072" t="s">
        <v>24182</v>
      </c>
      <c r="C12072" s="106">
        <v>472.38</v>
      </c>
      <c r="D12072">
        <v>1</v>
      </c>
    </row>
    <row r="12073" spans="1:4" x14ac:dyDescent="0.25">
      <c r="A12073" t="s">
        <v>24183</v>
      </c>
      <c r="B12073" t="s">
        <v>24184</v>
      </c>
      <c r="C12073" s="106">
        <v>8450</v>
      </c>
      <c r="D12073">
        <v>2</v>
      </c>
    </row>
    <row r="12074" spans="1:4" x14ac:dyDescent="0.25">
      <c r="A12074" t="s">
        <v>24185</v>
      </c>
      <c r="B12074" t="s">
        <v>24186</v>
      </c>
      <c r="C12074" s="106">
        <v>1170.05</v>
      </c>
      <c r="D12074">
        <v>1</v>
      </c>
    </row>
    <row r="12075" spans="1:4" x14ac:dyDescent="0.25">
      <c r="A12075" t="s">
        <v>24187</v>
      </c>
      <c r="B12075" t="s">
        <v>24188</v>
      </c>
      <c r="C12075" s="106">
        <v>655.89</v>
      </c>
      <c r="D12075">
        <v>1</v>
      </c>
    </row>
    <row r="12076" spans="1:4" x14ac:dyDescent="0.25">
      <c r="A12076" t="s">
        <v>24189</v>
      </c>
      <c r="B12076" t="s">
        <v>24190</v>
      </c>
      <c r="C12076" s="106">
        <v>1053.69</v>
      </c>
      <c r="D12076">
        <v>1</v>
      </c>
    </row>
    <row r="12077" spans="1:4" x14ac:dyDescent="0.25">
      <c r="A12077" t="s">
        <v>24191</v>
      </c>
      <c r="B12077" t="s">
        <v>24192</v>
      </c>
      <c r="C12077" s="106">
        <v>2232.06</v>
      </c>
      <c r="D12077">
        <v>1</v>
      </c>
    </row>
    <row r="12078" spans="1:4" x14ac:dyDescent="0.25">
      <c r="A12078" t="s">
        <v>24193</v>
      </c>
      <c r="B12078" t="s">
        <v>24194</v>
      </c>
      <c r="C12078" s="106">
        <v>1759.23</v>
      </c>
      <c r="D12078">
        <v>1</v>
      </c>
    </row>
    <row r="12079" spans="1:4" x14ac:dyDescent="0.25">
      <c r="A12079" t="s">
        <v>24195</v>
      </c>
      <c r="B12079" t="s">
        <v>24196</v>
      </c>
      <c r="C12079" s="106">
        <v>0</v>
      </c>
      <c r="D12079">
        <v>0</v>
      </c>
    </row>
    <row r="12080" spans="1:4" x14ac:dyDescent="0.25">
      <c r="A12080" t="s">
        <v>24197</v>
      </c>
      <c r="B12080" t="s">
        <v>24198</v>
      </c>
      <c r="C12080" s="106">
        <v>16.93</v>
      </c>
      <c r="D12080">
        <v>1</v>
      </c>
    </row>
    <row r="12081" spans="1:4" x14ac:dyDescent="0.25">
      <c r="A12081" t="s">
        <v>24199</v>
      </c>
      <c r="B12081" t="s">
        <v>24200</v>
      </c>
      <c r="C12081" s="106">
        <v>32.619999999999997</v>
      </c>
      <c r="D12081">
        <v>2</v>
      </c>
    </row>
    <row r="12082" spans="1:4" x14ac:dyDescent="0.25">
      <c r="A12082" t="s">
        <v>24201</v>
      </c>
      <c r="B12082" t="s">
        <v>24202</v>
      </c>
      <c r="C12082" s="106">
        <v>29.1</v>
      </c>
      <c r="D12082">
        <v>1</v>
      </c>
    </row>
    <row r="12083" spans="1:4" x14ac:dyDescent="0.25">
      <c r="A12083" t="s">
        <v>24203</v>
      </c>
      <c r="B12083" t="s">
        <v>24204</v>
      </c>
      <c r="C12083" s="106">
        <v>35.71</v>
      </c>
      <c r="D12083">
        <v>1</v>
      </c>
    </row>
    <row r="12084" spans="1:4" x14ac:dyDescent="0.25">
      <c r="A12084" t="s">
        <v>24205</v>
      </c>
      <c r="B12084" t="s">
        <v>24206</v>
      </c>
      <c r="C12084" s="106">
        <v>42.59</v>
      </c>
      <c r="D12084">
        <v>1</v>
      </c>
    </row>
    <row r="12085" spans="1:4" x14ac:dyDescent="0.25">
      <c r="A12085" t="s">
        <v>24207</v>
      </c>
      <c r="B12085" t="s">
        <v>24208</v>
      </c>
      <c r="C12085" s="106">
        <v>77.819999999999993</v>
      </c>
      <c r="D12085">
        <v>1</v>
      </c>
    </row>
    <row r="12086" spans="1:4" x14ac:dyDescent="0.25">
      <c r="A12086" t="s">
        <v>24209</v>
      </c>
      <c r="B12086" t="s">
        <v>24210</v>
      </c>
      <c r="C12086" s="106">
        <v>14.07</v>
      </c>
      <c r="D12086">
        <v>4</v>
      </c>
    </row>
    <row r="12087" spans="1:4" x14ac:dyDescent="0.25">
      <c r="A12087" t="s">
        <v>24211</v>
      </c>
      <c r="B12087" t="s">
        <v>24212</v>
      </c>
      <c r="C12087" s="106">
        <v>97.56</v>
      </c>
      <c r="D12087">
        <v>9</v>
      </c>
    </row>
    <row r="12088" spans="1:4" x14ac:dyDescent="0.25">
      <c r="A12088" t="s">
        <v>24213</v>
      </c>
      <c r="B12088" t="s">
        <v>24214</v>
      </c>
      <c r="C12088" s="106">
        <v>17</v>
      </c>
      <c r="D12088">
        <v>3</v>
      </c>
    </row>
    <row r="12089" spans="1:4" x14ac:dyDescent="0.25">
      <c r="A12089" t="s">
        <v>24215</v>
      </c>
      <c r="B12089" t="s">
        <v>24216</v>
      </c>
      <c r="C12089" s="106">
        <v>1945</v>
      </c>
      <c r="D12089">
        <v>1</v>
      </c>
    </row>
    <row r="12090" spans="1:4" x14ac:dyDescent="0.25">
      <c r="A12090" t="s">
        <v>24217</v>
      </c>
      <c r="B12090" t="s">
        <v>24218</v>
      </c>
      <c r="C12090" s="106">
        <v>506.75</v>
      </c>
      <c r="D12090">
        <v>2</v>
      </c>
    </row>
    <row r="12091" spans="1:4" x14ac:dyDescent="0.25">
      <c r="A12091" t="s">
        <v>24219</v>
      </c>
      <c r="B12091" t="s">
        <v>24220</v>
      </c>
      <c r="C12091" s="106">
        <v>355.35</v>
      </c>
      <c r="D12091">
        <v>2</v>
      </c>
    </row>
    <row r="12092" spans="1:4" x14ac:dyDescent="0.25">
      <c r="A12092" t="s">
        <v>24221</v>
      </c>
      <c r="B12092" t="s">
        <v>24222</v>
      </c>
      <c r="C12092" s="106">
        <v>13.28</v>
      </c>
      <c r="D12092">
        <v>7</v>
      </c>
    </row>
    <row r="12093" spans="1:4" x14ac:dyDescent="0.25">
      <c r="A12093" t="s">
        <v>24223</v>
      </c>
      <c r="B12093" t="s">
        <v>24224</v>
      </c>
      <c r="C12093" s="106">
        <v>275.62</v>
      </c>
      <c r="D12093">
        <v>1</v>
      </c>
    </row>
    <row r="12094" spans="1:4" x14ac:dyDescent="0.25">
      <c r="A12094" t="s">
        <v>24225</v>
      </c>
      <c r="B12094" t="s">
        <v>24226</v>
      </c>
      <c r="C12094" s="106">
        <v>3077.41</v>
      </c>
      <c r="D12094">
        <v>2</v>
      </c>
    </row>
    <row r="12095" spans="1:4" x14ac:dyDescent="0.25">
      <c r="A12095" t="s">
        <v>24227</v>
      </c>
      <c r="B12095" t="s">
        <v>24228</v>
      </c>
      <c r="C12095" s="106">
        <v>11180</v>
      </c>
      <c r="D12095">
        <v>1</v>
      </c>
    </row>
    <row r="12096" spans="1:4" x14ac:dyDescent="0.25">
      <c r="A12096" t="s">
        <v>24229</v>
      </c>
      <c r="B12096" t="s">
        <v>24230</v>
      </c>
      <c r="C12096" s="106">
        <v>438.5</v>
      </c>
      <c r="D12096">
        <v>1</v>
      </c>
    </row>
    <row r="12097" spans="1:4" x14ac:dyDescent="0.25">
      <c r="A12097" t="s">
        <v>24231</v>
      </c>
      <c r="B12097" t="s">
        <v>24232</v>
      </c>
      <c r="C12097" s="106">
        <v>110.73</v>
      </c>
      <c r="D12097">
        <v>5</v>
      </c>
    </row>
    <row r="12098" spans="1:4" x14ac:dyDescent="0.25">
      <c r="A12098" t="s">
        <v>24233</v>
      </c>
      <c r="B12098" t="s">
        <v>24234</v>
      </c>
      <c r="C12098" s="106">
        <v>58341</v>
      </c>
      <c r="D12098">
        <v>3</v>
      </c>
    </row>
    <row r="12099" spans="1:4" x14ac:dyDescent="0.25">
      <c r="A12099" t="s">
        <v>24235</v>
      </c>
      <c r="B12099" t="s">
        <v>24236</v>
      </c>
      <c r="C12099" s="106">
        <v>20.059999999999999</v>
      </c>
      <c r="D12099">
        <v>6</v>
      </c>
    </row>
    <row r="12100" spans="1:4" x14ac:dyDescent="0.25">
      <c r="A12100" t="s">
        <v>24237</v>
      </c>
      <c r="B12100" t="s">
        <v>24238</v>
      </c>
      <c r="C12100" s="106">
        <v>1715.39</v>
      </c>
      <c r="D12100">
        <v>6</v>
      </c>
    </row>
    <row r="12101" spans="1:4" x14ac:dyDescent="0.25">
      <c r="A12101" t="s">
        <v>24239</v>
      </c>
      <c r="B12101" t="s">
        <v>24240</v>
      </c>
      <c r="C12101" s="106">
        <v>280.95999999999998</v>
      </c>
      <c r="D12101">
        <v>4</v>
      </c>
    </row>
    <row r="12102" spans="1:4" x14ac:dyDescent="0.25">
      <c r="A12102" t="s">
        <v>24241</v>
      </c>
      <c r="B12102" t="s">
        <v>24242</v>
      </c>
      <c r="C12102" s="106">
        <v>12.86</v>
      </c>
      <c r="D12102">
        <v>2</v>
      </c>
    </row>
    <row r="12103" spans="1:4" x14ac:dyDescent="0.25">
      <c r="A12103" t="s">
        <v>24243</v>
      </c>
      <c r="B12103" t="s">
        <v>24244</v>
      </c>
      <c r="C12103" s="106">
        <v>121.29</v>
      </c>
      <c r="D12103">
        <v>13</v>
      </c>
    </row>
    <row r="12104" spans="1:4" x14ac:dyDescent="0.25">
      <c r="A12104" t="s">
        <v>24245</v>
      </c>
      <c r="B12104" t="s">
        <v>24246</v>
      </c>
      <c r="C12104" s="106">
        <v>191.17</v>
      </c>
      <c r="D12104">
        <v>1</v>
      </c>
    </row>
    <row r="12105" spans="1:4" x14ac:dyDescent="0.25">
      <c r="A12105" t="s">
        <v>24247</v>
      </c>
      <c r="B12105" t="s">
        <v>24248</v>
      </c>
      <c r="C12105" s="106">
        <v>59.98</v>
      </c>
      <c r="D12105">
        <v>17</v>
      </c>
    </row>
    <row r="12106" spans="1:4" x14ac:dyDescent="0.25">
      <c r="A12106" t="s">
        <v>24249</v>
      </c>
      <c r="B12106" t="s">
        <v>24250</v>
      </c>
      <c r="C12106" s="106">
        <v>20.39</v>
      </c>
      <c r="D12106">
        <v>1</v>
      </c>
    </row>
    <row r="12107" spans="1:4" x14ac:dyDescent="0.25">
      <c r="A12107" t="s">
        <v>24251</v>
      </c>
      <c r="B12107" t="s">
        <v>24252</v>
      </c>
      <c r="C12107" s="106">
        <v>2.5499999999999998</v>
      </c>
      <c r="D12107">
        <v>1</v>
      </c>
    </row>
    <row r="12108" spans="1:4" x14ac:dyDescent="0.25">
      <c r="A12108" t="s">
        <v>24253</v>
      </c>
      <c r="B12108" t="s">
        <v>24254</v>
      </c>
      <c r="C12108" s="106">
        <v>3394.4</v>
      </c>
      <c r="D12108">
        <v>2</v>
      </c>
    </row>
    <row r="12109" spans="1:4" x14ac:dyDescent="0.25">
      <c r="A12109" t="s">
        <v>24255</v>
      </c>
      <c r="B12109" t="s">
        <v>24256</v>
      </c>
      <c r="C12109" s="106">
        <v>12</v>
      </c>
      <c r="D12109">
        <v>1</v>
      </c>
    </row>
    <row r="12110" spans="1:4" x14ac:dyDescent="0.25">
      <c r="A12110" t="s">
        <v>24257</v>
      </c>
      <c r="B12110" t="s">
        <v>24258</v>
      </c>
      <c r="C12110" s="106">
        <v>10.98</v>
      </c>
      <c r="D12110">
        <v>2</v>
      </c>
    </row>
    <row r="12111" spans="1:4" x14ac:dyDescent="0.25">
      <c r="A12111" t="s">
        <v>24259</v>
      </c>
      <c r="B12111" t="s">
        <v>24260</v>
      </c>
      <c r="C12111" s="106">
        <v>13.8</v>
      </c>
      <c r="D12111">
        <v>1</v>
      </c>
    </row>
    <row r="12112" spans="1:4" x14ac:dyDescent="0.25">
      <c r="A12112" t="s">
        <v>24261</v>
      </c>
      <c r="B12112" t="s">
        <v>24262</v>
      </c>
      <c r="C12112" s="106">
        <v>1651.66</v>
      </c>
      <c r="D12112">
        <v>4</v>
      </c>
    </row>
    <row r="12113" spans="1:4" x14ac:dyDescent="0.25">
      <c r="A12113" t="s">
        <v>24263</v>
      </c>
      <c r="B12113" t="s">
        <v>24264</v>
      </c>
      <c r="C12113" s="106">
        <v>0</v>
      </c>
      <c r="D12113">
        <v>0</v>
      </c>
    </row>
    <row r="12114" spans="1:4" x14ac:dyDescent="0.25">
      <c r="A12114" t="s">
        <v>24265</v>
      </c>
      <c r="B12114" t="s">
        <v>24266</v>
      </c>
      <c r="C12114" s="106">
        <v>137.09</v>
      </c>
      <c r="D12114">
        <v>8</v>
      </c>
    </row>
    <row r="12115" spans="1:4" x14ac:dyDescent="0.25">
      <c r="A12115" t="s">
        <v>24267</v>
      </c>
      <c r="B12115" t="s">
        <v>24268</v>
      </c>
      <c r="C12115" s="106">
        <v>29198.400000000001</v>
      </c>
      <c r="D12115">
        <v>7</v>
      </c>
    </row>
    <row r="12116" spans="1:4" x14ac:dyDescent="0.25">
      <c r="A12116" t="s">
        <v>24269</v>
      </c>
      <c r="B12116" t="s">
        <v>24270</v>
      </c>
      <c r="C12116" s="106">
        <v>2351.4299999999998</v>
      </c>
      <c r="D12116">
        <v>1</v>
      </c>
    </row>
    <row r="12117" spans="1:4" x14ac:dyDescent="0.25">
      <c r="A12117" t="s">
        <v>24271</v>
      </c>
      <c r="B12117" t="s">
        <v>24272</v>
      </c>
      <c r="C12117" s="106">
        <v>1766.92</v>
      </c>
      <c r="D12117">
        <v>1</v>
      </c>
    </row>
    <row r="12118" spans="1:4" x14ac:dyDescent="0.25">
      <c r="A12118" t="s">
        <v>24273</v>
      </c>
      <c r="B12118" t="s">
        <v>24274</v>
      </c>
      <c r="C12118" s="106">
        <v>542.9</v>
      </c>
      <c r="D12118">
        <v>37</v>
      </c>
    </row>
    <row r="12119" spans="1:4" x14ac:dyDescent="0.25">
      <c r="A12119" t="s">
        <v>24275</v>
      </c>
      <c r="B12119" t="s">
        <v>24276</v>
      </c>
      <c r="C12119" s="106">
        <v>139</v>
      </c>
      <c r="D12119">
        <v>12</v>
      </c>
    </row>
    <row r="12120" spans="1:4" x14ac:dyDescent="0.25">
      <c r="A12120" t="s">
        <v>24277</v>
      </c>
      <c r="B12120" t="s">
        <v>24278</v>
      </c>
      <c r="C12120" s="106">
        <v>8934.5300000000007</v>
      </c>
      <c r="D12120">
        <v>3</v>
      </c>
    </row>
    <row r="12121" spans="1:4" x14ac:dyDescent="0.25">
      <c r="A12121" t="s">
        <v>24279</v>
      </c>
      <c r="B12121" t="s">
        <v>24280</v>
      </c>
      <c r="C12121" s="106">
        <v>26.11</v>
      </c>
      <c r="D12121">
        <v>2</v>
      </c>
    </row>
    <row r="12122" spans="1:4" x14ac:dyDescent="0.25">
      <c r="A12122" t="s">
        <v>24281</v>
      </c>
      <c r="B12122" t="s">
        <v>24282</v>
      </c>
      <c r="C12122" s="106">
        <v>29.3</v>
      </c>
      <c r="D12122">
        <v>3</v>
      </c>
    </row>
    <row r="12123" spans="1:4" x14ac:dyDescent="0.25">
      <c r="A12123" t="s">
        <v>24283</v>
      </c>
      <c r="B12123" t="s">
        <v>24284</v>
      </c>
      <c r="C12123" s="106">
        <v>709.59</v>
      </c>
      <c r="D12123">
        <v>4</v>
      </c>
    </row>
    <row r="12124" spans="1:4" x14ac:dyDescent="0.25">
      <c r="A12124" t="s">
        <v>24285</v>
      </c>
      <c r="B12124" t="s">
        <v>24286</v>
      </c>
      <c r="C12124" s="106">
        <v>8770</v>
      </c>
      <c r="D12124">
        <v>5</v>
      </c>
    </row>
    <row r="12125" spans="1:4" x14ac:dyDescent="0.25">
      <c r="A12125" t="s">
        <v>24287</v>
      </c>
      <c r="B12125" t="s">
        <v>24288</v>
      </c>
      <c r="C12125" s="106">
        <v>5965.92</v>
      </c>
      <c r="D12125">
        <v>6</v>
      </c>
    </row>
    <row r="12126" spans="1:4" x14ac:dyDescent="0.25">
      <c r="A12126" t="s">
        <v>24289</v>
      </c>
      <c r="B12126" t="s">
        <v>24290</v>
      </c>
      <c r="C12126" s="106">
        <v>7777</v>
      </c>
      <c r="D12126">
        <v>2</v>
      </c>
    </row>
    <row r="12127" spans="1:4" x14ac:dyDescent="0.25">
      <c r="A12127" t="s">
        <v>24291</v>
      </c>
      <c r="B12127" t="s">
        <v>24292</v>
      </c>
      <c r="C12127" s="106">
        <v>5678.48</v>
      </c>
      <c r="D12127">
        <v>2</v>
      </c>
    </row>
    <row r="12128" spans="1:4" x14ac:dyDescent="0.25">
      <c r="A12128" t="s">
        <v>24293</v>
      </c>
      <c r="B12128" t="s">
        <v>24294</v>
      </c>
      <c r="C12128" s="106">
        <v>2685.57</v>
      </c>
      <c r="D12128">
        <v>3</v>
      </c>
    </row>
    <row r="12129" spans="1:4" x14ac:dyDescent="0.25">
      <c r="A12129" t="s">
        <v>24295</v>
      </c>
      <c r="B12129" t="s">
        <v>24296</v>
      </c>
      <c r="C12129" s="106">
        <v>0</v>
      </c>
      <c r="D12129">
        <v>0</v>
      </c>
    </row>
    <row r="12130" spans="1:4" x14ac:dyDescent="0.25">
      <c r="A12130" t="s">
        <v>24297</v>
      </c>
      <c r="B12130" t="s">
        <v>24298</v>
      </c>
      <c r="C12130" s="106">
        <v>12</v>
      </c>
      <c r="D12130">
        <v>4</v>
      </c>
    </row>
    <row r="12131" spans="1:4" x14ac:dyDescent="0.25">
      <c r="A12131" t="s">
        <v>24299</v>
      </c>
      <c r="B12131" t="s">
        <v>24300</v>
      </c>
      <c r="C12131" s="106">
        <v>23.12</v>
      </c>
      <c r="D12131">
        <v>2</v>
      </c>
    </row>
    <row r="12132" spans="1:4" x14ac:dyDescent="0.25">
      <c r="A12132" t="s">
        <v>24301</v>
      </c>
      <c r="B12132" t="s">
        <v>24302</v>
      </c>
      <c r="C12132" s="106">
        <v>970</v>
      </c>
      <c r="D12132">
        <v>1</v>
      </c>
    </row>
    <row r="12133" spans="1:4" x14ac:dyDescent="0.25">
      <c r="A12133" t="s">
        <v>24303</v>
      </c>
      <c r="B12133" t="s">
        <v>24304</v>
      </c>
      <c r="C12133" s="106">
        <v>94.38</v>
      </c>
      <c r="D12133">
        <v>16</v>
      </c>
    </row>
    <row r="12134" spans="1:4" x14ac:dyDescent="0.25">
      <c r="A12134" t="s">
        <v>24305</v>
      </c>
      <c r="B12134" t="s">
        <v>24306</v>
      </c>
      <c r="C12134" s="106">
        <v>35908.39</v>
      </c>
      <c r="D12134">
        <v>6</v>
      </c>
    </row>
    <row r="12135" spans="1:4" x14ac:dyDescent="0.25">
      <c r="A12135" t="s">
        <v>24307</v>
      </c>
      <c r="B12135" t="s">
        <v>24308</v>
      </c>
      <c r="C12135" s="106">
        <v>48451.54</v>
      </c>
      <c r="D12135">
        <v>6</v>
      </c>
    </row>
    <row r="12136" spans="1:4" x14ac:dyDescent="0.25">
      <c r="A12136" t="s">
        <v>24309</v>
      </c>
      <c r="B12136" t="s">
        <v>24310</v>
      </c>
      <c r="C12136" s="106">
        <v>3855.66</v>
      </c>
      <c r="D12136">
        <v>4</v>
      </c>
    </row>
    <row r="12137" spans="1:4" x14ac:dyDescent="0.25">
      <c r="A12137" t="s">
        <v>24311</v>
      </c>
      <c r="B12137" t="s">
        <v>24312</v>
      </c>
      <c r="C12137" s="106">
        <v>3010.88</v>
      </c>
      <c r="D12137">
        <v>4</v>
      </c>
    </row>
    <row r="12138" spans="1:4" x14ac:dyDescent="0.25">
      <c r="A12138" t="s">
        <v>24313</v>
      </c>
      <c r="B12138" t="s">
        <v>24314</v>
      </c>
      <c r="C12138" s="106">
        <v>11918.92</v>
      </c>
      <c r="D12138">
        <v>3</v>
      </c>
    </row>
    <row r="12139" spans="1:4" x14ac:dyDescent="0.25">
      <c r="A12139" t="s">
        <v>24315</v>
      </c>
      <c r="B12139" t="s">
        <v>24316</v>
      </c>
      <c r="C12139" s="106">
        <v>12192.02</v>
      </c>
      <c r="D12139">
        <v>9</v>
      </c>
    </row>
    <row r="12140" spans="1:4" x14ac:dyDescent="0.25">
      <c r="A12140" t="s">
        <v>24317</v>
      </c>
      <c r="B12140" t="s">
        <v>24318</v>
      </c>
      <c r="C12140" s="106">
        <v>26742.41</v>
      </c>
      <c r="D12140">
        <v>6</v>
      </c>
    </row>
    <row r="12141" spans="1:4" x14ac:dyDescent="0.25">
      <c r="A12141" t="s">
        <v>24319</v>
      </c>
      <c r="B12141" t="s">
        <v>24320</v>
      </c>
      <c r="C12141" s="106">
        <v>395.92</v>
      </c>
      <c r="D12141">
        <v>20</v>
      </c>
    </row>
    <row r="12142" spans="1:4" x14ac:dyDescent="0.25">
      <c r="A12142" t="s">
        <v>24321</v>
      </c>
      <c r="B12142" t="s">
        <v>24322</v>
      </c>
      <c r="C12142" s="106">
        <v>24.73</v>
      </c>
      <c r="D12142">
        <v>22</v>
      </c>
    </row>
    <row r="12143" spans="1:4" x14ac:dyDescent="0.25">
      <c r="A12143" t="s">
        <v>24323</v>
      </c>
      <c r="B12143" t="s">
        <v>24324</v>
      </c>
      <c r="C12143" s="106">
        <v>245</v>
      </c>
      <c r="D12143">
        <v>2</v>
      </c>
    </row>
    <row r="12144" spans="1:4" x14ac:dyDescent="0.25">
      <c r="A12144" t="s">
        <v>24325</v>
      </c>
      <c r="B12144" t="s">
        <v>24326</v>
      </c>
      <c r="C12144" s="106">
        <v>45.49</v>
      </c>
      <c r="D12144">
        <v>18</v>
      </c>
    </row>
    <row r="12145" spans="1:4" x14ac:dyDescent="0.25">
      <c r="A12145" t="s">
        <v>24327</v>
      </c>
      <c r="B12145" t="s">
        <v>24328</v>
      </c>
      <c r="C12145" s="106">
        <v>231.71</v>
      </c>
      <c r="D12145">
        <v>13</v>
      </c>
    </row>
    <row r="12146" spans="1:4" x14ac:dyDescent="0.25">
      <c r="A12146" t="s">
        <v>24329</v>
      </c>
      <c r="B12146" t="s">
        <v>24330</v>
      </c>
      <c r="C12146" s="106">
        <v>18.62</v>
      </c>
      <c r="D12146">
        <v>10</v>
      </c>
    </row>
    <row r="12147" spans="1:4" x14ac:dyDescent="0.25">
      <c r="A12147" t="s">
        <v>24331</v>
      </c>
      <c r="B12147" t="s">
        <v>24332</v>
      </c>
      <c r="C12147" s="106">
        <v>368.47</v>
      </c>
      <c r="D12147">
        <v>24</v>
      </c>
    </row>
    <row r="12148" spans="1:4" x14ac:dyDescent="0.25">
      <c r="A12148" t="s">
        <v>24333</v>
      </c>
      <c r="B12148" t="s">
        <v>24334</v>
      </c>
      <c r="C12148" s="106">
        <v>950.14</v>
      </c>
      <c r="D12148">
        <v>4</v>
      </c>
    </row>
    <row r="12149" spans="1:4" x14ac:dyDescent="0.25">
      <c r="A12149" t="s">
        <v>24335</v>
      </c>
      <c r="B12149" t="s">
        <v>24336</v>
      </c>
      <c r="C12149" s="106">
        <v>8286.42</v>
      </c>
      <c r="D12149">
        <v>3</v>
      </c>
    </row>
    <row r="12150" spans="1:4" x14ac:dyDescent="0.25">
      <c r="A12150" t="s">
        <v>24337</v>
      </c>
      <c r="B12150" t="s">
        <v>24338</v>
      </c>
      <c r="C12150" s="106">
        <v>7625.38</v>
      </c>
      <c r="D12150">
        <v>3</v>
      </c>
    </row>
    <row r="12151" spans="1:4" x14ac:dyDescent="0.25">
      <c r="A12151" t="s">
        <v>24339</v>
      </c>
      <c r="B12151" t="s">
        <v>24340</v>
      </c>
      <c r="C12151" s="106">
        <v>8152.93</v>
      </c>
      <c r="D12151">
        <v>3</v>
      </c>
    </row>
    <row r="12152" spans="1:4" x14ac:dyDescent="0.25">
      <c r="A12152" t="s">
        <v>24341</v>
      </c>
      <c r="B12152" t="s">
        <v>24342</v>
      </c>
      <c r="C12152" s="106">
        <v>3225.07</v>
      </c>
      <c r="D12152">
        <v>2</v>
      </c>
    </row>
    <row r="12153" spans="1:4" x14ac:dyDescent="0.25">
      <c r="A12153" t="s">
        <v>24343</v>
      </c>
      <c r="B12153" t="s">
        <v>24344</v>
      </c>
      <c r="C12153" s="106">
        <v>14952</v>
      </c>
      <c r="D12153">
        <v>4</v>
      </c>
    </row>
    <row r="12154" spans="1:4" x14ac:dyDescent="0.25">
      <c r="A12154" t="s">
        <v>24345</v>
      </c>
      <c r="B12154" t="s">
        <v>24346</v>
      </c>
      <c r="C12154" s="106">
        <v>2884.64</v>
      </c>
      <c r="D12154">
        <v>1</v>
      </c>
    </row>
    <row r="12155" spans="1:4" x14ac:dyDescent="0.25">
      <c r="A12155" t="s">
        <v>24347</v>
      </c>
      <c r="B12155" t="s">
        <v>24348</v>
      </c>
      <c r="C12155" s="106">
        <v>3.06</v>
      </c>
      <c r="D12155">
        <v>2</v>
      </c>
    </row>
    <row r="12156" spans="1:4" x14ac:dyDescent="0.25">
      <c r="A12156" t="s">
        <v>24349</v>
      </c>
      <c r="B12156" t="s">
        <v>8654</v>
      </c>
      <c r="C12156" s="106">
        <v>80.69</v>
      </c>
      <c r="D12156">
        <v>1</v>
      </c>
    </row>
    <row r="12157" spans="1:4" x14ac:dyDescent="0.25">
      <c r="A12157" t="s">
        <v>24350</v>
      </c>
      <c r="B12157" t="s">
        <v>24351</v>
      </c>
      <c r="C12157" s="106">
        <v>9.3800000000000008</v>
      </c>
      <c r="D12157">
        <v>1</v>
      </c>
    </row>
    <row r="12158" spans="1:4" x14ac:dyDescent="0.25">
      <c r="A12158" t="s">
        <v>24352</v>
      </c>
      <c r="B12158" t="s">
        <v>24353</v>
      </c>
      <c r="C12158" s="106">
        <v>55.13</v>
      </c>
      <c r="D12158">
        <v>1</v>
      </c>
    </row>
    <row r="12159" spans="1:4" x14ac:dyDescent="0.25">
      <c r="A12159" t="s">
        <v>24354</v>
      </c>
      <c r="B12159" t="s">
        <v>24355</v>
      </c>
      <c r="C12159" s="106">
        <v>1075.5</v>
      </c>
      <c r="D12159">
        <v>4</v>
      </c>
    </row>
    <row r="12160" spans="1:4" x14ac:dyDescent="0.25">
      <c r="A12160" t="s">
        <v>24356</v>
      </c>
      <c r="B12160" t="s">
        <v>24357</v>
      </c>
      <c r="C12160" s="106">
        <v>208.53</v>
      </c>
      <c r="D12160">
        <v>1</v>
      </c>
    </row>
    <row r="12161" spans="1:4" x14ac:dyDescent="0.25">
      <c r="A12161" t="s">
        <v>24358</v>
      </c>
      <c r="B12161" t="s">
        <v>24359</v>
      </c>
      <c r="C12161" s="106">
        <v>631.26</v>
      </c>
      <c r="D12161">
        <v>2</v>
      </c>
    </row>
    <row r="12162" spans="1:4" x14ac:dyDescent="0.25">
      <c r="A12162" t="s">
        <v>24360</v>
      </c>
      <c r="B12162" t="s">
        <v>24361</v>
      </c>
      <c r="C12162" s="106">
        <v>85</v>
      </c>
      <c r="D12162">
        <v>1</v>
      </c>
    </row>
    <row r="12163" spans="1:4" x14ac:dyDescent="0.25">
      <c r="A12163" t="s">
        <v>24362</v>
      </c>
      <c r="B12163" t="s">
        <v>24363</v>
      </c>
      <c r="C12163" s="106">
        <v>88.87</v>
      </c>
      <c r="D12163">
        <v>1</v>
      </c>
    </row>
    <row r="12164" spans="1:4" x14ac:dyDescent="0.25">
      <c r="A12164" t="s">
        <v>24364</v>
      </c>
      <c r="B12164" t="s">
        <v>24365</v>
      </c>
      <c r="C12164" s="106">
        <v>81.99</v>
      </c>
      <c r="D12164">
        <v>1</v>
      </c>
    </row>
    <row r="12165" spans="1:4" x14ac:dyDescent="0.25">
      <c r="A12165" t="s">
        <v>24366</v>
      </c>
      <c r="B12165" t="s">
        <v>24367</v>
      </c>
      <c r="C12165" s="106">
        <v>1237.7</v>
      </c>
      <c r="D12165">
        <v>6</v>
      </c>
    </row>
    <row r="12166" spans="1:4" x14ac:dyDescent="0.25">
      <c r="A12166" t="s">
        <v>24368</v>
      </c>
      <c r="B12166" t="s">
        <v>24369</v>
      </c>
      <c r="C12166" s="106">
        <v>152.74</v>
      </c>
      <c r="D12166">
        <v>1</v>
      </c>
    </row>
    <row r="12167" spans="1:4" x14ac:dyDescent="0.25">
      <c r="A12167" t="s">
        <v>24370</v>
      </c>
      <c r="B12167" t="s">
        <v>24371</v>
      </c>
      <c r="C12167" s="106">
        <v>16.27</v>
      </c>
      <c r="D12167">
        <v>5</v>
      </c>
    </row>
    <row r="12168" spans="1:4" x14ac:dyDescent="0.25">
      <c r="A12168" t="s">
        <v>24372</v>
      </c>
      <c r="B12168" t="s">
        <v>24373</v>
      </c>
      <c r="C12168" s="106">
        <v>238</v>
      </c>
      <c r="D12168">
        <v>2</v>
      </c>
    </row>
    <row r="12169" spans="1:4" x14ac:dyDescent="0.25">
      <c r="A12169" t="s">
        <v>24374</v>
      </c>
      <c r="B12169" t="s">
        <v>24375</v>
      </c>
      <c r="C12169" s="106">
        <v>70.48</v>
      </c>
      <c r="D12169">
        <v>4</v>
      </c>
    </row>
    <row r="12170" spans="1:4" x14ac:dyDescent="0.25">
      <c r="A12170" t="s">
        <v>24376</v>
      </c>
      <c r="B12170" t="s">
        <v>24377</v>
      </c>
      <c r="C12170" s="106">
        <v>28.7</v>
      </c>
      <c r="D12170">
        <v>8</v>
      </c>
    </row>
    <row r="12171" spans="1:4" x14ac:dyDescent="0.25">
      <c r="A12171" t="s">
        <v>24378</v>
      </c>
      <c r="B12171" t="s">
        <v>24379</v>
      </c>
      <c r="C12171" s="106">
        <v>8.91</v>
      </c>
      <c r="D12171">
        <v>2</v>
      </c>
    </row>
    <row r="12172" spans="1:4" x14ac:dyDescent="0.25">
      <c r="A12172" t="s">
        <v>24380</v>
      </c>
      <c r="B12172" t="s">
        <v>24381</v>
      </c>
      <c r="C12172" s="106">
        <v>42.3</v>
      </c>
      <c r="D12172">
        <v>2</v>
      </c>
    </row>
    <row r="12173" spans="1:4" x14ac:dyDescent="0.25">
      <c r="A12173" t="s">
        <v>24382</v>
      </c>
      <c r="B12173" t="s">
        <v>24383</v>
      </c>
      <c r="C12173" s="106">
        <v>64</v>
      </c>
      <c r="D12173">
        <v>2</v>
      </c>
    </row>
    <row r="12174" spans="1:4" x14ac:dyDescent="0.25">
      <c r="A12174" t="s">
        <v>24384</v>
      </c>
      <c r="B12174" t="s">
        <v>10171</v>
      </c>
      <c r="C12174" s="106">
        <v>79.709999999999994</v>
      </c>
      <c r="D12174">
        <v>4</v>
      </c>
    </row>
    <row r="12175" spans="1:4" x14ac:dyDescent="0.25">
      <c r="A12175" t="s">
        <v>24385</v>
      </c>
      <c r="B12175" t="s">
        <v>10171</v>
      </c>
      <c r="C12175" s="106">
        <v>33.950000000000003</v>
      </c>
      <c r="D12175">
        <v>2</v>
      </c>
    </row>
    <row r="12176" spans="1:4" x14ac:dyDescent="0.25">
      <c r="A12176" t="s">
        <v>24386</v>
      </c>
      <c r="B12176" t="s">
        <v>24387</v>
      </c>
      <c r="C12176" s="106">
        <v>248.53</v>
      </c>
      <c r="D12176">
        <v>1</v>
      </c>
    </row>
    <row r="12177" spans="1:4" x14ac:dyDescent="0.25">
      <c r="A12177" t="s">
        <v>24388</v>
      </c>
      <c r="B12177" t="s">
        <v>24389</v>
      </c>
      <c r="C12177" s="106">
        <v>21.2</v>
      </c>
      <c r="D12177">
        <v>6</v>
      </c>
    </row>
    <row r="12178" spans="1:4" x14ac:dyDescent="0.25">
      <c r="A12178" t="s">
        <v>24390</v>
      </c>
      <c r="B12178" t="s">
        <v>24391</v>
      </c>
      <c r="C12178" s="106">
        <v>6.13</v>
      </c>
      <c r="D12178">
        <v>7</v>
      </c>
    </row>
    <row r="12179" spans="1:4" x14ac:dyDescent="0.25">
      <c r="A12179" t="s">
        <v>24392</v>
      </c>
      <c r="B12179" t="s">
        <v>24393</v>
      </c>
      <c r="C12179" s="106">
        <v>0</v>
      </c>
      <c r="D12179">
        <v>0</v>
      </c>
    </row>
    <row r="12180" spans="1:4" x14ac:dyDescent="0.25">
      <c r="A12180" t="s">
        <v>24394</v>
      </c>
      <c r="B12180" t="s">
        <v>10171</v>
      </c>
      <c r="C12180" s="106">
        <v>6.93</v>
      </c>
      <c r="D12180">
        <v>1</v>
      </c>
    </row>
    <row r="12181" spans="1:4" x14ac:dyDescent="0.25">
      <c r="A12181" t="s">
        <v>24395</v>
      </c>
      <c r="B12181" t="s">
        <v>24396</v>
      </c>
      <c r="C12181" s="106">
        <v>84.51</v>
      </c>
      <c r="D12181">
        <v>6</v>
      </c>
    </row>
    <row r="12182" spans="1:4" x14ac:dyDescent="0.25">
      <c r="A12182" t="s">
        <v>24397</v>
      </c>
      <c r="B12182" t="s">
        <v>24398</v>
      </c>
      <c r="C12182" s="106">
        <v>34</v>
      </c>
      <c r="D12182">
        <v>11</v>
      </c>
    </row>
    <row r="12183" spans="1:4" x14ac:dyDescent="0.25">
      <c r="A12183" t="s">
        <v>24399</v>
      </c>
      <c r="B12183" t="s">
        <v>24400</v>
      </c>
      <c r="C12183" s="106">
        <v>0</v>
      </c>
      <c r="D12183">
        <v>0</v>
      </c>
    </row>
    <row r="12184" spans="1:4" x14ac:dyDescent="0.25">
      <c r="A12184" t="s">
        <v>24401</v>
      </c>
      <c r="B12184" t="s">
        <v>24402</v>
      </c>
      <c r="C12184" s="106">
        <v>160</v>
      </c>
      <c r="D12184">
        <v>2</v>
      </c>
    </row>
    <row r="12185" spans="1:4" x14ac:dyDescent="0.25">
      <c r="A12185" t="s">
        <v>24403</v>
      </c>
      <c r="B12185" t="s">
        <v>24404</v>
      </c>
      <c r="C12185" s="106">
        <v>165.95</v>
      </c>
      <c r="D12185">
        <v>1</v>
      </c>
    </row>
    <row r="12186" spans="1:4" x14ac:dyDescent="0.25">
      <c r="A12186" t="s">
        <v>24405</v>
      </c>
      <c r="B12186" t="s">
        <v>24406</v>
      </c>
      <c r="C12186" s="106">
        <v>179.32</v>
      </c>
      <c r="D12186">
        <v>2</v>
      </c>
    </row>
    <row r="12187" spans="1:4" x14ac:dyDescent="0.25">
      <c r="A12187" t="s">
        <v>24407</v>
      </c>
      <c r="B12187" t="s">
        <v>24408</v>
      </c>
      <c r="C12187" s="106">
        <v>4100</v>
      </c>
      <c r="D12187">
        <v>1</v>
      </c>
    </row>
    <row r="12188" spans="1:4" x14ac:dyDescent="0.25">
      <c r="A12188" t="s">
        <v>24409</v>
      </c>
      <c r="B12188" t="s">
        <v>24410</v>
      </c>
      <c r="C12188" s="106">
        <v>436</v>
      </c>
      <c r="D12188">
        <v>2</v>
      </c>
    </row>
    <row r="12189" spans="1:4" x14ac:dyDescent="0.25">
      <c r="A12189" t="s">
        <v>24411</v>
      </c>
      <c r="B12189" t="s">
        <v>24412</v>
      </c>
      <c r="C12189" s="106">
        <v>14907.62</v>
      </c>
      <c r="D12189">
        <v>2</v>
      </c>
    </row>
    <row r="12190" spans="1:4" x14ac:dyDescent="0.25">
      <c r="A12190" t="s">
        <v>24413</v>
      </c>
      <c r="B12190" t="s">
        <v>24414</v>
      </c>
      <c r="C12190" s="106">
        <v>5177.54</v>
      </c>
      <c r="D12190">
        <v>3</v>
      </c>
    </row>
    <row r="12191" spans="1:4" x14ac:dyDescent="0.25">
      <c r="A12191" t="s">
        <v>24415</v>
      </c>
      <c r="B12191" t="s">
        <v>24416</v>
      </c>
      <c r="C12191" s="106">
        <v>4577.2</v>
      </c>
      <c r="D12191">
        <v>2</v>
      </c>
    </row>
    <row r="12192" spans="1:4" x14ac:dyDescent="0.25">
      <c r="A12192" t="s">
        <v>24417</v>
      </c>
      <c r="B12192" t="s">
        <v>24418</v>
      </c>
      <c r="C12192" s="106">
        <v>428</v>
      </c>
      <c r="D12192">
        <v>2</v>
      </c>
    </row>
    <row r="12193" spans="1:4" x14ac:dyDescent="0.25">
      <c r="A12193" t="s">
        <v>24419</v>
      </c>
      <c r="B12193" t="s">
        <v>24420</v>
      </c>
      <c r="C12193" s="106">
        <v>1399.2</v>
      </c>
      <c r="D12193">
        <v>2</v>
      </c>
    </row>
    <row r="12194" spans="1:4" x14ac:dyDescent="0.25">
      <c r="A12194" t="s">
        <v>24421</v>
      </c>
      <c r="B12194" t="s">
        <v>24422</v>
      </c>
      <c r="C12194" s="106">
        <v>1611.88</v>
      </c>
      <c r="D12194">
        <v>5</v>
      </c>
    </row>
    <row r="12195" spans="1:4" x14ac:dyDescent="0.25">
      <c r="A12195" t="s">
        <v>24423</v>
      </c>
      <c r="B12195" t="s">
        <v>24424</v>
      </c>
      <c r="C12195" s="106">
        <v>135.85</v>
      </c>
      <c r="D12195">
        <v>12</v>
      </c>
    </row>
    <row r="12196" spans="1:4" x14ac:dyDescent="0.25">
      <c r="A12196" t="s">
        <v>24425</v>
      </c>
      <c r="B12196" t="s">
        <v>24426</v>
      </c>
      <c r="C12196" s="106">
        <v>32.31</v>
      </c>
      <c r="D12196">
        <v>8</v>
      </c>
    </row>
    <row r="12197" spans="1:4" x14ac:dyDescent="0.25">
      <c r="A12197" t="s">
        <v>24427</v>
      </c>
      <c r="B12197" t="s">
        <v>24428</v>
      </c>
      <c r="C12197" s="106">
        <v>17098</v>
      </c>
      <c r="D12197">
        <v>2</v>
      </c>
    </row>
    <row r="12198" spans="1:4" x14ac:dyDescent="0.25">
      <c r="A12198" t="s">
        <v>24429</v>
      </c>
      <c r="B12198" t="s">
        <v>24430</v>
      </c>
      <c r="C12198" s="106">
        <v>321</v>
      </c>
      <c r="D12198">
        <v>3</v>
      </c>
    </row>
    <row r="12199" spans="1:4" x14ac:dyDescent="0.25">
      <c r="A12199" t="s">
        <v>24431</v>
      </c>
      <c r="B12199" t="s">
        <v>24432</v>
      </c>
      <c r="C12199" s="106">
        <v>642.26</v>
      </c>
      <c r="D12199">
        <v>8</v>
      </c>
    </row>
    <row r="12200" spans="1:4" x14ac:dyDescent="0.25">
      <c r="A12200" t="s">
        <v>24433</v>
      </c>
      <c r="B12200" t="s">
        <v>24434</v>
      </c>
      <c r="C12200" s="106">
        <v>2329.5500000000002</v>
      </c>
      <c r="D12200">
        <v>2</v>
      </c>
    </row>
    <row r="12201" spans="1:4" x14ac:dyDescent="0.25">
      <c r="A12201" t="s">
        <v>24435</v>
      </c>
      <c r="B12201" t="s">
        <v>24436</v>
      </c>
      <c r="C12201" s="106">
        <v>0</v>
      </c>
      <c r="D12201">
        <v>0</v>
      </c>
    </row>
    <row r="12202" spans="1:4" x14ac:dyDescent="0.25">
      <c r="A12202" t="s">
        <v>24437</v>
      </c>
      <c r="B12202" t="s">
        <v>24438</v>
      </c>
      <c r="C12202" s="106">
        <v>42.4</v>
      </c>
      <c r="D12202">
        <v>80</v>
      </c>
    </row>
    <row r="12203" spans="1:4" x14ac:dyDescent="0.25">
      <c r="A12203" t="s">
        <v>24439</v>
      </c>
      <c r="B12203" t="s">
        <v>24440</v>
      </c>
      <c r="C12203" s="106">
        <v>12.36</v>
      </c>
      <c r="D12203">
        <v>39</v>
      </c>
    </row>
    <row r="12204" spans="1:4" x14ac:dyDescent="0.25">
      <c r="A12204" t="s">
        <v>24441</v>
      </c>
      <c r="B12204" t="s">
        <v>24442</v>
      </c>
      <c r="C12204" s="106">
        <v>17.75</v>
      </c>
      <c r="D12204">
        <v>5</v>
      </c>
    </row>
    <row r="12205" spans="1:4" x14ac:dyDescent="0.25">
      <c r="A12205" t="s">
        <v>24443</v>
      </c>
      <c r="B12205" t="s">
        <v>24444</v>
      </c>
      <c r="C12205" s="106">
        <v>1183.3800000000001</v>
      </c>
      <c r="D12205">
        <v>3</v>
      </c>
    </row>
    <row r="12206" spans="1:4" x14ac:dyDescent="0.25">
      <c r="A12206" t="s">
        <v>24445</v>
      </c>
      <c r="B12206" t="s">
        <v>24446</v>
      </c>
      <c r="C12206" s="106">
        <v>0</v>
      </c>
      <c r="D12206">
        <v>0</v>
      </c>
    </row>
    <row r="12207" spans="1:4" x14ac:dyDescent="0.25">
      <c r="A12207" t="s">
        <v>24447</v>
      </c>
      <c r="B12207" t="s">
        <v>24448</v>
      </c>
      <c r="C12207" s="106">
        <v>5733</v>
      </c>
      <c r="D12207">
        <v>1</v>
      </c>
    </row>
    <row r="12208" spans="1:4" x14ac:dyDescent="0.25">
      <c r="A12208" t="s">
        <v>24449</v>
      </c>
      <c r="B12208" t="s">
        <v>24450</v>
      </c>
      <c r="C12208" s="106">
        <v>15248.44</v>
      </c>
      <c r="D12208">
        <v>2</v>
      </c>
    </row>
    <row r="12209" spans="1:4" x14ac:dyDescent="0.25">
      <c r="A12209" t="s">
        <v>24451</v>
      </c>
      <c r="B12209" t="s">
        <v>24452</v>
      </c>
      <c r="C12209" s="106">
        <v>0</v>
      </c>
      <c r="D12209">
        <v>0</v>
      </c>
    </row>
    <row r="12210" spans="1:4" x14ac:dyDescent="0.25">
      <c r="A12210" t="s">
        <v>24453</v>
      </c>
      <c r="B12210" t="s">
        <v>24454</v>
      </c>
      <c r="C12210" s="106">
        <v>2626</v>
      </c>
      <c r="D12210">
        <v>2</v>
      </c>
    </row>
    <row r="12211" spans="1:4" x14ac:dyDescent="0.25">
      <c r="A12211" t="s">
        <v>24455</v>
      </c>
      <c r="B12211" t="s">
        <v>24456</v>
      </c>
      <c r="C12211" s="106">
        <v>1297.8800000000001</v>
      </c>
      <c r="D12211">
        <v>2</v>
      </c>
    </row>
    <row r="12212" spans="1:4" x14ac:dyDescent="0.25">
      <c r="A12212" t="s">
        <v>24457</v>
      </c>
      <c r="B12212" t="s">
        <v>24458</v>
      </c>
      <c r="C12212" s="106">
        <v>0</v>
      </c>
      <c r="D12212">
        <v>0</v>
      </c>
    </row>
    <row r="12213" spans="1:4" x14ac:dyDescent="0.25">
      <c r="A12213" t="s">
        <v>24459</v>
      </c>
      <c r="B12213" t="s">
        <v>24460</v>
      </c>
      <c r="C12213" s="106">
        <v>675</v>
      </c>
      <c r="D12213">
        <v>3</v>
      </c>
    </row>
    <row r="12214" spans="1:4" x14ac:dyDescent="0.25">
      <c r="A12214" t="s">
        <v>24461</v>
      </c>
      <c r="B12214" t="s">
        <v>24462</v>
      </c>
      <c r="C12214" s="106">
        <v>475.52</v>
      </c>
      <c r="D12214">
        <v>2</v>
      </c>
    </row>
    <row r="12215" spans="1:4" x14ac:dyDescent="0.25">
      <c r="A12215" t="s">
        <v>24463</v>
      </c>
      <c r="B12215" t="s">
        <v>24464</v>
      </c>
      <c r="C12215" s="106">
        <v>1114.49</v>
      </c>
      <c r="D12215">
        <v>1</v>
      </c>
    </row>
    <row r="12216" spans="1:4" x14ac:dyDescent="0.25">
      <c r="A12216" t="s">
        <v>24465</v>
      </c>
      <c r="B12216" t="s">
        <v>24466</v>
      </c>
      <c r="C12216" s="106">
        <v>7597.98</v>
      </c>
      <c r="D12216">
        <v>8</v>
      </c>
    </row>
    <row r="12217" spans="1:4" x14ac:dyDescent="0.25">
      <c r="A12217" t="s">
        <v>24467</v>
      </c>
      <c r="B12217" t="s">
        <v>24468</v>
      </c>
      <c r="C12217" s="106">
        <v>4756.2</v>
      </c>
      <c r="D12217">
        <v>4</v>
      </c>
    </row>
    <row r="12218" spans="1:4" x14ac:dyDescent="0.25">
      <c r="A12218" t="s">
        <v>24469</v>
      </c>
      <c r="B12218" t="s">
        <v>24470</v>
      </c>
      <c r="C12218" s="106">
        <v>22.12</v>
      </c>
      <c r="D12218">
        <v>2</v>
      </c>
    </row>
    <row r="12219" spans="1:4" x14ac:dyDescent="0.25">
      <c r="A12219" t="s">
        <v>24471</v>
      </c>
      <c r="B12219" t="s">
        <v>24472</v>
      </c>
      <c r="C12219" s="106">
        <v>2433.7800000000002</v>
      </c>
      <c r="D12219">
        <v>2</v>
      </c>
    </row>
    <row r="12220" spans="1:4" x14ac:dyDescent="0.25">
      <c r="A12220" t="s">
        <v>24473</v>
      </c>
      <c r="B12220" t="s">
        <v>24474</v>
      </c>
      <c r="C12220" s="106">
        <v>746.26</v>
      </c>
      <c r="D12220">
        <v>2</v>
      </c>
    </row>
    <row r="12221" spans="1:4" x14ac:dyDescent="0.25">
      <c r="A12221" t="s">
        <v>24475</v>
      </c>
      <c r="B12221" t="s">
        <v>24476</v>
      </c>
      <c r="C12221" s="106">
        <v>1005.25</v>
      </c>
      <c r="D12221">
        <v>4</v>
      </c>
    </row>
    <row r="12222" spans="1:4" x14ac:dyDescent="0.25">
      <c r="A12222" t="s">
        <v>24477</v>
      </c>
      <c r="B12222" t="s">
        <v>24478</v>
      </c>
      <c r="C12222" s="106">
        <v>6102.22</v>
      </c>
      <c r="D12222">
        <v>2</v>
      </c>
    </row>
    <row r="12223" spans="1:4" x14ac:dyDescent="0.25">
      <c r="A12223" t="s">
        <v>24479</v>
      </c>
      <c r="B12223" t="s">
        <v>24480</v>
      </c>
      <c r="C12223" s="106">
        <v>7357.03</v>
      </c>
      <c r="D12223">
        <v>2</v>
      </c>
    </row>
    <row r="12224" spans="1:4" x14ac:dyDescent="0.25">
      <c r="A12224" t="s">
        <v>24481</v>
      </c>
      <c r="B12224" t="s">
        <v>24482</v>
      </c>
      <c r="C12224" s="106">
        <v>26530.07</v>
      </c>
      <c r="D12224">
        <v>6</v>
      </c>
    </row>
    <row r="12225" spans="1:4" x14ac:dyDescent="0.25">
      <c r="A12225" t="s">
        <v>24483</v>
      </c>
      <c r="B12225" t="s">
        <v>24484</v>
      </c>
      <c r="C12225" s="106">
        <v>858</v>
      </c>
      <c r="D12225">
        <v>2</v>
      </c>
    </row>
    <row r="12226" spans="1:4" x14ac:dyDescent="0.25">
      <c r="A12226" t="s">
        <v>24485</v>
      </c>
      <c r="B12226" t="s">
        <v>24486</v>
      </c>
      <c r="C12226" s="106">
        <v>3376.94</v>
      </c>
      <c r="D12226">
        <v>1</v>
      </c>
    </row>
    <row r="12227" spans="1:4" x14ac:dyDescent="0.25">
      <c r="A12227" t="s">
        <v>24487</v>
      </c>
      <c r="B12227" t="s">
        <v>24488</v>
      </c>
      <c r="C12227" s="106">
        <v>0</v>
      </c>
      <c r="D12227">
        <v>1</v>
      </c>
    </row>
    <row r="12228" spans="1:4" x14ac:dyDescent="0.25">
      <c r="A12228" t="s">
        <v>24489</v>
      </c>
      <c r="B12228" t="s">
        <v>24490</v>
      </c>
      <c r="C12228" s="106">
        <v>6324</v>
      </c>
      <c r="D12228">
        <v>2</v>
      </c>
    </row>
    <row r="12229" spans="1:4" x14ac:dyDescent="0.25">
      <c r="A12229" t="s">
        <v>24491</v>
      </c>
      <c r="B12229" t="s">
        <v>24492</v>
      </c>
      <c r="C12229" s="106">
        <v>8474.2900000000009</v>
      </c>
      <c r="D12229">
        <v>4</v>
      </c>
    </row>
    <row r="12230" spans="1:4" x14ac:dyDescent="0.25">
      <c r="A12230" t="s">
        <v>24493</v>
      </c>
      <c r="B12230" t="s">
        <v>24494</v>
      </c>
      <c r="C12230" s="106">
        <v>467.88</v>
      </c>
      <c r="D12230">
        <v>4</v>
      </c>
    </row>
    <row r="12231" spans="1:4" x14ac:dyDescent="0.25">
      <c r="A12231" t="s">
        <v>24495</v>
      </c>
      <c r="B12231" t="s">
        <v>24496</v>
      </c>
      <c r="C12231" s="106">
        <v>47.42</v>
      </c>
      <c r="D12231">
        <v>6</v>
      </c>
    </row>
    <row r="12232" spans="1:4" x14ac:dyDescent="0.25">
      <c r="A12232" t="s">
        <v>24497</v>
      </c>
      <c r="B12232" t="s">
        <v>24498</v>
      </c>
      <c r="C12232" s="106">
        <v>33.35</v>
      </c>
      <c r="D12232">
        <v>3</v>
      </c>
    </row>
    <row r="12233" spans="1:4" x14ac:dyDescent="0.25">
      <c r="A12233" t="s">
        <v>24499</v>
      </c>
      <c r="B12233" t="s">
        <v>24500</v>
      </c>
      <c r="C12233" s="106">
        <v>165.79</v>
      </c>
      <c r="D12233">
        <v>1</v>
      </c>
    </row>
    <row r="12234" spans="1:4" x14ac:dyDescent="0.25">
      <c r="A12234" t="s">
        <v>24501</v>
      </c>
      <c r="B12234" t="s">
        <v>24502</v>
      </c>
      <c r="C12234" s="106">
        <v>92.09</v>
      </c>
      <c r="D12234">
        <v>5</v>
      </c>
    </row>
    <row r="12235" spans="1:4" x14ac:dyDescent="0.25">
      <c r="A12235" t="s">
        <v>24503</v>
      </c>
      <c r="B12235" t="s">
        <v>24504</v>
      </c>
      <c r="C12235" s="106">
        <v>4.34</v>
      </c>
      <c r="D12235">
        <v>3</v>
      </c>
    </row>
    <row r="12236" spans="1:4" x14ac:dyDescent="0.25">
      <c r="A12236" t="s">
        <v>24505</v>
      </c>
      <c r="B12236" t="s">
        <v>24506</v>
      </c>
      <c r="C12236" s="106">
        <v>28.18</v>
      </c>
      <c r="D12236">
        <v>9</v>
      </c>
    </row>
    <row r="12237" spans="1:4" x14ac:dyDescent="0.25">
      <c r="A12237" t="s">
        <v>24507</v>
      </c>
      <c r="B12237" t="s">
        <v>24508</v>
      </c>
      <c r="C12237" s="106">
        <v>5.29</v>
      </c>
      <c r="D12237">
        <v>2</v>
      </c>
    </row>
    <row r="12238" spans="1:4" x14ac:dyDescent="0.25">
      <c r="A12238" t="s">
        <v>24509</v>
      </c>
      <c r="B12238" t="s">
        <v>24510</v>
      </c>
      <c r="C12238" s="106">
        <v>1180.67</v>
      </c>
      <c r="D12238">
        <v>2</v>
      </c>
    </row>
    <row r="12239" spans="1:4" x14ac:dyDescent="0.25">
      <c r="A12239" t="s">
        <v>24511</v>
      </c>
      <c r="B12239" t="s">
        <v>24512</v>
      </c>
      <c r="C12239" s="106">
        <v>4976.3100000000004</v>
      </c>
      <c r="D12239">
        <v>3</v>
      </c>
    </row>
    <row r="12240" spans="1:4" x14ac:dyDescent="0.25">
      <c r="A12240" t="s">
        <v>24513</v>
      </c>
      <c r="B12240" t="s">
        <v>24514</v>
      </c>
      <c r="C12240" s="106">
        <v>9.52</v>
      </c>
      <c r="D12240">
        <v>5</v>
      </c>
    </row>
    <row r="12241" spans="1:4" x14ac:dyDescent="0.25">
      <c r="A12241" t="s">
        <v>24515</v>
      </c>
      <c r="B12241" t="s">
        <v>24516</v>
      </c>
      <c r="C12241" s="106">
        <v>23.91</v>
      </c>
      <c r="D12241">
        <v>2</v>
      </c>
    </row>
    <row r="12242" spans="1:4" x14ac:dyDescent="0.25">
      <c r="A12242" t="s">
        <v>24517</v>
      </c>
      <c r="B12242" t="s">
        <v>24518</v>
      </c>
      <c r="C12242" s="106">
        <v>188.38</v>
      </c>
      <c r="D12242">
        <v>4</v>
      </c>
    </row>
    <row r="12243" spans="1:4" x14ac:dyDescent="0.25">
      <c r="A12243" t="s">
        <v>24519</v>
      </c>
      <c r="B12243" t="s">
        <v>24520</v>
      </c>
      <c r="C12243" s="106">
        <v>773.67</v>
      </c>
      <c r="D12243">
        <v>1</v>
      </c>
    </row>
    <row r="12244" spans="1:4" x14ac:dyDescent="0.25">
      <c r="A12244" t="s">
        <v>24521</v>
      </c>
      <c r="B12244" t="s">
        <v>24522</v>
      </c>
      <c r="C12244" s="106">
        <v>379.31</v>
      </c>
      <c r="D12244">
        <v>1</v>
      </c>
    </row>
    <row r="12245" spans="1:4" x14ac:dyDescent="0.25">
      <c r="A12245" t="s">
        <v>24523</v>
      </c>
      <c r="B12245" t="s">
        <v>24524</v>
      </c>
      <c r="C12245" s="106">
        <v>0</v>
      </c>
      <c r="D12245">
        <v>0</v>
      </c>
    </row>
    <row r="12246" spans="1:4" x14ac:dyDescent="0.25">
      <c r="A12246" t="s">
        <v>24525</v>
      </c>
      <c r="B12246" t="s">
        <v>24526</v>
      </c>
      <c r="C12246" s="106">
        <v>567.99</v>
      </c>
      <c r="D12246">
        <v>4</v>
      </c>
    </row>
    <row r="12247" spans="1:4" x14ac:dyDescent="0.25">
      <c r="A12247" t="s">
        <v>24527</v>
      </c>
      <c r="B12247" t="s">
        <v>24528</v>
      </c>
      <c r="C12247" s="106">
        <v>28.58</v>
      </c>
      <c r="D12247">
        <v>5</v>
      </c>
    </row>
    <row r="12248" spans="1:4" x14ac:dyDescent="0.25">
      <c r="A12248" t="s">
        <v>24529</v>
      </c>
      <c r="B12248" t="s">
        <v>24530</v>
      </c>
      <c r="C12248" s="106">
        <v>40.799999999999997</v>
      </c>
      <c r="D12248">
        <v>3</v>
      </c>
    </row>
    <row r="12249" spans="1:4" x14ac:dyDescent="0.25">
      <c r="A12249" t="s">
        <v>24531</v>
      </c>
      <c r="B12249" t="s">
        <v>24532</v>
      </c>
      <c r="C12249" s="106">
        <v>7.55</v>
      </c>
      <c r="D12249">
        <v>4</v>
      </c>
    </row>
    <row r="12250" spans="1:4" x14ac:dyDescent="0.25">
      <c r="A12250" t="s">
        <v>24533</v>
      </c>
      <c r="B12250" t="s">
        <v>24534</v>
      </c>
      <c r="C12250" s="106">
        <v>288.36</v>
      </c>
      <c r="D12250">
        <v>2</v>
      </c>
    </row>
    <row r="12251" spans="1:4" x14ac:dyDescent="0.25">
      <c r="A12251" t="s">
        <v>24535</v>
      </c>
      <c r="B12251" t="s">
        <v>24536</v>
      </c>
      <c r="C12251" s="106">
        <v>77.260000000000005</v>
      </c>
      <c r="D12251">
        <v>8</v>
      </c>
    </row>
    <row r="12252" spans="1:4" x14ac:dyDescent="0.25">
      <c r="A12252" t="s">
        <v>24537</v>
      </c>
      <c r="B12252" t="s">
        <v>24538</v>
      </c>
      <c r="C12252" s="106">
        <v>519.77</v>
      </c>
      <c r="D12252">
        <v>2</v>
      </c>
    </row>
    <row r="12253" spans="1:4" x14ac:dyDescent="0.25">
      <c r="A12253" t="s">
        <v>24539</v>
      </c>
      <c r="B12253" t="s">
        <v>24540</v>
      </c>
      <c r="C12253" s="106">
        <v>635.4</v>
      </c>
      <c r="D12253">
        <v>2</v>
      </c>
    </row>
    <row r="12254" spans="1:4" x14ac:dyDescent="0.25">
      <c r="A12254" t="s">
        <v>24541</v>
      </c>
      <c r="B12254" t="s">
        <v>24542</v>
      </c>
      <c r="C12254" s="106">
        <v>178.46</v>
      </c>
      <c r="D12254">
        <v>4</v>
      </c>
    </row>
    <row r="12255" spans="1:4" x14ac:dyDescent="0.25">
      <c r="A12255" t="s">
        <v>24543</v>
      </c>
      <c r="B12255" t="s">
        <v>24544</v>
      </c>
      <c r="C12255" s="106">
        <v>993</v>
      </c>
      <c r="D12255">
        <v>2</v>
      </c>
    </row>
    <row r="12256" spans="1:4" x14ac:dyDescent="0.25">
      <c r="A12256" t="s">
        <v>24545</v>
      </c>
      <c r="B12256" t="s">
        <v>24546</v>
      </c>
      <c r="C12256" s="106">
        <v>69.81</v>
      </c>
      <c r="D12256">
        <v>11</v>
      </c>
    </row>
    <row r="12257" spans="1:4" x14ac:dyDescent="0.25">
      <c r="A12257" t="s">
        <v>24547</v>
      </c>
      <c r="B12257" t="s">
        <v>24548</v>
      </c>
      <c r="C12257" s="106">
        <v>654.74</v>
      </c>
      <c r="D12257">
        <v>3</v>
      </c>
    </row>
    <row r="12258" spans="1:4" x14ac:dyDescent="0.25">
      <c r="A12258" t="s">
        <v>24549</v>
      </c>
      <c r="B12258" t="s">
        <v>24550</v>
      </c>
      <c r="C12258" s="106">
        <v>14.08</v>
      </c>
      <c r="D12258">
        <v>19</v>
      </c>
    </row>
    <row r="12259" spans="1:4" x14ac:dyDescent="0.25">
      <c r="A12259" t="s">
        <v>24551</v>
      </c>
      <c r="B12259" t="s">
        <v>24552</v>
      </c>
      <c r="C12259" s="106">
        <v>6.47</v>
      </c>
      <c r="D12259">
        <v>10</v>
      </c>
    </row>
    <row r="12260" spans="1:4" x14ac:dyDescent="0.25">
      <c r="A12260" t="s">
        <v>24553</v>
      </c>
      <c r="B12260" t="s">
        <v>24554</v>
      </c>
      <c r="C12260" s="106">
        <v>158.94999999999999</v>
      </c>
      <c r="D12260">
        <v>79</v>
      </c>
    </row>
    <row r="12261" spans="1:4" x14ac:dyDescent="0.25">
      <c r="A12261" t="s">
        <v>24555</v>
      </c>
      <c r="B12261" t="s">
        <v>24556</v>
      </c>
      <c r="C12261" s="106">
        <v>8628.6</v>
      </c>
      <c r="D12261">
        <v>5</v>
      </c>
    </row>
    <row r="12262" spans="1:4" x14ac:dyDescent="0.25">
      <c r="A12262" t="s">
        <v>24557</v>
      </c>
      <c r="B12262" t="s">
        <v>24558</v>
      </c>
      <c r="C12262" s="106">
        <v>65.09</v>
      </c>
      <c r="D12262">
        <v>24</v>
      </c>
    </row>
    <row r="12263" spans="1:4" x14ac:dyDescent="0.25">
      <c r="A12263" t="s">
        <v>24559</v>
      </c>
      <c r="B12263" t="s">
        <v>24560</v>
      </c>
      <c r="C12263" s="106">
        <v>122.5</v>
      </c>
      <c r="D12263">
        <v>13</v>
      </c>
    </row>
    <row r="12264" spans="1:4" x14ac:dyDescent="0.25">
      <c r="A12264" t="s">
        <v>24561</v>
      </c>
      <c r="B12264" t="s">
        <v>24562</v>
      </c>
      <c r="C12264" s="106">
        <v>2453.79</v>
      </c>
      <c r="D12264">
        <v>2</v>
      </c>
    </row>
    <row r="12265" spans="1:4" x14ac:dyDescent="0.25">
      <c r="A12265" t="s">
        <v>24563</v>
      </c>
      <c r="B12265" t="s">
        <v>24564</v>
      </c>
      <c r="C12265" s="106">
        <v>5981.37</v>
      </c>
      <c r="D12265">
        <v>3</v>
      </c>
    </row>
    <row r="12266" spans="1:4" x14ac:dyDescent="0.25">
      <c r="A12266" t="s">
        <v>24565</v>
      </c>
      <c r="B12266" t="s">
        <v>24564</v>
      </c>
      <c r="C12266" s="106">
        <v>3742.78</v>
      </c>
      <c r="D12266">
        <v>2</v>
      </c>
    </row>
    <row r="12267" spans="1:4" x14ac:dyDescent="0.25">
      <c r="A12267" t="s">
        <v>24566</v>
      </c>
      <c r="B12267" t="s">
        <v>24567</v>
      </c>
      <c r="C12267" s="106">
        <v>15.17</v>
      </c>
      <c r="D12267">
        <v>10</v>
      </c>
    </row>
    <row r="12268" spans="1:4" x14ac:dyDescent="0.25">
      <c r="A12268" t="s">
        <v>24568</v>
      </c>
      <c r="B12268" t="s">
        <v>24569</v>
      </c>
      <c r="C12268" s="106">
        <v>378.39</v>
      </c>
      <c r="D12268">
        <v>3</v>
      </c>
    </row>
    <row r="12269" spans="1:4" x14ac:dyDescent="0.25">
      <c r="A12269" t="s">
        <v>24570</v>
      </c>
      <c r="B12269" t="s">
        <v>24571</v>
      </c>
      <c r="C12269" s="106">
        <v>78.44</v>
      </c>
      <c r="D12269">
        <v>5</v>
      </c>
    </row>
    <row r="12270" spans="1:4" x14ac:dyDescent="0.25">
      <c r="A12270" t="s">
        <v>24572</v>
      </c>
      <c r="B12270" t="s">
        <v>24573</v>
      </c>
      <c r="C12270" s="106">
        <v>21.72</v>
      </c>
      <c r="D12270">
        <v>9</v>
      </c>
    </row>
    <row r="12271" spans="1:4" x14ac:dyDescent="0.25">
      <c r="A12271" t="s">
        <v>24574</v>
      </c>
      <c r="B12271" t="s">
        <v>24575</v>
      </c>
      <c r="C12271" s="106">
        <v>62.05</v>
      </c>
      <c r="D12271">
        <v>2</v>
      </c>
    </row>
    <row r="12272" spans="1:4" x14ac:dyDescent="0.25">
      <c r="A12272" t="s">
        <v>24576</v>
      </c>
      <c r="B12272" t="s">
        <v>24577</v>
      </c>
      <c r="C12272" s="106">
        <v>1585.93</v>
      </c>
      <c r="D12272">
        <v>2</v>
      </c>
    </row>
    <row r="12273" spans="1:4" x14ac:dyDescent="0.25">
      <c r="A12273" t="s">
        <v>24578</v>
      </c>
      <c r="B12273" t="s">
        <v>24579</v>
      </c>
      <c r="C12273" s="106">
        <v>137.03</v>
      </c>
      <c r="D12273">
        <v>2</v>
      </c>
    </row>
    <row r="12274" spans="1:4" x14ac:dyDescent="0.25">
      <c r="A12274" t="s">
        <v>24580</v>
      </c>
      <c r="B12274" t="s">
        <v>24581</v>
      </c>
      <c r="C12274" s="106">
        <v>86.51</v>
      </c>
      <c r="D12274">
        <v>2</v>
      </c>
    </row>
    <row r="12275" spans="1:4" x14ac:dyDescent="0.25">
      <c r="A12275" t="s">
        <v>24582</v>
      </c>
      <c r="B12275" t="s">
        <v>24583</v>
      </c>
      <c r="C12275" s="106">
        <v>423.45</v>
      </c>
      <c r="D12275">
        <v>2</v>
      </c>
    </row>
    <row r="12276" spans="1:4" x14ac:dyDescent="0.25">
      <c r="A12276" t="s">
        <v>24584</v>
      </c>
      <c r="B12276" t="s">
        <v>24585</v>
      </c>
      <c r="C12276" s="106">
        <v>925.89</v>
      </c>
      <c r="D12276">
        <v>2</v>
      </c>
    </row>
    <row r="12277" spans="1:4" x14ac:dyDescent="0.25">
      <c r="A12277" t="s">
        <v>24586</v>
      </c>
      <c r="B12277" t="s">
        <v>24587</v>
      </c>
      <c r="C12277" s="106">
        <v>7832</v>
      </c>
      <c r="D12277">
        <v>4</v>
      </c>
    </row>
    <row r="12278" spans="1:4" x14ac:dyDescent="0.25">
      <c r="A12278" t="s">
        <v>24588</v>
      </c>
      <c r="B12278" t="s">
        <v>24589</v>
      </c>
      <c r="C12278" s="106">
        <v>47.7</v>
      </c>
      <c r="D12278">
        <v>2</v>
      </c>
    </row>
    <row r="12279" spans="1:4" x14ac:dyDescent="0.25">
      <c r="A12279" t="s">
        <v>24590</v>
      </c>
      <c r="B12279" t="s">
        <v>24591</v>
      </c>
      <c r="C12279" s="106">
        <v>564.72</v>
      </c>
      <c r="D12279">
        <v>9</v>
      </c>
    </row>
    <row r="12280" spans="1:4" x14ac:dyDescent="0.25">
      <c r="A12280" t="s">
        <v>24592</v>
      </c>
      <c r="B12280" t="s">
        <v>24593</v>
      </c>
      <c r="C12280" s="106">
        <v>196</v>
      </c>
      <c r="D12280">
        <v>4</v>
      </c>
    </row>
    <row r="12281" spans="1:4" x14ac:dyDescent="0.25">
      <c r="A12281" t="s">
        <v>24594</v>
      </c>
      <c r="B12281" t="s">
        <v>24595</v>
      </c>
      <c r="C12281" s="106">
        <v>25.37</v>
      </c>
      <c r="D12281">
        <v>1</v>
      </c>
    </row>
    <row r="12282" spans="1:4" x14ac:dyDescent="0.25">
      <c r="A12282" t="s">
        <v>24596</v>
      </c>
      <c r="B12282" t="s">
        <v>24597</v>
      </c>
      <c r="C12282" s="106">
        <v>1901.83</v>
      </c>
      <c r="D12282">
        <v>1</v>
      </c>
    </row>
    <row r="12283" spans="1:4" x14ac:dyDescent="0.25">
      <c r="A12283" t="s">
        <v>24598</v>
      </c>
      <c r="B12283" t="s">
        <v>24599</v>
      </c>
      <c r="C12283" s="106">
        <v>473.71</v>
      </c>
      <c r="D12283">
        <v>2</v>
      </c>
    </row>
    <row r="12284" spans="1:4" x14ac:dyDescent="0.25">
      <c r="A12284" t="s">
        <v>24600</v>
      </c>
      <c r="B12284" t="s">
        <v>24601</v>
      </c>
      <c r="C12284" s="106">
        <v>1239.3499999999999</v>
      </c>
      <c r="D12284">
        <v>2</v>
      </c>
    </row>
    <row r="12285" spans="1:4" x14ac:dyDescent="0.25">
      <c r="A12285" t="s">
        <v>24602</v>
      </c>
      <c r="B12285" t="s">
        <v>24603</v>
      </c>
      <c r="C12285" s="106">
        <v>64.67</v>
      </c>
      <c r="D12285">
        <v>2</v>
      </c>
    </row>
    <row r="12286" spans="1:4" x14ac:dyDescent="0.25">
      <c r="A12286" t="s">
        <v>24604</v>
      </c>
      <c r="B12286" t="s">
        <v>24605</v>
      </c>
      <c r="C12286" s="106">
        <v>117.76</v>
      </c>
      <c r="D12286">
        <v>2</v>
      </c>
    </row>
    <row r="12287" spans="1:4" x14ac:dyDescent="0.25">
      <c r="A12287" t="s">
        <v>24606</v>
      </c>
      <c r="B12287" t="s">
        <v>24607</v>
      </c>
      <c r="C12287" s="106">
        <v>793</v>
      </c>
      <c r="D12287">
        <v>2</v>
      </c>
    </row>
    <row r="12288" spans="1:4" x14ac:dyDescent="0.25">
      <c r="A12288" t="s">
        <v>24608</v>
      </c>
      <c r="B12288" t="s">
        <v>24609</v>
      </c>
      <c r="C12288" s="106">
        <v>765</v>
      </c>
      <c r="D12288">
        <v>1</v>
      </c>
    </row>
    <row r="12289" spans="1:4" x14ac:dyDescent="0.25">
      <c r="A12289" t="s">
        <v>24610</v>
      </c>
      <c r="B12289" t="s">
        <v>24611</v>
      </c>
      <c r="C12289" s="106">
        <v>2124</v>
      </c>
      <c r="D12289">
        <v>1</v>
      </c>
    </row>
    <row r="12290" spans="1:4" x14ac:dyDescent="0.25">
      <c r="A12290" t="s">
        <v>24612</v>
      </c>
      <c r="B12290" t="s">
        <v>24613</v>
      </c>
      <c r="C12290" s="106">
        <v>780.04</v>
      </c>
      <c r="D12290">
        <v>2</v>
      </c>
    </row>
    <row r="12291" spans="1:4" x14ac:dyDescent="0.25">
      <c r="A12291" t="s">
        <v>24614</v>
      </c>
      <c r="B12291" t="s">
        <v>12108</v>
      </c>
      <c r="C12291" s="106">
        <v>61.12</v>
      </c>
      <c r="D12291">
        <v>1</v>
      </c>
    </row>
    <row r="12292" spans="1:4" x14ac:dyDescent="0.25">
      <c r="A12292" t="s">
        <v>24615</v>
      </c>
      <c r="B12292" t="s">
        <v>24616</v>
      </c>
      <c r="C12292" s="106">
        <v>35.94</v>
      </c>
      <c r="D12292">
        <v>60</v>
      </c>
    </row>
    <row r="12293" spans="1:4" x14ac:dyDescent="0.25">
      <c r="A12293" t="s">
        <v>24617</v>
      </c>
      <c r="B12293" t="s">
        <v>24618</v>
      </c>
      <c r="C12293" s="106">
        <v>56.34</v>
      </c>
      <c r="D12293">
        <v>1</v>
      </c>
    </row>
    <row r="12294" spans="1:4" x14ac:dyDescent="0.25">
      <c r="A12294" t="s">
        <v>24619</v>
      </c>
      <c r="B12294" t="s">
        <v>24620</v>
      </c>
      <c r="C12294" s="106">
        <v>116.44</v>
      </c>
      <c r="D12294">
        <v>2</v>
      </c>
    </row>
    <row r="12295" spans="1:4" x14ac:dyDescent="0.25">
      <c r="A12295" t="s">
        <v>24621</v>
      </c>
      <c r="B12295" t="s">
        <v>24622</v>
      </c>
      <c r="C12295" s="106">
        <v>232.88</v>
      </c>
      <c r="D12295">
        <v>4</v>
      </c>
    </row>
    <row r="12296" spans="1:4" x14ac:dyDescent="0.25">
      <c r="A12296" t="s">
        <v>24623</v>
      </c>
      <c r="B12296" t="s">
        <v>24624</v>
      </c>
      <c r="C12296" s="106">
        <v>557.6</v>
      </c>
      <c r="D12296">
        <v>6</v>
      </c>
    </row>
    <row r="12297" spans="1:4" x14ac:dyDescent="0.25">
      <c r="A12297" t="s">
        <v>24625</v>
      </c>
      <c r="B12297" t="s">
        <v>24626</v>
      </c>
      <c r="C12297" s="106">
        <v>1095</v>
      </c>
      <c r="D12297">
        <v>1</v>
      </c>
    </row>
    <row r="12298" spans="1:4" x14ac:dyDescent="0.25">
      <c r="A12298" t="s">
        <v>24627</v>
      </c>
      <c r="B12298" t="s">
        <v>24628</v>
      </c>
      <c r="C12298" s="106">
        <v>41.99</v>
      </c>
      <c r="D12298">
        <v>2</v>
      </c>
    </row>
    <row r="12299" spans="1:4" x14ac:dyDescent="0.25">
      <c r="A12299" t="s">
        <v>24629</v>
      </c>
      <c r="B12299" t="s">
        <v>24630</v>
      </c>
      <c r="C12299" s="106">
        <v>7000</v>
      </c>
      <c r="D12299">
        <v>1</v>
      </c>
    </row>
    <row r="12300" spans="1:4" x14ac:dyDescent="0.25">
      <c r="A12300" t="s">
        <v>24631</v>
      </c>
      <c r="B12300" t="s">
        <v>24632</v>
      </c>
      <c r="C12300" s="106">
        <v>4500</v>
      </c>
      <c r="D12300">
        <v>1</v>
      </c>
    </row>
    <row r="12301" spans="1:4" x14ac:dyDescent="0.25">
      <c r="A12301" t="s">
        <v>24633</v>
      </c>
      <c r="B12301" t="s">
        <v>24634</v>
      </c>
      <c r="C12301" s="106">
        <v>412</v>
      </c>
      <c r="D12301">
        <v>1</v>
      </c>
    </row>
    <row r="12302" spans="1:4" x14ac:dyDescent="0.25">
      <c r="A12302" t="s">
        <v>24635</v>
      </c>
      <c r="B12302" t="s">
        <v>24636</v>
      </c>
      <c r="C12302" s="106">
        <v>618.27</v>
      </c>
      <c r="D12302">
        <v>4</v>
      </c>
    </row>
    <row r="12303" spans="1:4" x14ac:dyDescent="0.25">
      <c r="A12303" t="s">
        <v>24637</v>
      </c>
      <c r="B12303" t="s">
        <v>24638</v>
      </c>
      <c r="C12303" s="106">
        <v>499.8</v>
      </c>
      <c r="D12303">
        <v>3</v>
      </c>
    </row>
    <row r="12304" spans="1:4" x14ac:dyDescent="0.25">
      <c r="A12304" t="s">
        <v>24639</v>
      </c>
      <c r="B12304" t="s">
        <v>24640</v>
      </c>
      <c r="C12304" s="106">
        <v>7776.98</v>
      </c>
      <c r="D12304">
        <v>3</v>
      </c>
    </row>
    <row r="12305" spans="1:4" x14ac:dyDescent="0.25">
      <c r="A12305" t="s">
        <v>24641</v>
      </c>
      <c r="B12305" t="s">
        <v>24642</v>
      </c>
      <c r="C12305" s="106">
        <v>112.92</v>
      </c>
      <c r="D12305">
        <v>3</v>
      </c>
    </row>
    <row r="12306" spans="1:4" x14ac:dyDescent="0.25">
      <c r="A12306" t="s">
        <v>24643</v>
      </c>
      <c r="B12306" t="s">
        <v>24644</v>
      </c>
      <c r="C12306" s="106">
        <v>28007.45</v>
      </c>
      <c r="D12306">
        <v>3</v>
      </c>
    </row>
    <row r="12307" spans="1:4" x14ac:dyDescent="0.25">
      <c r="A12307" t="s">
        <v>24645</v>
      </c>
      <c r="B12307" t="s">
        <v>24646</v>
      </c>
      <c r="C12307" s="106">
        <v>4216.47</v>
      </c>
      <c r="D12307">
        <v>2</v>
      </c>
    </row>
    <row r="12308" spans="1:4" x14ac:dyDescent="0.25">
      <c r="A12308" t="s">
        <v>24647</v>
      </c>
      <c r="B12308" t="s">
        <v>24648</v>
      </c>
      <c r="C12308" s="106">
        <v>3966.13</v>
      </c>
      <c r="D12308">
        <v>10</v>
      </c>
    </row>
    <row r="12309" spans="1:4" x14ac:dyDescent="0.25">
      <c r="A12309" t="s">
        <v>24649</v>
      </c>
      <c r="B12309" t="s">
        <v>24650</v>
      </c>
      <c r="C12309" s="106">
        <v>15288</v>
      </c>
      <c r="D12309">
        <v>6</v>
      </c>
    </row>
    <row r="12310" spans="1:4" x14ac:dyDescent="0.25">
      <c r="A12310" t="s">
        <v>24651</v>
      </c>
      <c r="B12310" t="s">
        <v>24652</v>
      </c>
      <c r="C12310" s="106">
        <v>30064.97</v>
      </c>
      <c r="D12310">
        <v>3</v>
      </c>
    </row>
    <row r="12311" spans="1:4" x14ac:dyDescent="0.25">
      <c r="A12311" t="s">
        <v>24653</v>
      </c>
      <c r="B12311" t="s">
        <v>24654</v>
      </c>
      <c r="C12311" s="106">
        <v>191.53</v>
      </c>
      <c r="D12311">
        <v>9</v>
      </c>
    </row>
    <row r="12312" spans="1:4" x14ac:dyDescent="0.25">
      <c r="A12312" t="s">
        <v>24655</v>
      </c>
      <c r="B12312" t="s">
        <v>24656</v>
      </c>
      <c r="C12312" s="106">
        <v>1383.2</v>
      </c>
      <c r="D12312">
        <v>1</v>
      </c>
    </row>
    <row r="12313" spans="1:4" x14ac:dyDescent="0.25">
      <c r="A12313" t="s">
        <v>24657</v>
      </c>
      <c r="B12313" t="s">
        <v>24658</v>
      </c>
      <c r="C12313" s="106">
        <v>11.85</v>
      </c>
      <c r="D12313">
        <v>11</v>
      </c>
    </row>
    <row r="12314" spans="1:4" x14ac:dyDescent="0.25">
      <c r="A12314" t="s">
        <v>24659</v>
      </c>
      <c r="B12314" t="s">
        <v>24660</v>
      </c>
      <c r="C12314" s="106">
        <v>2271.7199999999998</v>
      </c>
      <c r="D12314">
        <v>22</v>
      </c>
    </row>
    <row r="12315" spans="1:4" x14ac:dyDescent="0.25">
      <c r="A12315" t="s">
        <v>24661</v>
      </c>
      <c r="B12315" t="s">
        <v>24662</v>
      </c>
      <c r="C12315" s="106">
        <v>1947.05</v>
      </c>
      <c r="D12315">
        <v>7</v>
      </c>
    </row>
    <row r="12316" spans="1:4" x14ac:dyDescent="0.25">
      <c r="A12316" t="s">
        <v>24663</v>
      </c>
      <c r="B12316" t="s">
        <v>24664</v>
      </c>
      <c r="C12316" s="106">
        <v>1977.97</v>
      </c>
      <c r="D12316">
        <v>11</v>
      </c>
    </row>
    <row r="12317" spans="1:4" x14ac:dyDescent="0.25">
      <c r="A12317" t="s">
        <v>24665</v>
      </c>
      <c r="B12317" t="s">
        <v>24666</v>
      </c>
      <c r="C12317" s="106">
        <v>35.28</v>
      </c>
      <c r="D12317">
        <v>11</v>
      </c>
    </row>
    <row r="12318" spans="1:4" x14ac:dyDescent="0.25">
      <c r="A12318" t="s">
        <v>24667</v>
      </c>
      <c r="B12318" t="s">
        <v>24668</v>
      </c>
      <c r="C12318" s="106">
        <v>759.38</v>
      </c>
      <c r="D12318">
        <v>6</v>
      </c>
    </row>
    <row r="12319" spans="1:4" x14ac:dyDescent="0.25">
      <c r="A12319" t="s">
        <v>24669</v>
      </c>
      <c r="B12319" t="s">
        <v>24670</v>
      </c>
      <c r="C12319" s="106">
        <v>927.81</v>
      </c>
      <c r="D12319">
        <v>6</v>
      </c>
    </row>
    <row r="12320" spans="1:4" x14ac:dyDescent="0.25">
      <c r="A12320" t="s">
        <v>24671</v>
      </c>
      <c r="B12320" t="s">
        <v>24672</v>
      </c>
      <c r="C12320" s="106">
        <v>571.16999999999996</v>
      </c>
      <c r="D12320">
        <v>5</v>
      </c>
    </row>
    <row r="12321" spans="1:4" x14ac:dyDescent="0.25">
      <c r="A12321" t="s">
        <v>24673</v>
      </c>
      <c r="B12321" t="s">
        <v>24674</v>
      </c>
      <c r="C12321" s="106">
        <v>12536.51</v>
      </c>
      <c r="D12321">
        <v>3</v>
      </c>
    </row>
    <row r="12322" spans="1:4" x14ac:dyDescent="0.25">
      <c r="A12322" t="s">
        <v>24675</v>
      </c>
      <c r="B12322" t="s">
        <v>24676</v>
      </c>
      <c r="C12322" s="106">
        <v>13408.54</v>
      </c>
      <c r="D12322">
        <v>2</v>
      </c>
    </row>
    <row r="12323" spans="1:4" x14ac:dyDescent="0.25">
      <c r="A12323" t="s">
        <v>24677</v>
      </c>
      <c r="B12323" t="s">
        <v>24678</v>
      </c>
      <c r="C12323" s="106">
        <v>273.58</v>
      </c>
      <c r="D12323">
        <v>7</v>
      </c>
    </row>
    <row r="12324" spans="1:4" x14ac:dyDescent="0.25">
      <c r="A12324" t="s">
        <v>24679</v>
      </c>
      <c r="B12324" t="s">
        <v>24680</v>
      </c>
      <c r="C12324" s="106">
        <v>135.38</v>
      </c>
      <c r="D12324">
        <v>2</v>
      </c>
    </row>
    <row r="12325" spans="1:4" x14ac:dyDescent="0.25">
      <c r="A12325" t="s">
        <v>24681</v>
      </c>
      <c r="B12325" t="s">
        <v>24682</v>
      </c>
      <c r="C12325" s="106">
        <v>65.53</v>
      </c>
      <c r="D12325">
        <v>1</v>
      </c>
    </row>
    <row r="12326" spans="1:4" x14ac:dyDescent="0.25">
      <c r="A12326" t="s">
        <v>24683</v>
      </c>
      <c r="B12326" t="s">
        <v>24684</v>
      </c>
      <c r="C12326" s="106">
        <v>265.39</v>
      </c>
      <c r="D12326">
        <v>1</v>
      </c>
    </row>
    <row r="12327" spans="1:4" x14ac:dyDescent="0.25">
      <c r="A12327" t="s">
        <v>24685</v>
      </c>
      <c r="B12327" t="s">
        <v>24686</v>
      </c>
      <c r="C12327" s="106">
        <v>446.54</v>
      </c>
      <c r="D12327">
        <v>1</v>
      </c>
    </row>
    <row r="12328" spans="1:4" x14ac:dyDescent="0.25">
      <c r="A12328" t="s">
        <v>24687</v>
      </c>
      <c r="B12328" t="s">
        <v>24688</v>
      </c>
      <c r="C12328" s="106">
        <v>1760.45</v>
      </c>
      <c r="D12328">
        <v>3</v>
      </c>
    </row>
    <row r="12329" spans="1:4" x14ac:dyDescent="0.25">
      <c r="A12329" t="s">
        <v>24689</v>
      </c>
      <c r="B12329" t="s">
        <v>24690</v>
      </c>
      <c r="C12329" s="106">
        <v>295.38</v>
      </c>
      <c r="D12329">
        <v>4</v>
      </c>
    </row>
    <row r="12330" spans="1:4" x14ac:dyDescent="0.25">
      <c r="A12330" t="s">
        <v>24691</v>
      </c>
      <c r="B12330" t="s">
        <v>24692</v>
      </c>
      <c r="C12330" s="106">
        <v>92.3</v>
      </c>
      <c r="D12330">
        <v>2</v>
      </c>
    </row>
    <row r="12331" spans="1:4" x14ac:dyDescent="0.25">
      <c r="A12331" t="s">
        <v>24693</v>
      </c>
      <c r="B12331" t="s">
        <v>24694</v>
      </c>
      <c r="C12331" s="106">
        <v>50.65</v>
      </c>
      <c r="D12331">
        <v>26</v>
      </c>
    </row>
    <row r="12332" spans="1:4" x14ac:dyDescent="0.25">
      <c r="A12332" t="s">
        <v>24695</v>
      </c>
      <c r="B12332" t="s">
        <v>24696</v>
      </c>
      <c r="C12332" s="106">
        <v>132.91</v>
      </c>
      <c r="D12332">
        <v>24</v>
      </c>
    </row>
    <row r="12333" spans="1:4" x14ac:dyDescent="0.25">
      <c r="A12333" t="s">
        <v>24697</v>
      </c>
      <c r="B12333" t="s">
        <v>24698</v>
      </c>
      <c r="C12333" s="106">
        <v>144</v>
      </c>
      <c r="D12333">
        <v>48</v>
      </c>
    </row>
    <row r="12334" spans="1:4" x14ac:dyDescent="0.25">
      <c r="A12334" t="s">
        <v>24699</v>
      </c>
      <c r="B12334" t="s">
        <v>24700</v>
      </c>
      <c r="C12334" s="106">
        <v>25230.04</v>
      </c>
      <c r="D12334">
        <v>4</v>
      </c>
    </row>
    <row r="12335" spans="1:4" x14ac:dyDescent="0.25">
      <c r="A12335" t="s">
        <v>24701</v>
      </c>
      <c r="B12335" t="s">
        <v>24702</v>
      </c>
      <c r="C12335" s="106">
        <v>4819.34</v>
      </c>
      <c r="D12335">
        <v>2</v>
      </c>
    </row>
    <row r="12336" spans="1:4" x14ac:dyDescent="0.25">
      <c r="A12336" t="s">
        <v>24703</v>
      </c>
      <c r="B12336" t="s">
        <v>21741</v>
      </c>
      <c r="C12336" s="106">
        <v>812.06</v>
      </c>
      <c r="D12336">
        <v>28</v>
      </c>
    </row>
    <row r="12337" spans="1:4" x14ac:dyDescent="0.25">
      <c r="A12337" t="s">
        <v>24704</v>
      </c>
      <c r="B12337" t="s">
        <v>24705</v>
      </c>
      <c r="C12337" s="106">
        <v>30783.54</v>
      </c>
      <c r="D12337">
        <v>4</v>
      </c>
    </row>
    <row r="12338" spans="1:4" x14ac:dyDescent="0.25">
      <c r="A12338" t="s">
        <v>24706</v>
      </c>
      <c r="B12338" t="s">
        <v>24707</v>
      </c>
      <c r="C12338" s="106">
        <v>6241.65</v>
      </c>
      <c r="D12338">
        <v>4</v>
      </c>
    </row>
    <row r="12339" spans="1:4" x14ac:dyDescent="0.25">
      <c r="A12339" t="s">
        <v>24708</v>
      </c>
      <c r="B12339" t="s">
        <v>24709</v>
      </c>
      <c r="C12339" s="106">
        <v>10376.629999999999</v>
      </c>
      <c r="D12339">
        <v>3</v>
      </c>
    </row>
    <row r="12340" spans="1:4" x14ac:dyDescent="0.25">
      <c r="A12340" t="s">
        <v>24710</v>
      </c>
      <c r="B12340" t="s">
        <v>24711</v>
      </c>
      <c r="C12340" s="106">
        <v>97.27</v>
      </c>
      <c r="D12340">
        <v>3</v>
      </c>
    </row>
    <row r="12341" spans="1:4" x14ac:dyDescent="0.25">
      <c r="A12341" t="s">
        <v>24712</v>
      </c>
      <c r="B12341" t="s">
        <v>24713</v>
      </c>
      <c r="C12341" s="106">
        <v>6798.85</v>
      </c>
      <c r="D12341">
        <v>392</v>
      </c>
    </row>
    <row r="12342" spans="1:4" x14ac:dyDescent="0.25">
      <c r="A12342" t="s">
        <v>24714</v>
      </c>
      <c r="B12342" t="s">
        <v>24715</v>
      </c>
      <c r="C12342" s="106">
        <v>506.63</v>
      </c>
      <c r="D12342">
        <v>53</v>
      </c>
    </row>
    <row r="12343" spans="1:4" x14ac:dyDescent="0.25">
      <c r="A12343" t="s">
        <v>24716</v>
      </c>
      <c r="B12343" t="s">
        <v>24717</v>
      </c>
      <c r="C12343" s="106">
        <v>1025.0899999999999</v>
      </c>
      <c r="D12343">
        <v>152</v>
      </c>
    </row>
    <row r="12344" spans="1:4" x14ac:dyDescent="0.25">
      <c r="A12344" t="s">
        <v>24718</v>
      </c>
      <c r="B12344" t="s">
        <v>24719</v>
      </c>
      <c r="C12344" s="106">
        <v>488.6</v>
      </c>
      <c r="D12344">
        <v>41</v>
      </c>
    </row>
    <row r="12345" spans="1:4" x14ac:dyDescent="0.25">
      <c r="A12345" t="s">
        <v>24720</v>
      </c>
      <c r="B12345" t="s">
        <v>24721</v>
      </c>
      <c r="C12345" s="106">
        <v>98.26</v>
      </c>
      <c r="D12345">
        <v>24</v>
      </c>
    </row>
    <row r="12346" spans="1:4" x14ac:dyDescent="0.25">
      <c r="A12346" t="s">
        <v>24722</v>
      </c>
      <c r="B12346" t="s">
        <v>24723</v>
      </c>
      <c r="C12346" s="106">
        <v>649.76</v>
      </c>
      <c r="D12346">
        <v>40</v>
      </c>
    </row>
    <row r="12347" spans="1:4" x14ac:dyDescent="0.25">
      <c r="A12347" t="s">
        <v>24724</v>
      </c>
      <c r="B12347" t="s">
        <v>24725</v>
      </c>
      <c r="C12347" s="106">
        <v>1593.03</v>
      </c>
      <c r="D12347">
        <v>124</v>
      </c>
    </row>
    <row r="12348" spans="1:4" x14ac:dyDescent="0.25">
      <c r="A12348" t="s">
        <v>24726</v>
      </c>
      <c r="B12348" t="s">
        <v>24727</v>
      </c>
      <c r="C12348" s="106">
        <v>200.7</v>
      </c>
      <c r="D12348">
        <v>55</v>
      </c>
    </row>
    <row r="12349" spans="1:4" x14ac:dyDescent="0.25">
      <c r="A12349" t="s">
        <v>24728</v>
      </c>
      <c r="B12349" t="s">
        <v>24729</v>
      </c>
      <c r="C12349" s="106">
        <v>448.69</v>
      </c>
      <c r="D12349">
        <v>54</v>
      </c>
    </row>
    <row r="12350" spans="1:4" x14ac:dyDescent="0.25">
      <c r="A12350" t="s">
        <v>24730</v>
      </c>
      <c r="B12350" t="s">
        <v>24731</v>
      </c>
      <c r="C12350" s="106">
        <v>402.53</v>
      </c>
      <c r="D12350">
        <v>66</v>
      </c>
    </row>
    <row r="12351" spans="1:4" x14ac:dyDescent="0.25">
      <c r="A12351" t="s">
        <v>24732</v>
      </c>
      <c r="B12351" t="s">
        <v>24733</v>
      </c>
      <c r="C12351" s="106">
        <v>1349.39</v>
      </c>
      <c r="D12351">
        <v>82</v>
      </c>
    </row>
    <row r="12352" spans="1:4" x14ac:dyDescent="0.25">
      <c r="A12352" t="s">
        <v>24734</v>
      </c>
      <c r="B12352" t="s">
        <v>24735</v>
      </c>
      <c r="C12352" s="106">
        <v>12421.08</v>
      </c>
      <c r="D12352">
        <v>210</v>
      </c>
    </row>
    <row r="12353" spans="1:4" x14ac:dyDescent="0.25">
      <c r="A12353" t="s">
        <v>24736</v>
      </c>
      <c r="B12353" t="s">
        <v>24737</v>
      </c>
      <c r="C12353" s="106">
        <v>2620.86</v>
      </c>
      <c r="D12353">
        <v>121</v>
      </c>
    </row>
    <row r="12354" spans="1:4" x14ac:dyDescent="0.25">
      <c r="A12354" t="s">
        <v>24738</v>
      </c>
      <c r="B12354" t="s">
        <v>24739</v>
      </c>
      <c r="C12354" s="106">
        <v>1686.1</v>
      </c>
      <c r="D12354">
        <v>72</v>
      </c>
    </row>
    <row r="12355" spans="1:4" x14ac:dyDescent="0.25">
      <c r="A12355" t="s">
        <v>24740</v>
      </c>
      <c r="B12355" t="s">
        <v>24741</v>
      </c>
      <c r="C12355" s="106">
        <v>982.09</v>
      </c>
      <c r="D12355">
        <v>42</v>
      </c>
    </row>
    <row r="12356" spans="1:4" x14ac:dyDescent="0.25">
      <c r="A12356" t="s">
        <v>24742</v>
      </c>
      <c r="B12356" t="s">
        <v>24743</v>
      </c>
      <c r="C12356" s="106">
        <v>1025.51</v>
      </c>
      <c r="D12356">
        <v>45</v>
      </c>
    </row>
    <row r="12357" spans="1:4" x14ac:dyDescent="0.25">
      <c r="A12357" t="s">
        <v>24744</v>
      </c>
      <c r="B12357" t="s">
        <v>24745</v>
      </c>
      <c r="C12357" s="106">
        <v>695.24</v>
      </c>
      <c r="D12357">
        <v>56</v>
      </c>
    </row>
    <row r="12358" spans="1:4" x14ac:dyDescent="0.25">
      <c r="A12358" t="s">
        <v>24746</v>
      </c>
      <c r="B12358" t="s">
        <v>24747</v>
      </c>
      <c r="C12358" s="106">
        <v>1761.34</v>
      </c>
      <c r="D12358">
        <v>46</v>
      </c>
    </row>
    <row r="12359" spans="1:4" x14ac:dyDescent="0.25">
      <c r="A12359" t="s">
        <v>24748</v>
      </c>
      <c r="B12359" t="s">
        <v>24749</v>
      </c>
      <c r="C12359" s="106">
        <v>0</v>
      </c>
      <c r="D12359">
        <v>0</v>
      </c>
    </row>
    <row r="12360" spans="1:4" x14ac:dyDescent="0.25">
      <c r="A12360" t="s">
        <v>24750</v>
      </c>
      <c r="B12360" t="s">
        <v>24751</v>
      </c>
      <c r="C12360" s="106">
        <v>8407.2000000000007</v>
      </c>
      <c r="D12360">
        <v>124</v>
      </c>
    </row>
    <row r="12361" spans="1:4" x14ac:dyDescent="0.25">
      <c r="A12361" t="s">
        <v>24752</v>
      </c>
      <c r="B12361" t="s">
        <v>24753</v>
      </c>
      <c r="C12361" s="106">
        <v>14.67</v>
      </c>
      <c r="D12361">
        <v>4</v>
      </c>
    </row>
    <row r="12362" spans="1:4" x14ac:dyDescent="0.25">
      <c r="A12362" t="s">
        <v>24754</v>
      </c>
      <c r="B12362" t="s">
        <v>24755</v>
      </c>
      <c r="C12362" s="106">
        <v>229.21</v>
      </c>
      <c r="D12362">
        <v>10</v>
      </c>
    </row>
    <row r="12363" spans="1:4" x14ac:dyDescent="0.25">
      <c r="A12363" t="s">
        <v>24756</v>
      </c>
      <c r="B12363" t="s">
        <v>21550</v>
      </c>
      <c r="C12363" s="106">
        <v>134.52000000000001</v>
      </c>
      <c r="D12363">
        <v>24</v>
      </c>
    </row>
    <row r="12364" spans="1:4" x14ac:dyDescent="0.25">
      <c r="A12364" t="s">
        <v>24757</v>
      </c>
      <c r="B12364" t="s">
        <v>24758</v>
      </c>
      <c r="C12364" s="106">
        <v>0</v>
      </c>
      <c r="D12364">
        <v>0</v>
      </c>
    </row>
    <row r="12365" spans="1:4" x14ac:dyDescent="0.25">
      <c r="A12365" t="s">
        <v>24759</v>
      </c>
      <c r="B12365" t="s">
        <v>24760</v>
      </c>
      <c r="C12365" s="106">
        <v>149.4</v>
      </c>
      <c r="D12365">
        <v>3</v>
      </c>
    </row>
    <row r="12366" spans="1:4" x14ac:dyDescent="0.25">
      <c r="A12366" t="s">
        <v>24761</v>
      </c>
      <c r="B12366" t="s">
        <v>24762</v>
      </c>
      <c r="C12366" s="106">
        <v>645.26</v>
      </c>
      <c r="D12366">
        <v>3</v>
      </c>
    </row>
    <row r="12367" spans="1:4" x14ac:dyDescent="0.25">
      <c r="A12367" t="s">
        <v>24763</v>
      </c>
      <c r="B12367" t="s">
        <v>24764</v>
      </c>
      <c r="C12367" s="106">
        <v>90.84</v>
      </c>
      <c r="D12367">
        <v>3</v>
      </c>
    </row>
    <row r="12368" spans="1:4" x14ac:dyDescent="0.25">
      <c r="A12368" t="s">
        <v>24765</v>
      </c>
      <c r="B12368" t="s">
        <v>24766</v>
      </c>
      <c r="C12368" s="106">
        <v>2834.27</v>
      </c>
      <c r="D12368">
        <v>6</v>
      </c>
    </row>
    <row r="12369" spans="1:4" x14ac:dyDescent="0.25">
      <c r="A12369" t="s">
        <v>24767</v>
      </c>
      <c r="B12369" t="s">
        <v>24768</v>
      </c>
      <c r="C12369" s="106">
        <v>76.73</v>
      </c>
      <c r="D12369">
        <v>2</v>
      </c>
    </row>
    <row r="12370" spans="1:4" x14ac:dyDescent="0.25">
      <c r="A12370" t="s">
        <v>24769</v>
      </c>
      <c r="B12370" t="s">
        <v>24770</v>
      </c>
      <c r="C12370" s="106">
        <v>21.02</v>
      </c>
      <c r="D12370">
        <v>2</v>
      </c>
    </row>
    <row r="12371" spans="1:4" x14ac:dyDescent="0.25">
      <c r="A12371" t="s">
        <v>24771</v>
      </c>
      <c r="B12371" t="s">
        <v>24772</v>
      </c>
      <c r="C12371" s="106">
        <v>2308.04</v>
      </c>
      <c r="D12371">
        <v>4</v>
      </c>
    </row>
    <row r="12372" spans="1:4" x14ac:dyDescent="0.25">
      <c r="A12372" t="s">
        <v>24773</v>
      </c>
      <c r="B12372" t="s">
        <v>24774</v>
      </c>
      <c r="C12372" s="106">
        <v>13110</v>
      </c>
      <c r="D12372">
        <v>12</v>
      </c>
    </row>
    <row r="12373" spans="1:4" x14ac:dyDescent="0.25">
      <c r="A12373" t="s">
        <v>24775</v>
      </c>
      <c r="B12373" t="s">
        <v>24776</v>
      </c>
      <c r="C12373" s="106">
        <v>250.7</v>
      </c>
      <c r="D12373">
        <v>2</v>
      </c>
    </row>
    <row r="12374" spans="1:4" x14ac:dyDescent="0.25">
      <c r="A12374" t="s">
        <v>24777</v>
      </c>
      <c r="B12374" t="s">
        <v>24778</v>
      </c>
      <c r="C12374" s="106">
        <v>1928.16</v>
      </c>
      <c r="D12374">
        <v>20</v>
      </c>
    </row>
    <row r="12375" spans="1:4" x14ac:dyDescent="0.25">
      <c r="A12375" t="s">
        <v>24779</v>
      </c>
      <c r="B12375" t="s">
        <v>13730</v>
      </c>
      <c r="C12375" s="106">
        <v>4780.26</v>
      </c>
      <c r="D12375">
        <v>4</v>
      </c>
    </row>
    <row r="12376" spans="1:4" x14ac:dyDescent="0.25">
      <c r="A12376" t="s">
        <v>24780</v>
      </c>
      <c r="B12376" t="s">
        <v>24781</v>
      </c>
      <c r="C12376" s="106">
        <v>2443.67</v>
      </c>
      <c r="D12376">
        <v>3</v>
      </c>
    </row>
    <row r="12377" spans="1:4" x14ac:dyDescent="0.25">
      <c r="A12377" t="s">
        <v>24782</v>
      </c>
      <c r="B12377" t="s">
        <v>24783</v>
      </c>
      <c r="C12377" s="106">
        <v>0</v>
      </c>
      <c r="D12377">
        <v>0</v>
      </c>
    </row>
    <row r="12378" spans="1:4" x14ac:dyDescent="0.25">
      <c r="A12378" t="s">
        <v>24784</v>
      </c>
      <c r="B12378" t="s">
        <v>24785</v>
      </c>
      <c r="C12378" s="106">
        <v>32.82</v>
      </c>
      <c r="D12378">
        <v>2</v>
      </c>
    </row>
    <row r="12379" spans="1:4" x14ac:dyDescent="0.25">
      <c r="A12379" t="s">
        <v>24786</v>
      </c>
      <c r="B12379" t="s">
        <v>24787</v>
      </c>
      <c r="C12379" s="106">
        <v>238.79</v>
      </c>
      <c r="D12379">
        <v>1</v>
      </c>
    </row>
    <row r="12380" spans="1:4" x14ac:dyDescent="0.25">
      <c r="A12380" t="s">
        <v>24788</v>
      </c>
      <c r="B12380" t="s">
        <v>24789</v>
      </c>
      <c r="C12380" s="106">
        <v>11493.25</v>
      </c>
      <c r="D12380">
        <v>1</v>
      </c>
    </row>
    <row r="12381" spans="1:4" x14ac:dyDescent="0.25">
      <c r="A12381" t="s">
        <v>24790</v>
      </c>
      <c r="B12381" t="s">
        <v>24791</v>
      </c>
      <c r="C12381" s="106">
        <v>245.33</v>
      </c>
      <c r="D12381">
        <v>2</v>
      </c>
    </row>
    <row r="12382" spans="1:4" x14ac:dyDescent="0.25">
      <c r="A12382" t="s">
        <v>24792</v>
      </c>
      <c r="B12382" t="s">
        <v>24793</v>
      </c>
      <c r="C12382" s="106">
        <v>56.86</v>
      </c>
      <c r="D12382">
        <v>4</v>
      </c>
    </row>
    <row r="12383" spans="1:4" x14ac:dyDescent="0.25">
      <c r="A12383" t="s">
        <v>24794</v>
      </c>
      <c r="B12383" t="s">
        <v>24795</v>
      </c>
      <c r="C12383" s="106">
        <v>3033.94</v>
      </c>
      <c r="D12383">
        <v>324</v>
      </c>
    </row>
    <row r="12384" spans="1:4" x14ac:dyDescent="0.25">
      <c r="A12384" t="s">
        <v>24796</v>
      </c>
      <c r="B12384" t="s">
        <v>24797</v>
      </c>
      <c r="C12384" s="106">
        <v>585.79999999999995</v>
      </c>
      <c r="D12384">
        <v>5</v>
      </c>
    </row>
    <row r="12385" spans="1:4" x14ac:dyDescent="0.25">
      <c r="A12385" t="s">
        <v>24798</v>
      </c>
      <c r="B12385" t="s">
        <v>24799</v>
      </c>
      <c r="C12385" s="106">
        <v>351.8</v>
      </c>
      <c r="D12385">
        <v>6</v>
      </c>
    </row>
    <row r="12386" spans="1:4" x14ac:dyDescent="0.25">
      <c r="A12386" t="s">
        <v>24800</v>
      </c>
      <c r="B12386" t="s">
        <v>24801</v>
      </c>
      <c r="C12386" s="106">
        <v>9.49</v>
      </c>
      <c r="D12386">
        <v>2</v>
      </c>
    </row>
    <row r="12387" spans="1:4" x14ac:dyDescent="0.25">
      <c r="A12387" t="s">
        <v>24802</v>
      </c>
      <c r="B12387" t="s">
        <v>24803</v>
      </c>
      <c r="C12387" s="106">
        <v>803.66</v>
      </c>
      <c r="D12387">
        <v>4</v>
      </c>
    </row>
    <row r="12388" spans="1:4" x14ac:dyDescent="0.25">
      <c r="A12388" t="s">
        <v>24804</v>
      </c>
      <c r="B12388" t="s">
        <v>24805</v>
      </c>
      <c r="C12388" s="106">
        <v>617.74</v>
      </c>
      <c r="D12388">
        <v>5</v>
      </c>
    </row>
    <row r="12389" spans="1:4" x14ac:dyDescent="0.25">
      <c r="A12389" t="s">
        <v>24806</v>
      </c>
      <c r="B12389" t="s">
        <v>14055</v>
      </c>
      <c r="C12389" s="106">
        <v>284.64</v>
      </c>
      <c r="D12389">
        <v>3</v>
      </c>
    </row>
    <row r="12390" spans="1:4" x14ac:dyDescent="0.25">
      <c r="A12390" t="s">
        <v>24807</v>
      </c>
      <c r="B12390" t="s">
        <v>24808</v>
      </c>
      <c r="C12390" s="106">
        <v>20.100000000000001</v>
      </c>
      <c r="D12390">
        <v>5</v>
      </c>
    </row>
    <row r="12391" spans="1:4" x14ac:dyDescent="0.25">
      <c r="A12391" t="s">
        <v>24809</v>
      </c>
      <c r="B12391" t="s">
        <v>24810</v>
      </c>
      <c r="C12391" s="106">
        <v>244</v>
      </c>
      <c r="D12391">
        <v>1</v>
      </c>
    </row>
    <row r="12392" spans="1:4" x14ac:dyDescent="0.25">
      <c r="A12392" t="s">
        <v>24811</v>
      </c>
      <c r="B12392" t="s">
        <v>24812</v>
      </c>
      <c r="C12392" s="106">
        <v>141.44999999999999</v>
      </c>
      <c r="D12392">
        <v>1</v>
      </c>
    </row>
    <row r="12393" spans="1:4" x14ac:dyDescent="0.25">
      <c r="A12393" t="s">
        <v>24813</v>
      </c>
      <c r="B12393" t="s">
        <v>24814</v>
      </c>
      <c r="C12393" s="106">
        <v>28.17</v>
      </c>
      <c r="D12393">
        <v>1</v>
      </c>
    </row>
    <row r="12394" spans="1:4" x14ac:dyDescent="0.25">
      <c r="A12394" t="s">
        <v>24815</v>
      </c>
      <c r="B12394" t="s">
        <v>24816</v>
      </c>
      <c r="C12394" s="106">
        <v>206.71</v>
      </c>
      <c r="D12394">
        <v>22</v>
      </c>
    </row>
    <row r="12395" spans="1:4" x14ac:dyDescent="0.25">
      <c r="A12395" t="s">
        <v>24817</v>
      </c>
      <c r="B12395" t="s">
        <v>24818</v>
      </c>
      <c r="C12395" s="106">
        <v>972.09</v>
      </c>
      <c r="D12395">
        <v>210</v>
      </c>
    </row>
    <row r="12396" spans="1:4" x14ac:dyDescent="0.25">
      <c r="A12396" t="s">
        <v>24819</v>
      </c>
      <c r="B12396" t="s">
        <v>24820</v>
      </c>
      <c r="C12396" s="106">
        <v>1799.4</v>
      </c>
      <c r="D12396">
        <v>150</v>
      </c>
    </row>
    <row r="12397" spans="1:4" x14ac:dyDescent="0.25">
      <c r="A12397" t="s">
        <v>24821</v>
      </c>
      <c r="B12397" t="s">
        <v>24822</v>
      </c>
      <c r="C12397" s="106">
        <v>120</v>
      </c>
      <c r="D12397">
        <v>25</v>
      </c>
    </row>
    <row r="12398" spans="1:4" x14ac:dyDescent="0.25">
      <c r="A12398" t="s">
        <v>24823</v>
      </c>
      <c r="B12398" t="s">
        <v>24824</v>
      </c>
      <c r="C12398" s="106">
        <v>799.57</v>
      </c>
      <c r="D12398">
        <v>185</v>
      </c>
    </row>
    <row r="12399" spans="1:4" x14ac:dyDescent="0.25">
      <c r="A12399" t="s">
        <v>24825</v>
      </c>
      <c r="B12399" t="s">
        <v>24826</v>
      </c>
      <c r="C12399" s="106">
        <v>141.69999999999999</v>
      </c>
      <c r="D12399">
        <v>48</v>
      </c>
    </row>
    <row r="12400" spans="1:4" x14ac:dyDescent="0.25">
      <c r="A12400" t="s">
        <v>24827</v>
      </c>
      <c r="B12400" t="s">
        <v>24828</v>
      </c>
      <c r="C12400" s="106">
        <v>292.14999999999998</v>
      </c>
      <c r="D12400">
        <v>29</v>
      </c>
    </row>
    <row r="12401" spans="1:4" x14ac:dyDescent="0.25">
      <c r="A12401" t="s">
        <v>24829</v>
      </c>
      <c r="B12401" t="s">
        <v>24830</v>
      </c>
      <c r="C12401" s="106">
        <v>106.04</v>
      </c>
      <c r="D12401">
        <v>18</v>
      </c>
    </row>
    <row r="12402" spans="1:4" x14ac:dyDescent="0.25">
      <c r="A12402" t="s">
        <v>24831</v>
      </c>
      <c r="B12402" t="s">
        <v>24832</v>
      </c>
      <c r="C12402" s="106">
        <v>225.5</v>
      </c>
      <c r="D12402">
        <v>4</v>
      </c>
    </row>
    <row r="12403" spans="1:4" x14ac:dyDescent="0.25">
      <c r="A12403" t="s">
        <v>24833</v>
      </c>
      <c r="B12403" t="s">
        <v>24834</v>
      </c>
      <c r="C12403" s="106">
        <v>9.57</v>
      </c>
      <c r="D12403">
        <v>16</v>
      </c>
    </row>
    <row r="12404" spans="1:4" x14ac:dyDescent="0.25">
      <c r="A12404" t="s">
        <v>24835</v>
      </c>
      <c r="B12404" t="s">
        <v>24836</v>
      </c>
      <c r="C12404" s="106">
        <v>275.8</v>
      </c>
      <c r="D12404">
        <v>5</v>
      </c>
    </row>
    <row r="12405" spans="1:4" x14ac:dyDescent="0.25">
      <c r="A12405" t="s">
        <v>24837</v>
      </c>
      <c r="B12405" t="s">
        <v>19647</v>
      </c>
      <c r="C12405" s="106">
        <v>14690.65</v>
      </c>
      <c r="D12405">
        <v>4</v>
      </c>
    </row>
    <row r="12406" spans="1:4" x14ac:dyDescent="0.25">
      <c r="A12406" t="s">
        <v>24838</v>
      </c>
      <c r="B12406" t="s">
        <v>24839</v>
      </c>
      <c r="C12406" s="106">
        <v>368.15</v>
      </c>
      <c r="D12406">
        <v>4</v>
      </c>
    </row>
    <row r="12407" spans="1:4" x14ac:dyDescent="0.25">
      <c r="A12407" t="s">
        <v>24840</v>
      </c>
      <c r="B12407" t="s">
        <v>24841</v>
      </c>
      <c r="C12407" s="106">
        <v>19.09</v>
      </c>
      <c r="D12407">
        <v>6</v>
      </c>
    </row>
    <row r="12408" spans="1:4" x14ac:dyDescent="0.25">
      <c r="A12408" t="s">
        <v>24842</v>
      </c>
      <c r="B12408" t="s">
        <v>24843</v>
      </c>
      <c r="C12408" s="106">
        <v>4882</v>
      </c>
      <c r="D12408">
        <v>2</v>
      </c>
    </row>
    <row r="12409" spans="1:4" x14ac:dyDescent="0.25">
      <c r="A12409" t="s">
        <v>24844</v>
      </c>
      <c r="B12409" t="s">
        <v>10145</v>
      </c>
      <c r="C12409" s="106">
        <v>90.21</v>
      </c>
      <c r="D12409">
        <v>2</v>
      </c>
    </row>
    <row r="12410" spans="1:4" x14ac:dyDescent="0.25">
      <c r="A12410" t="s">
        <v>24845</v>
      </c>
      <c r="B12410" t="s">
        <v>24846</v>
      </c>
      <c r="C12410" s="106">
        <v>0</v>
      </c>
      <c r="D12410">
        <v>0</v>
      </c>
    </row>
    <row r="12411" spans="1:4" x14ac:dyDescent="0.25">
      <c r="A12411" t="s">
        <v>24847</v>
      </c>
      <c r="B12411" t="s">
        <v>24848</v>
      </c>
      <c r="C12411" s="106">
        <v>867.58</v>
      </c>
      <c r="D12411">
        <v>67</v>
      </c>
    </row>
    <row r="12412" spans="1:4" x14ac:dyDescent="0.25">
      <c r="A12412" t="s">
        <v>24849</v>
      </c>
      <c r="B12412" t="s">
        <v>24850</v>
      </c>
      <c r="C12412" s="106">
        <v>644.02</v>
      </c>
      <c r="D12412">
        <v>24</v>
      </c>
    </row>
    <row r="12413" spans="1:4" x14ac:dyDescent="0.25">
      <c r="A12413" t="s">
        <v>24851</v>
      </c>
      <c r="B12413" t="s">
        <v>24852</v>
      </c>
      <c r="C12413" s="106">
        <v>316.60000000000002</v>
      </c>
      <c r="D12413">
        <v>19</v>
      </c>
    </row>
    <row r="12414" spans="1:4" x14ac:dyDescent="0.25">
      <c r="A12414" t="s">
        <v>24853</v>
      </c>
      <c r="B12414" t="s">
        <v>24854</v>
      </c>
      <c r="C12414" s="106">
        <v>1559.68</v>
      </c>
      <c r="D12414">
        <v>92</v>
      </c>
    </row>
    <row r="12415" spans="1:4" x14ac:dyDescent="0.25">
      <c r="A12415" t="s">
        <v>24855</v>
      </c>
      <c r="B12415" t="s">
        <v>24856</v>
      </c>
      <c r="C12415" s="106">
        <v>64.150000000000006</v>
      </c>
      <c r="D12415">
        <v>2</v>
      </c>
    </row>
    <row r="12416" spans="1:4" x14ac:dyDescent="0.25">
      <c r="A12416" t="s">
        <v>24857</v>
      </c>
      <c r="B12416" t="s">
        <v>15145</v>
      </c>
      <c r="C12416" s="106">
        <v>383.76</v>
      </c>
      <c r="D12416">
        <v>3</v>
      </c>
    </row>
    <row r="12417" spans="1:4" x14ac:dyDescent="0.25">
      <c r="A12417" t="s">
        <v>24858</v>
      </c>
      <c r="B12417" t="s">
        <v>24859</v>
      </c>
      <c r="C12417" s="106">
        <v>200.08</v>
      </c>
      <c r="D12417">
        <v>2</v>
      </c>
    </row>
    <row r="12418" spans="1:4" x14ac:dyDescent="0.25">
      <c r="A12418" t="s">
        <v>24860</v>
      </c>
      <c r="B12418" t="s">
        <v>24861</v>
      </c>
      <c r="C12418" s="106">
        <v>492.22</v>
      </c>
      <c r="D12418">
        <v>2</v>
      </c>
    </row>
    <row r="12419" spans="1:4" x14ac:dyDescent="0.25">
      <c r="A12419" t="s">
        <v>24862</v>
      </c>
      <c r="B12419" t="s">
        <v>24863</v>
      </c>
      <c r="C12419" s="106">
        <v>95.15</v>
      </c>
      <c r="D12419">
        <v>1</v>
      </c>
    </row>
    <row r="12420" spans="1:4" x14ac:dyDescent="0.25">
      <c r="A12420" t="s">
        <v>24864</v>
      </c>
      <c r="B12420" t="s">
        <v>24865</v>
      </c>
      <c r="C12420" s="106">
        <v>49</v>
      </c>
      <c r="D12420">
        <v>1</v>
      </c>
    </row>
    <row r="12421" spans="1:4" x14ac:dyDescent="0.25">
      <c r="A12421" t="s">
        <v>24866</v>
      </c>
      <c r="B12421" t="s">
        <v>24865</v>
      </c>
      <c r="C12421" s="106">
        <v>226.86</v>
      </c>
      <c r="D12421">
        <v>1</v>
      </c>
    </row>
    <row r="12422" spans="1:4" x14ac:dyDescent="0.25">
      <c r="A12422" t="s">
        <v>24867</v>
      </c>
      <c r="B12422" t="s">
        <v>24865</v>
      </c>
      <c r="C12422" s="106">
        <v>67.98</v>
      </c>
      <c r="D12422">
        <v>1</v>
      </c>
    </row>
    <row r="12423" spans="1:4" x14ac:dyDescent="0.25">
      <c r="A12423" t="s">
        <v>24868</v>
      </c>
      <c r="B12423" t="s">
        <v>14055</v>
      </c>
      <c r="C12423" s="106">
        <v>12.14</v>
      </c>
      <c r="D12423">
        <v>1</v>
      </c>
    </row>
    <row r="12424" spans="1:4" x14ac:dyDescent="0.25">
      <c r="A12424" t="s">
        <v>24869</v>
      </c>
      <c r="B12424" t="s">
        <v>24870</v>
      </c>
      <c r="C12424" s="106">
        <v>176.53</v>
      </c>
      <c r="D12424">
        <v>3</v>
      </c>
    </row>
    <row r="12425" spans="1:4" x14ac:dyDescent="0.25">
      <c r="A12425" t="s">
        <v>24871</v>
      </c>
      <c r="B12425" t="s">
        <v>24872</v>
      </c>
      <c r="C12425" s="106">
        <v>19</v>
      </c>
      <c r="D12425">
        <v>1</v>
      </c>
    </row>
    <row r="12426" spans="1:4" x14ac:dyDescent="0.25">
      <c r="A12426" t="s">
        <v>24873</v>
      </c>
      <c r="B12426" t="s">
        <v>24874</v>
      </c>
      <c r="C12426" s="106">
        <v>2149.15</v>
      </c>
      <c r="D12426">
        <v>3</v>
      </c>
    </row>
    <row r="12427" spans="1:4" x14ac:dyDescent="0.25">
      <c r="A12427" t="s">
        <v>24875</v>
      </c>
      <c r="B12427" t="s">
        <v>24876</v>
      </c>
      <c r="C12427" s="106">
        <v>2087.58</v>
      </c>
      <c r="D12427">
        <v>2</v>
      </c>
    </row>
    <row r="12428" spans="1:4" x14ac:dyDescent="0.25">
      <c r="A12428" t="s">
        <v>24877</v>
      </c>
      <c r="B12428" t="s">
        <v>24878</v>
      </c>
      <c r="C12428" s="106">
        <v>232.48</v>
      </c>
      <c r="D12428">
        <v>2</v>
      </c>
    </row>
    <row r="12429" spans="1:4" x14ac:dyDescent="0.25">
      <c r="A12429" t="s">
        <v>24879</v>
      </c>
      <c r="B12429" t="s">
        <v>24880</v>
      </c>
      <c r="C12429" s="106">
        <v>400.87</v>
      </c>
      <c r="D12429">
        <v>4</v>
      </c>
    </row>
    <row r="12430" spans="1:4" x14ac:dyDescent="0.25">
      <c r="A12430" t="s">
        <v>24881</v>
      </c>
      <c r="B12430" t="s">
        <v>24882</v>
      </c>
      <c r="C12430" s="106">
        <v>121.2</v>
      </c>
      <c r="D12430">
        <v>2</v>
      </c>
    </row>
    <row r="12431" spans="1:4" x14ac:dyDescent="0.25">
      <c r="A12431" t="s">
        <v>24883</v>
      </c>
      <c r="B12431" t="s">
        <v>24884</v>
      </c>
      <c r="C12431" s="106">
        <v>19.04</v>
      </c>
      <c r="D12431">
        <v>2</v>
      </c>
    </row>
    <row r="12432" spans="1:4" x14ac:dyDescent="0.25">
      <c r="A12432" t="s">
        <v>24885</v>
      </c>
      <c r="B12432" t="s">
        <v>24886</v>
      </c>
      <c r="C12432" s="106">
        <v>36400.68</v>
      </c>
      <c r="D12432">
        <v>49</v>
      </c>
    </row>
    <row r="12433" spans="1:4" x14ac:dyDescent="0.25">
      <c r="A12433" t="s">
        <v>24887</v>
      </c>
      <c r="B12433" t="s">
        <v>24888</v>
      </c>
      <c r="C12433" s="106">
        <v>551.94000000000005</v>
      </c>
      <c r="D12433">
        <v>3</v>
      </c>
    </row>
    <row r="12434" spans="1:4" x14ac:dyDescent="0.25">
      <c r="A12434" t="s">
        <v>24889</v>
      </c>
      <c r="B12434" t="s">
        <v>24890</v>
      </c>
      <c r="C12434" s="106">
        <v>108.86</v>
      </c>
      <c r="D12434">
        <v>5</v>
      </c>
    </row>
    <row r="12435" spans="1:4" x14ac:dyDescent="0.25">
      <c r="A12435" t="s">
        <v>24891</v>
      </c>
      <c r="B12435" t="s">
        <v>24892</v>
      </c>
      <c r="C12435" s="106">
        <v>309.08</v>
      </c>
      <c r="D12435">
        <v>2</v>
      </c>
    </row>
    <row r="12436" spans="1:4" x14ac:dyDescent="0.25">
      <c r="A12436" t="s">
        <v>24893</v>
      </c>
      <c r="B12436" t="s">
        <v>24894</v>
      </c>
      <c r="C12436" s="106">
        <v>304.16000000000003</v>
      </c>
      <c r="D12436">
        <v>2</v>
      </c>
    </row>
    <row r="12437" spans="1:4" x14ac:dyDescent="0.25">
      <c r="A12437" t="s">
        <v>24895</v>
      </c>
      <c r="B12437" t="s">
        <v>24896</v>
      </c>
      <c r="C12437" s="106">
        <v>42.01</v>
      </c>
      <c r="D12437">
        <v>5</v>
      </c>
    </row>
    <row r="12438" spans="1:4" x14ac:dyDescent="0.25">
      <c r="A12438" t="s">
        <v>24897</v>
      </c>
      <c r="B12438" t="s">
        <v>24898</v>
      </c>
      <c r="C12438" s="106">
        <v>327.79</v>
      </c>
      <c r="D12438">
        <v>2</v>
      </c>
    </row>
    <row r="12439" spans="1:4" x14ac:dyDescent="0.25">
      <c r="A12439" t="s">
        <v>24899</v>
      </c>
      <c r="B12439" t="s">
        <v>24900</v>
      </c>
      <c r="C12439" s="106">
        <v>23.54</v>
      </c>
      <c r="D12439">
        <v>4</v>
      </c>
    </row>
    <row r="12440" spans="1:4" x14ac:dyDescent="0.25">
      <c r="A12440" t="s">
        <v>24901</v>
      </c>
      <c r="B12440" t="s">
        <v>24902</v>
      </c>
      <c r="C12440" s="106">
        <v>1074.05</v>
      </c>
      <c r="D12440">
        <v>1</v>
      </c>
    </row>
    <row r="12441" spans="1:4" x14ac:dyDescent="0.25">
      <c r="A12441" t="s">
        <v>24903</v>
      </c>
      <c r="B12441" t="s">
        <v>24904</v>
      </c>
      <c r="C12441" s="106">
        <v>700</v>
      </c>
      <c r="D12441">
        <v>4</v>
      </c>
    </row>
    <row r="12442" spans="1:4" x14ac:dyDescent="0.25">
      <c r="A12442" t="s">
        <v>24905</v>
      </c>
      <c r="B12442" t="s">
        <v>24906</v>
      </c>
      <c r="C12442" s="106">
        <v>2790.05</v>
      </c>
      <c r="D12442">
        <v>83</v>
      </c>
    </row>
    <row r="12443" spans="1:4" x14ac:dyDescent="0.25">
      <c r="A12443" t="s">
        <v>24907</v>
      </c>
      <c r="B12443" t="s">
        <v>24908</v>
      </c>
      <c r="C12443" s="106">
        <v>1661.95</v>
      </c>
      <c r="D12443">
        <v>50</v>
      </c>
    </row>
    <row r="12444" spans="1:4" x14ac:dyDescent="0.25">
      <c r="A12444" t="s">
        <v>24909</v>
      </c>
      <c r="B12444" t="s">
        <v>24910</v>
      </c>
      <c r="C12444" s="106">
        <v>6340.45</v>
      </c>
      <c r="D12444">
        <v>126</v>
      </c>
    </row>
    <row r="12445" spans="1:4" x14ac:dyDescent="0.25">
      <c r="A12445" t="s">
        <v>24911</v>
      </c>
      <c r="B12445" t="s">
        <v>24912</v>
      </c>
      <c r="C12445" s="106">
        <v>392.72</v>
      </c>
      <c r="D12445">
        <v>3</v>
      </c>
    </row>
    <row r="12446" spans="1:4" x14ac:dyDescent="0.25">
      <c r="A12446" t="s">
        <v>24913</v>
      </c>
      <c r="B12446" t="s">
        <v>24914</v>
      </c>
      <c r="C12446" s="106">
        <v>37.93</v>
      </c>
      <c r="D12446">
        <v>3</v>
      </c>
    </row>
    <row r="12447" spans="1:4" x14ac:dyDescent="0.25">
      <c r="A12447" t="s">
        <v>24915</v>
      </c>
      <c r="B12447" t="s">
        <v>24916</v>
      </c>
      <c r="C12447" s="106">
        <v>186.68</v>
      </c>
      <c r="D12447">
        <v>12</v>
      </c>
    </row>
    <row r="12448" spans="1:4" x14ac:dyDescent="0.25">
      <c r="A12448" t="s">
        <v>24917</v>
      </c>
      <c r="B12448" t="s">
        <v>24918</v>
      </c>
      <c r="C12448" s="106">
        <v>125.12</v>
      </c>
      <c r="D12448">
        <v>2</v>
      </c>
    </row>
    <row r="12449" spans="1:4" x14ac:dyDescent="0.25">
      <c r="A12449" t="s">
        <v>24919</v>
      </c>
      <c r="B12449" t="s">
        <v>24920</v>
      </c>
      <c r="C12449" s="106">
        <v>159.26</v>
      </c>
      <c r="D12449">
        <v>2</v>
      </c>
    </row>
    <row r="12450" spans="1:4" x14ac:dyDescent="0.25">
      <c r="A12450" t="s">
        <v>24921</v>
      </c>
      <c r="B12450" t="s">
        <v>24922</v>
      </c>
      <c r="C12450" s="106">
        <v>1419.17</v>
      </c>
      <c r="D12450">
        <v>12</v>
      </c>
    </row>
    <row r="12451" spans="1:4" x14ac:dyDescent="0.25">
      <c r="A12451" t="s">
        <v>24923</v>
      </c>
      <c r="B12451" t="s">
        <v>24924</v>
      </c>
      <c r="C12451" s="106">
        <v>1706.61</v>
      </c>
      <c r="D12451">
        <v>2</v>
      </c>
    </row>
    <row r="12452" spans="1:4" x14ac:dyDescent="0.25">
      <c r="A12452" t="s">
        <v>24925</v>
      </c>
      <c r="B12452" t="s">
        <v>24926</v>
      </c>
      <c r="C12452" s="106">
        <v>304.14999999999998</v>
      </c>
      <c r="D12452">
        <v>5</v>
      </c>
    </row>
    <row r="12453" spans="1:4" x14ac:dyDescent="0.25">
      <c r="A12453" t="s">
        <v>24927</v>
      </c>
      <c r="B12453" t="s">
        <v>24928</v>
      </c>
      <c r="C12453" s="106">
        <v>60.26</v>
      </c>
      <c r="D12453">
        <v>32</v>
      </c>
    </row>
    <row r="12454" spans="1:4" x14ac:dyDescent="0.25">
      <c r="A12454" t="s">
        <v>24929</v>
      </c>
      <c r="B12454" t="s">
        <v>24930</v>
      </c>
      <c r="C12454" s="106">
        <v>33.61</v>
      </c>
      <c r="D12454">
        <v>11</v>
      </c>
    </row>
    <row r="12455" spans="1:4" x14ac:dyDescent="0.25">
      <c r="A12455" t="s">
        <v>24931</v>
      </c>
      <c r="B12455" t="s">
        <v>24932</v>
      </c>
      <c r="C12455" s="106">
        <v>0</v>
      </c>
      <c r="D12455">
        <v>0</v>
      </c>
    </row>
    <row r="12456" spans="1:4" x14ac:dyDescent="0.25">
      <c r="A12456" t="s">
        <v>24933</v>
      </c>
      <c r="B12456" t="s">
        <v>24934</v>
      </c>
      <c r="C12456" s="106">
        <v>110.74</v>
      </c>
      <c r="D12456">
        <v>6</v>
      </c>
    </row>
    <row r="12457" spans="1:4" x14ac:dyDescent="0.25">
      <c r="A12457" t="s">
        <v>24935</v>
      </c>
      <c r="B12457" t="s">
        <v>24936</v>
      </c>
      <c r="C12457" s="106">
        <v>1677.41</v>
      </c>
      <c r="D12457">
        <v>2076</v>
      </c>
    </row>
    <row r="12458" spans="1:4" x14ac:dyDescent="0.25">
      <c r="A12458" t="s">
        <v>24937</v>
      </c>
      <c r="B12458" t="s">
        <v>24938</v>
      </c>
      <c r="C12458" s="106">
        <v>1015.56</v>
      </c>
      <c r="D12458">
        <v>364</v>
      </c>
    </row>
    <row r="12459" spans="1:4" x14ac:dyDescent="0.25">
      <c r="A12459" t="s">
        <v>24939</v>
      </c>
      <c r="B12459" t="s">
        <v>24940</v>
      </c>
      <c r="C12459" s="106">
        <v>11213.34</v>
      </c>
      <c r="D12459">
        <v>3831</v>
      </c>
    </row>
    <row r="12460" spans="1:4" x14ac:dyDescent="0.25">
      <c r="A12460" t="s">
        <v>24941</v>
      </c>
      <c r="B12460" t="s">
        <v>24942</v>
      </c>
      <c r="C12460" s="106">
        <v>3648</v>
      </c>
      <c r="D12460">
        <v>1280</v>
      </c>
    </row>
    <row r="12461" spans="1:4" x14ac:dyDescent="0.25">
      <c r="A12461" t="s">
        <v>24943</v>
      </c>
      <c r="B12461" t="s">
        <v>24944</v>
      </c>
      <c r="C12461" s="106">
        <v>4975.68</v>
      </c>
      <c r="D12461">
        <v>1704</v>
      </c>
    </row>
    <row r="12462" spans="1:4" x14ac:dyDescent="0.25">
      <c r="A12462" t="s">
        <v>24945</v>
      </c>
      <c r="B12462" t="s">
        <v>24946</v>
      </c>
      <c r="C12462" s="106">
        <v>6911.88</v>
      </c>
      <c r="D12462">
        <v>482</v>
      </c>
    </row>
    <row r="12463" spans="1:4" x14ac:dyDescent="0.25">
      <c r="A12463" t="s">
        <v>24947</v>
      </c>
      <c r="B12463" t="s">
        <v>24948</v>
      </c>
      <c r="C12463" s="106">
        <v>3414.48</v>
      </c>
      <c r="D12463">
        <v>164</v>
      </c>
    </row>
    <row r="12464" spans="1:4" x14ac:dyDescent="0.25">
      <c r="A12464" t="s">
        <v>24949</v>
      </c>
      <c r="B12464" t="s">
        <v>24950</v>
      </c>
      <c r="C12464" s="106">
        <v>4715.78</v>
      </c>
      <c r="D12464">
        <v>208</v>
      </c>
    </row>
    <row r="12465" spans="1:4" x14ac:dyDescent="0.25">
      <c r="A12465" t="s">
        <v>24951</v>
      </c>
      <c r="B12465" t="s">
        <v>24952</v>
      </c>
      <c r="C12465" s="106">
        <v>2857.69</v>
      </c>
      <c r="D12465">
        <v>166</v>
      </c>
    </row>
    <row r="12466" spans="1:4" x14ac:dyDescent="0.25">
      <c r="A12466" t="s">
        <v>24953</v>
      </c>
      <c r="B12466" t="s">
        <v>24954</v>
      </c>
      <c r="C12466" s="106">
        <v>3466.54</v>
      </c>
      <c r="D12466">
        <v>385</v>
      </c>
    </row>
    <row r="12467" spans="1:4" x14ac:dyDescent="0.25">
      <c r="A12467" t="s">
        <v>24955</v>
      </c>
      <c r="B12467" t="s">
        <v>24956</v>
      </c>
      <c r="C12467" s="106">
        <v>11969.23</v>
      </c>
      <c r="D12467">
        <v>438</v>
      </c>
    </row>
    <row r="12468" spans="1:4" x14ac:dyDescent="0.25">
      <c r="A12468" t="s">
        <v>24957</v>
      </c>
      <c r="B12468" t="s">
        <v>24958</v>
      </c>
      <c r="C12468" s="106">
        <v>1194.8599999999999</v>
      </c>
      <c r="D12468">
        <v>132</v>
      </c>
    </row>
    <row r="12469" spans="1:4" x14ac:dyDescent="0.25">
      <c r="A12469" t="s">
        <v>24959</v>
      </c>
      <c r="B12469" t="s">
        <v>24960</v>
      </c>
      <c r="C12469" s="106">
        <v>3687.93</v>
      </c>
      <c r="D12469">
        <v>135</v>
      </c>
    </row>
    <row r="12470" spans="1:4" x14ac:dyDescent="0.25">
      <c r="A12470" t="s">
        <v>24961</v>
      </c>
      <c r="B12470" t="s">
        <v>24962</v>
      </c>
      <c r="C12470" s="106">
        <v>70.8</v>
      </c>
      <c r="D12470">
        <v>20</v>
      </c>
    </row>
    <row r="12471" spans="1:4" x14ac:dyDescent="0.25">
      <c r="A12471" t="s">
        <v>24963</v>
      </c>
      <c r="B12471" t="s">
        <v>24964</v>
      </c>
      <c r="C12471" s="106">
        <v>7.74</v>
      </c>
      <c r="D12471">
        <v>2</v>
      </c>
    </row>
    <row r="12472" spans="1:4" x14ac:dyDescent="0.25">
      <c r="A12472" t="s">
        <v>24965</v>
      </c>
      <c r="B12472" t="s">
        <v>24966</v>
      </c>
      <c r="C12472" s="106">
        <v>125.82</v>
      </c>
      <c r="D12472">
        <v>17</v>
      </c>
    </row>
    <row r="12473" spans="1:4" x14ac:dyDescent="0.25">
      <c r="A12473" t="s">
        <v>24967</v>
      </c>
      <c r="B12473" t="s">
        <v>24968</v>
      </c>
      <c r="C12473" s="106">
        <v>148.38999999999999</v>
      </c>
      <c r="D12473">
        <v>27</v>
      </c>
    </row>
    <row r="12474" spans="1:4" x14ac:dyDescent="0.25">
      <c r="A12474" t="s">
        <v>24969</v>
      </c>
      <c r="B12474" t="s">
        <v>24970</v>
      </c>
      <c r="C12474" s="106">
        <v>296.67</v>
      </c>
      <c r="D12474">
        <v>51</v>
      </c>
    </row>
    <row r="12475" spans="1:4" x14ac:dyDescent="0.25">
      <c r="A12475" t="s">
        <v>24971</v>
      </c>
      <c r="B12475" t="s">
        <v>24972</v>
      </c>
      <c r="C12475" s="106">
        <v>514.36</v>
      </c>
      <c r="D12475">
        <v>77</v>
      </c>
    </row>
    <row r="12476" spans="1:4" x14ac:dyDescent="0.25">
      <c r="A12476" t="s">
        <v>24973</v>
      </c>
      <c r="B12476" t="s">
        <v>24974</v>
      </c>
      <c r="C12476" s="106">
        <v>55.64</v>
      </c>
      <c r="D12476">
        <v>4</v>
      </c>
    </row>
    <row r="12477" spans="1:4" x14ac:dyDescent="0.25">
      <c r="A12477" t="s">
        <v>24975</v>
      </c>
      <c r="B12477" t="s">
        <v>24976</v>
      </c>
      <c r="C12477" s="106">
        <v>312.79000000000002</v>
      </c>
      <c r="D12477">
        <v>28</v>
      </c>
    </row>
    <row r="12478" spans="1:4" x14ac:dyDescent="0.25">
      <c r="A12478" t="s">
        <v>24977</v>
      </c>
      <c r="B12478" t="s">
        <v>24978</v>
      </c>
      <c r="C12478" s="106">
        <v>76.02</v>
      </c>
      <c r="D12478">
        <v>21</v>
      </c>
    </row>
    <row r="12479" spans="1:4" x14ac:dyDescent="0.25">
      <c r="A12479" t="s">
        <v>24979</v>
      </c>
      <c r="B12479" t="s">
        <v>24980</v>
      </c>
      <c r="C12479" s="106">
        <v>195.45</v>
      </c>
      <c r="D12479">
        <v>41</v>
      </c>
    </row>
    <row r="12480" spans="1:4" x14ac:dyDescent="0.25">
      <c r="A12480" t="s">
        <v>24981</v>
      </c>
      <c r="B12480" t="s">
        <v>24982</v>
      </c>
      <c r="C12480" s="106">
        <v>59.78</v>
      </c>
      <c r="D12480">
        <v>9</v>
      </c>
    </row>
    <row r="12481" spans="1:4" x14ac:dyDescent="0.25">
      <c r="A12481" t="s">
        <v>24983</v>
      </c>
      <c r="B12481" t="s">
        <v>24984</v>
      </c>
      <c r="C12481" s="106">
        <v>608.80999999999995</v>
      </c>
      <c r="D12481">
        <v>24</v>
      </c>
    </row>
    <row r="12482" spans="1:4" x14ac:dyDescent="0.25">
      <c r="A12482" t="s">
        <v>24985</v>
      </c>
      <c r="B12482" t="s">
        <v>24986</v>
      </c>
      <c r="C12482" s="106">
        <v>60.61</v>
      </c>
      <c r="D12482">
        <v>8</v>
      </c>
    </row>
    <row r="12483" spans="1:4" x14ac:dyDescent="0.25">
      <c r="A12483" t="s">
        <v>24987</v>
      </c>
      <c r="B12483" t="s">
        <v>24988</v>
      </c>
      <c r="C12483" s="106">
        <v>64.900000000000006</v>
      </c>
      <c r="D12483">
        <v>37</v>
      </c>
    </row>
    <row r="12484" spans="1:4" x14ac:dyDescent="0.25">
      <c r="A12484" t="s">
        <v>24989</v>
      </c>
      <c r="B12484" t="s">
        <v>24990</v>
      </c>
      <c r="C12484" s="106">
        <v>15.8</v>
      </c>
      <c r="D12484">
        <v>7</v>
      </c>
    </row>
    <row r="12485" spans="1:4" x14ac:dyDescent="0.25">
      <c r="A12485" t="s">
        <v>24991</v>
      </c>
      <c r="B12485" t="s">
        <v>24992</v>
      </c>
      <c r="C12485" s="106">
        <v>909.43</v>
      </c>
      <c r="D12485">
        <v>73</v>
      </c>
    </row>
    <row r="12486" spans="1:4" x14ac:dyDescent="0.25">
      <c r="A12486" t="s">
        <v>24993</v>
      </c>
      <c r="B12486" t="s">
        <v>24994</v>
      </c>
      <c r="C12486" s="106">
        <v>19.78</v>
      </c>
      <c r="D12486">
        <v>4</v>
      </c>
    </row>
    <row r="12487" spans="1:4" x14ac:dyDescent="0.25">
      <c r="A12487" t="s">
        <v>24995</v>
      </c>
      <c r="B12487" t="s">
        <v>24996</v>
      </c>
      <c r="C12487" s="106">
        <v>1004.53</v>
      </c>
      <c r="D12487">
        <v>56</v>
      </c>
    </row>
    <row r="12488" spans="1:4" x14ac:dyDescent="0.25">
      <c r="A12488" t="s">
        <v>24997</v>
      </c>
      <c r="B12488" t="s">
        <v>24998</v>
      </c>
      <c r="C12488" s="106">
        <v>48.84</v>
      </c>
      <c r="D12488">
        <v>20</v>
      </c>
    </row>
    <row r="12489" spans="1:4" x14ac:dyDescent="0.25">
      <c r="A12489" t="s">
        <v>24999</v>
      </c>
      <c r="B12489" t="s">
        <v>25000</v>
      </c>
      <c r="C12489" s="106">
        <v>499.6</v>
      </c>
      <c r="D12489">
        <v>20</v>
      </c>
    </row>
    <row r="12490" spans="1:4" x14ac:dyDescent="0.25">
      <c r="A12490" t="s">
        <v>25001</v>
      </c>
      <c r="B12490" t="s">
        <v>25002</v>
      </c>
      <c r="C12490" s="106">
        <v>190.36</v>
      </c>
      <c r="D12490">
        <v>40</v>
      </c>
    </row>
    <row r="12491" spans="1:4" x14ac:dyDescent="0.25">
      <c r="A12491" t="s">
        <v>25003</v>
      </c>
      <c r="B12491" t="s">
        <v>25004</v>
      </c>
      <c r="C12491" s="106">
        <v>129.28</v>
      </c>
      <c r="D12491">
        <v>40</v>
      </c>
    </row>
    <row r="12492" spans="1:4" x14ac:dyDescent="0.25">
      <c r="A12492" t="s">
        <v>25005</v>
      </c>
      <c r="B12492" t="s">
        <v>25006</v>
      </c>
      <c r="C12492" s="106">
        <v>82.15</v>
      </c>
      <c r="D12492">
        <v>18</v>
      </c>
    </row>
    <row r="12493" spans="1:4" x14ac:dyDescent="0.25">
      <c r="A12493" t="s">
        <v>25007</v>
      </c>
      <c r="B12493" t="s">
        <v>25008</v>
      </c>
      <c r="C12493" s="106">
        <v>419.05</v>
      </c>
      <c r="D12493">
        <v>17</v>
      </c>
    </row>
    <row r="12494" spans="1:4" x14ac:dyDescent="0.25">
      <c r="A12494" t="s">
        <v>25009</v>
      </c>
      <c r="B12494" t="s">
        <v>25010</v>
      </c>
      <c r="C12494" s="106">
        <v>0</v>
      </c>
      <c r="D12494">
        <v>0</v>
      </c>
    </row>
    <row r="12495" spans="1:4" x14ac:dyDescent="0.25">
      <c r="A12495" t="s">
        <v>25011</v>
      </c>
      <c r="B12495" t="s">
        <v>25012</v>
      </c>
      <c r="C12495" s="106">
        <v>176.22</v>
      </c>
      <c r="D12495">
        <v>17</v>
      </c>
    </row>
    <row r="12496" spans="1:4" x14ac:dyDescent="0.25">
      <c r="A12496" t="s">
        <v>25013</v>
      </c>
      <c r="B12496" t="s">
        <v>25014</v>
      </c>
      <c r="C12496" s="106">
        <v>210.94</v>
      </c>
      <c r="D12496">
        <v>26</v>
      </c>
    </row>
    <row r="12497" spans="1:4" x14ac:dyDescent="0.25">
      <c r="A12497" t="s">
        <v>25015</v>
      </c>
      <c r="B12497" t="s">
        <v>25016</v>
      </c>
      <c r="C12497" s="106">
        <v>198.68</v>
      </c>
      <c r="D12497">
        <v>15</v>
      </c>
    </row>
    <row r="12498" spans="1:4" x14ac:dyDescent="0.25">
      <c r="A12498" t="s">
        <v>25017</v>
      </c>
      <c r="B12498" t="s">
        <v>25018</v>
      </c>
      <c r="C12498" s="106">
        <v>0</v>
      </c>
      <c r="D12498">
        <v>0</v>
      </c>
    </row>
    <row r="12499" spans="1:4" x14ac:dyDescent="0.25">
      <c r="A12499" t="s">
        <v>25019</v>
      </c>
      <c r="B12499" t="s">
        <v>25020</v>
      </c>
      <c r="C12499" s="106">
        <v>0</v>
      </c>
      <c r="D12499">
        <v>0</v>
      </c>
    </row>
    <row r="12500" spans="1:4" x14ac:dyDescent="0.25">
      <c r="A12500" t="s">
        <v>25021</v>
      </c>
      <c r="B12500" t="s">
        <v>25022</v>
      </c>
      <c r="C12500" s="106">
        <v>134.69</v>
      </c>
      <c r="D12500">
        <v>2</v>
      </c>
    </row>
    <row r="12501" spans="1:4" x14ac:dyDescent="0.25">
      <c r="A12501" t="s">
        <v>25023</v>
      </c>
      <c r="B12501" t="s">
        <v>25022</v>
      </c>
      <c r="C12501" s="106">
        <v>454.21</v>
      </c>
      <c r="D12501">
        <v>4</v>
      </c>
    </row>
    <row r="12502" spans="1:4" x14ac:dyDescent="0.25">
      <c r="A12502" t="s">
        <v>25024</v>
      </c>
      <c r="B12502" t="s">
        <v>25022</v>
      </c>
      <c r="C12502" s="106">
        <v>0</v>
      </c>
      <c r="D12502">
        <v>0</v>
      </c>
    </row>
    <row r="12503" spans="1:4" x14ac:dyDescent="0.25">
      <c r="A12503" t="s">
        <v>25025</v>
      </c>
      <c r="B12503" t="s">
        <v>25026</v>
      </c>
      <c r="C12503" s="106">
        <v>7812</v>
      </c>
      <c r="D12503">
        <v>1</v>
      </c>
    </row>
    <row r="12504" spans="1:4" x14ac:dyDescent="0.25">
      <c r="A12504" t="s">
        <v>25027</v>
      </c>
      <c r="B12504" t="s">
        <v>25028</v>
      </c>
      <c r="C12504" s="106">
        <v>552.79999999999995</v>
      </c>
      <c r="D12504">
        <v>6</v>
      </c>
    </row>
    <row r="12505" spans="1:4" x14ac:dyDescent="0.25">
      <c r="A12505" t="s">
        <v>25029</v>
      </c>
      <c r="B12505" t="s">
        <v>25030</v>
      </c>
      <c r="C12505" s="106">
        <v>330.88</v>
      </c>
      <c r="D12505">
        <v>4</v>
      </c>
    </row>
    <row r="12506" spans="1:4" x14ac:dyDescent="0.25">
      <c r="A12506" t="s">
        <v>25031</v>
      </c>
      <c r="B12506" t="s">
        <v>25032</v>
      </c>
      <c r="C12506" s="106">
        <v>308.33999999999997</v>
      </c>
      <c r="D12506">
        <v>4</v>
      </c>
    </row>
    <row r="12507" spans="1:4" x14ac:dyDescent="0.25">
      <c r="A12507" t="s">
        <v>25033</v>
      </c>
      <c r="B12507" t="s">
        <v>25034</v>
      </c>
      <c r="C12507" s="106">
        <v>617.1</v>
      </c>
      <c r="D12507">
        <v>6</v>
      </c>
    </row>
    <row r="12508" spans="1:4" x14ac:dyDescent="0.25">
      <c r="A12508" t="s">
        <v>25035</v>
      </c>
      <c r="B12508" t="s">
        <v>25036</v>
      </c>
      <c r="C12508" s="106">
        <v>520.92999999999995</v>
      </c>
      <c r="D12508">
        <v>1</v>
      </c>
    </row>
    <row r="12509" spans="1:4" x14ac:dyDescent="0.25">
      <c r="A12509" t="s">
        <v>25037</v>
      </c>
      <c r="B12509" t="s">
        <v>25038</v>
      </c>
      <c r="C12509" s="106">
        <v>496.86</v>
      </c>
      <c r="D12509">
        <v>1</v>
      </c>
    </row>
    <row r="12510" spans="1:4" x14ac:dyDescent="0.25">
      <c r="A12510" t="s">
        <v>25039</v>
      </c>
      <c r="B12510" t="s">
        <v>25040</v>
      </c>
      <c r="C12510" s="106">
        <v>224.58</v>
      </c>
      <c r="D12510">
        <v>3</v>
      </c>
    </row>
    <row r="12511" spans="1:4" x14ac:dyDescent="0.25">
      <c r="A12511" t="s">
        <v>25041</v>
      </c>
      <c r="B12511" t="s">
        <v>25042</v>
      </c>
      <c r="C12511" s="106">
        <v>57.42</v>
      </c>
      <c r="D12511">
        <v>2</v>
      </c>
    </row>
    <row r="12512" spans="1:4" x14ac:dyDescent="0.25">
      <c r="A12512" t="s">
        <v>25043</v>
      </c>
      <c r="B12512" t="s">
        <v>25044</v>
      </c>
      <c r="C12512" s="106">
        <v>0</v>
      </c>
      <c r="D12512">
        <v>0</v>
      </c>
    </row>
    <row r="12513" spans="1:4" x14ac:dyDescent="0.25">
      <c r="A12513" t="s">
        <v>25045</v>
      </c>
      <c r="B12513" t="s">
        <v>25046</v>
      </c>
      <c r="C12513" s="106">
        <v>1399.2</v>
      </c>
      <c r="D12513">
        <v>120</v>
      </c>
    </row>
    <row r="12514" spans="1:4" x14ac:dyDescent="0.25">
      <c r="A12514" t="s">
        <v>25047</v>
      </c>
      <c r="B12514" t="s">
        <v>25048</v>
      </c>
      <c r="C12514" s="106">
        <v>79.36</v>
      </c>
      <c r="D12514">
        <v>1</v>
      </c>
    </row>
    <row r="12515" spans="1:4" x14ac:dyDescent="0.25">
      <c r="A12515" t="s">
        <v>25049</v>
      </c>
      <c r="B12515" t="s">
        <v>25050</v>
      </c>
      <c r="C12515" s="106">
        <v>1871.49</v>
      </c>
      <c r="D12515">
        <v>55</v>
      </c>
    </row>
    <row r="12516" spans="1:4" x14ac:dyDescent="0.25">
      <c r="A12516" t="s">
        <v>25051</v>
      </c>
      <c r="B12516" t="s">
        <v>25052</v>
      </c>
      <c r="C12516" s="106">
        <v>3470.17</v>
      </c>
      <c r="D12516">
        <v>126</v>
      </c>
    </row>
    <row r="12517" spans="1:4" x14ac:dyDescent="0.25">
      <c r="A12517" t="s">
        <v>25053</v>
      </c>
      <c r="B12517" t="s">
        <v>25054</v>
      </c>
      <c r="C12517" s="106">
        <v>222.37</v>
      </c>
      <c r="D12517">
        <v>2</v>
      </c>
    </row>
    <row r="12518" spans="1:4" x14ac:dyDescent="0.25">
      <c r="A12518" t="s">
        <v>25055</v>
      </c>
      <c r="B12518" t="s">
        <v>25056</v>
      </c>
      <c r="C12518" s="106">
        <v>247</v>
      </c>
      <c r="D12518">
        <v>1</v>
      </c>
    </row>
    <row r="12519" spans="1:4" x14ac:dyDescent="0.25">
      <c r="A12519" t="s">
        <v>25057</v>
      </c>
      <c r="B12519" t="s">
        <v>25058</v>
      </c>
      <c r="C12519" s="106">
        <v>0</v>
      </c>
      <c r="D12519">
        <v>0</v>
      </c>
    </row>
    <row r="12520" spans="1:4" x14ac:dyDescent="0.25">
      <c r="A12520" t="s">
        <v>25059</v>
      </c>
      <c r="B12520" t="s">
        <v>25060</v>
      </c>
      <c r="C12520" s="106">
        <v>0</v>
      </c>
      <c r="D12520">
        <v>0</v>
      </c>
    </row>
    <row r="12521" spans="1:4" x14ac:dyDescent="0.25">
      <c r="A12521" t="s">
        <v>25061</v>
      </c>
      <c r="B12521" t="s">
        <v>25062</v>
      </c>
      <c r="C12521" s="106">
        <v>71.73</v>
      </c>
      <c r="D12521">
        <v>1</v>
      </c>
    </row>
    <row r="12522" spans="1:4" x14ac:dyDescent="0.25">
      <c r="A12522" t="s">
        <v>25063</v>
      </c>
      <c r="B12522" t="s">
        <v>25064</v>
      </c>
      <c r="C12522" s="106">
        <v>24.3</v>
      </c>
      <c r="D12522">
        <v>13</v>
      </c>
    </row>
    <row r="12523" spans="1:4" x14ac:dyDescent="0.25">
      <c r="A12523" t="s">
        <v>25065</v>
      </c>
      <c r="B12523" t="s">
        <v>25066</v>
      </c>
      <c r="C12523" s="106">
        <v>27.3</v>
      </c>
      <c r="D12523">
        <v>2</v>
      </c>
    </row>
    <row r="12524" spans="1:4" x14ac:dyDescent="0.25">
      <c r="A12524" t="s">
        <v>25067</v>
      </c>
      <c r="B12524" t="s">
        <v>25068</v>
      </c>
      <c r="C12524" s="106">
        <v>227.84</v>
      </c>
      <c r="D12524">
        <v>4</v>
      </c>
    </row>
    <row r="12525" spans="1:4" x14ac:dyDescent="0.25">
      <c r="A12525" t="s">
        <v>25069</v>
      </c>
      <c r="B12525" t="s">
        <v>25070</v>
      </c>
      <c r="C12525" s="106">
        <v>1692.92</v>
      </c>
      <c r="D12525">
        <v>1</v>
      </c>
    </row>
    <row r="12526" spans="1:4" x14ac:dyDescent="0.25">
      <c r="A12526" t="s">
        <v>25071</v>
      </c>
      <c r="B12526" t="s">
        <v>25072</v>
      </c>
      <c r="C12526" s="106">
        <v>261.38</v>
      </c>
      <c r="D12526">
        <v>9</v>
      </c>
    </row>
    <row r="12527" spans="1:4" x14ac:dyDescent="0.25">
      <c r="A12527" t="s">
        <v>25073</v>
      </c>
      <c r="B12527" t="s">
        <v>25074</v>
      </c>
      <c r="C12527" s="106">
        <v>84</v>
      </c>
      <c r="D12527">
        <v>400</v>
      </c>
    </row>
    <row r="12528" spans="1:4" x14ac:dyDescent="0.25">
      <c r="A12528" t="s">
        <v>25075</v>
      </c>
      <c r="B12528" t="s">
        <v>25076</v>
      </c>
      <c r="C12528" s="106">
        <v>0</v>
      </c>
      <c r="D12528">
        <v>0</v>
      </c>
    </row>
    <row r="12529" spans="1:4" x14ac:dyDescent="0.25">
      <c r="A12529" t="s">
        <v>25077</v>
      </c>
      <c r="B12529" t="s">
        <v>25078</v>
      </c>
      <c r="C12529" s="106">
        <v>17.579999999999998</v>
      </c>
      <c r="D12529">
        <v>1</v>
      </c>
    </row>
    <row r="12530" spans="1:4" x14ac:dyDescent="0.25">
      <c r="A12530" t="s">
        <v>25079</v>
      </c>
      <c r="B12530" t="s">
        <v>25080</v>
      </c>
      <c r="C12530" s="106">
        <v>0</v>
      </c>
      <c r="D12530">
        <v>0</v>
      </c>
    </row>
    <row r="12531" spans="1:4" x14ac:dyDescent="0.25">
      <c r="A12531" t="s">
        <v>25081</v>
      </c>
      <c r="B12531" t="s">
        <v>25082</v>
      </c>
      <c r="C12531" s="106">
        <v>5735</v>
      </c>
      <c r="D12531">
        <v>2</v>
      </c>
    </row>
    <row r="12532" spans="1:4" x14ac:dyDescent="0.25">
      <c r="A12532" t="s">
        <v>25083</v>
      </c>
      <c r="B12532" t="s">
        <v>25084</v>
      </c>
      <c r="C12532" s="106">
        <v>2.58</v>
      </c>
      <c r="D12532">
        <v>16</v>
      </c>
    </row>
    <row r="12533" spans="1:4" x14ac:dyDescent="0.25">
      <c r="A12533" t="s">
        <v>25085</v>
      </c>
      <c r="B12533" t="s">
        <v>25086</v>
      </c>
      <c r="C12533" s="106">
        <v>47.68</v>
      </c>
      <c r="D12533">
        <v>18</v>
      </c>
    </row>
    <row r="12534" spans="1:4" x14ac:dyDescent="0.25">
      <c r="A12534" t="s">
        <v>25087</v>
      </c>
      <c r="B12534" t="s">
        <v>25088</v>
      </c>
      <c r="C12534" s="106">
        <v>639.87</v>
      </c>
      <c r="D12534">
        <v>13</v>
      </c>
    </row>
    <row r="12535" spans="1:4" x14ac:dyDescent="0.25">
      <c r="A12535" t="s">
        <v>25089</v>
      </c>
      <c r="B12535" t="s">
        <v>25090</v>
      </c>
      <c r="C12535" s="106">
        <v>948.56</v>
      </c>
      <c r="D12535">
        <v>4</v>
      </c>
    </row>
    <row r="12536" spans="1:4" x14ac:dyDescent="0.25">
      <c r="A12536" t="s">
        <v>25091</v>
      </c>
      <c r="B12536" t="s">
        <v>25092</v>
      </c>
      <c r="C12536" s="106">
        <v>188.48</v>
      </c>
      <c r="D12536">
        <v>4</v>
      </c>
    </row>
    <row r="12537" spans="1:4" x14ac:dyDescent="0.25">
      <c r="A12537" t="s">
        <v>25093</v>
      </c>
      <c r="B12537" t="s">
        <v>25094</v>
      </c>
      <c r="C12537" s="106">
        <v>5796.4</v>
      </c>
      <c r="D12537">
        <v>1</v>
      </c>
    </row>
    <row r="12538" spans="1:4" x14ac:dyDescent="0.25">
      <c r="A12538" t="s">
        <v>25095</v>
      </c>
      <c r="B12538" t="s">
        <v>25096</v>
      </c>
      <c r="C12538" s="106">
        <v>315.24</v>
      </c>
      <c r="D12538">
        <v>4</v>
      </c>
    </row>
    <row r="12539" spans="1:4" x14ac:dyDescent="0.25">
      <c r="A12539" t="s">
        <v>25097</v>
      </c>
      <c r="B12539" t="s">
        <v>25098</v>
      </c>
      <c r="C12539" s="106">
        <v>1025.5999999999999</v>
      </c>
      <c r="D12539">
        <v>572</v>
      </c>
    </row>
    <row r="12540" spans="1:4" x14ac:dyDescent="0.25">
      <c r="A12540" t="s">
        <v>25099</v>
      </c>
      <c r="B12540" t="s">
        <v>25100</v>
      </c>
      <c r="C12540" s="106">
        <v>7609.3</v>
      </c>
      <c r="D12540">
        <v>306</v>
      </c>
    </row>
    <row r="12541" spans="1:4" x14ac:dyDescent="0.25">
      <c r="A12541" t="s">
        <v>25101</v>
      </c>
      <c r="B12541" t="s">
        <v>25102</v>
      </c>
      <c r="C12541" s="106">
        <v>930.71</v>
      </c>
      <c r="D12541">
        <v>15</v>
      </c>
    </row>
    <row r="12542" spans="1:4" x14ac:dyDescent="0.25">
      <c r="A12542" t="s">
        <v>25103</v>
      </c>
      <c r="B12542" t="s">
        <v>25104</v>
      </c>
      <c r="C12542" s="106">
        <v>1223.77</v>
      </c>
      <c r="D12542">
        <v>15</v>
      </c>
    </row>
    <row r="12543" spans="1:4" x14ac:dyDescent="0.25">
      <c r="A12543" t="s">
        <v>25105</v>
      </c>
      <c r="B12543" t="s">
        <v>25106</v>
      </c>
      <c r="C12543" s="106">
        <v>0</v>
      </c>
      <c r="D12543">
        <v>0</v>
      </c>
    </row>
    <row r="12544" spans="1:4" x14ac:dyDescent="0.25">
      <c r="A12544" t="s">
        <v>25107</v>
      </c>
      <c r="B12544" t="s">
        <v>25106</v>
      </c>
      <c r="C12544" s="106">
        <v>0</v>
      </c>
      <c r="D12544">
        <v>0</v>
      </c>
    </row>
    <row r="12545" spans="1:4" x14ac:dyDescent="0.25">
      <c r="A12545" t="s">
        <v>25108</v>
      </c>
      <c r="B12545" t="s">
        <v>25109</v>
      </c>
      <c r="C12545" s="106">
        <v>849.01</v>
      </c>
      <c r="D12545">
        <v>6</v>
      </c>
    </row>
    <row r="12546" spans="1:4" x14ac:dyDescent="0.25">
      <c r="A12546" t="s">
        <v>25110</v>
      </c>
      <c r="B12546" t="s">
        <v>25111</v>
      </c>
      <c r="C12546" s="106">
        <v>236.62</v>
      </c>
      <c r="D12546">
        <v>12</v>
      </c>
    </row>
    <row r="12547" spans="1:4" x14ac:dyDescent="0.25">
      <c r="A12547" t="s">
        <v>25112</v>
      </c>
      <c r="B12547" t="s">
        <v>25113</v>
      </c>
      <c r="C12547" s="106">
        <v>185.48</v>
      </c>
      <c r="D12547">
        <v>10</v>
      </c>
    </row>
    <row r="12548" spans="1:4" x14ac:dyDescent="0.25">
      <c r="A12548" t="s">
        <v>25114</v>
      </c>
      <c r="B12548" t="s">
        <v>25115</v>
      </c>
      <c r="C12548" s="106">
        <v>746.35</v>
      </c>
      <c r="D12548">
        <v>12</v>
      </c>
    </row>
    <row r="12549" spans="1:4" x14ac:dyDescent="0.25">
      <c r="A12549" t="s">
        <v>25116</v>
      </c>
      <c r="B12549" t="s">
        <v>25117</v>
      </c>
      <c r="C12549" s="106">
        <v>2382.79</v>
      </c>
      <c r="D12549">
        <v>12</v>
      </c>
    </row>
    <row r="12550" spans="1:4" x14ac:dyDescent="0.25">
      <c r="A12550" t="s">
        <v>25118</v>
      </c>
      <c r="B12550" t="s">
        <v>25119</v>
      </c>
      <c r="C12550" s="106">
        <v>1014.12</v>
      </c>
      <c r="D12550">
        <v>6</v>
      </c>
    </row>
    <row r="12551" spans="1:4" x14ac:dyDescent="0.25">
      <c r="A12551" t="s">
        <v>25120</v>
      </c>
      <c r="B12551" t="s">
        <v>25121</v>
      </c>
      <c r="C12551" s="106">
        <v>78.59</v>
      </c>
      <c r="D12551">
        <v>2</v>
      </c>
    </row>
    <row r="12552" spans="1:4" x14ac:dyDescent="0.25">
      <c r="A12552" t="s">
        <v>25122</v>
      </c>
      <c r="B12552" t="s">
        <v>25123</v>
      </c>
      <c r="C12552" s="106">
        <v>46.88</v>
      </c>
      <c r="D12552">
        <v>5</v>
      </c>
    </row>
    <row r="12553" spans="1:4" x14ac:dyDescent="0.25">
      <c r="A12553" t="s">
        <v>25124</v>
      </c>
      <c r="B12553" t="s">
        <v>25125</v>
      </c>
      <c r="C12553" s="106">
        <v>1336.3</v>
      </c>
      <c r="D12553">
        <v>166</v>
      </c>
    </row>
    <row r="12554" spans="1:4" x14ac:dyDescent="0.25">
      <c r="A12554" t="s">
        <v>25126</v>
      </c>
      <c r="B12554" t="s">
        <v>25127</v>
      </c>
      <c r="C12554" s="106">
        <v>768.22</v>
      </c>
      <c r="D12554">
        <v>78</v>
      </c>
    </row>
    <row r="12555" spans="1:4" x14ac:dyDescent="0.25">
      <c r="A12555" t="s">
        <v>25128</v>
      </c>
      <c r="B12555" t="s">
        <v>25129</v>
      </c>
      <c r="C12555" s="106">
        <v>798.72</v>
      </c>
      <c r="D12555">
        <v>3</v>
      </c>
    </row>
    <row r="12556" spans="1:4" x14ac:dyDescent="0.25">
      <c r="A12556" t="s">
        <v>25130</v>
      </c>
      <c r="B12556" t="s">
        <v>25131</v>
      </c>
      <c r="C12556" s="106">
        <v>466.11</v>
      </c>
      <c r="D12556">
        <v>45</v>
      </c>
    </row>
    <row r="12557" spans="1:4" x14ac:dyDescent="0.25">
      <c r="A12557" t="s">
        <v>25132</v>
      </c>
      <c r="B12557" t="s">
        <v>25133</v>
      </c>
      <c r="C12557" s="106">
        <v>20311.38</v>
      </c>
      <c r="D12557">
        <v>6</v>
      </c>
    </row>
    <row r="12558" spans="1:4" x14ac:dyDescent="0.25">
      <c r="A12558" t="s">
        <v>25134</v>
      </c>
      <c r="B12558" t="s">
        <v>25135</v>
      </c>
      <c r="C12558" s="106">
        <v>664.56</v>
      </c>
      <c r="D12558">
        <v>17</v>
      </c>
    </row>
    <row r="12559" spans="1:4" x14ac:dyDescent="0.25">
      <c r="A12559" t="s">
        <v>25136</v>
      </c>
      <c r="B12559" t="s">
        <v>25137</v>
      </c>
      <c r="C12559" s="106">
        <v>736.4</v>
      </c>
      <c r="D12559">
        <v>55</v>
      </c>
    </row>
    <row r="12560" spans="1:4" x14ac:dyDescent="0.25">
      <c r="A12560" t="s">
        <v>25138</v>
      </c>
      <c r="B12560" t="s">
        <v>25139</v>
      </c>
      <c r="C12560" s="106">
        <v>318.39999999999998</v>
      </c>
      <c r="D12560">
        <v>39</v>
      </c>
    </row>
    <row r="12561" spans="1:4" x14ac:dyDescent="0.25">
      <c r="A12561" t="s">
        <v>25140</v>
      </c>
      <c r="B12561" t="s">
        <v>25141</v>
      </c>
      <c r="C12561" s="106">
        <v>1184.81</v>
      </c>
      <c r="D12561">
        <v>22</v>
      </c>
    </row>
    <row r="12562" spans="1:4" x14ac:dyDescent="0.25">
      <c r="A12562" t="s">
        <v>25142</v>
      </c>
      <c r="B12562" t="s">
        <v>25143</v>
      </c>
      <c r="C12562" s="106">
        <v>59.1</v>
      </c>
      <c r="D12562">
        <v>1</v>
      </c>
    </row>
    <row r="12563" spans="1:4" x14ac:dyDescent="0.25">
      <c r="A12563" t="s">
        <v>25144</v>
      </c>
      <c r="B12563" t="s">
        <v>21554</v>
      </c>
      <c r="C12563" s="106">
        <v>5684.39</v>
      </c>
      <c r="D12563">
        <v>2</v>
      </c>
    </row>
    <row r="12564" spans="1:4" x14ac:dyDescent="0.25">
      <c r="A12564" t="s">
        <v>25145</v>
      </c>
      <c r="B12564" t="s">
        <v>25146</v>
      </c>
      <c r="C12564" s="106">
        <v>1823.69</v>
      </c>
      <c r="D12564">
        <v>1</v>
      </c>
    </row>
    <row r="12565" spans="1:4" x14ac:dyDescent="0.25">
      <c r="A12565" t="s">
        <v>25147</v>
      </c>
      <c r="B12565" t="s">
        <v>25148</v>
      </c>
      <c r="C12565" s="106">
        <v>1383.6</v>
      </c>
      <c r="D12565">
        <v>2</v>
      </c>
    </row>
    <row r="12566" spans="1:4" x14ac:dyDescent="0.25">
      <c r="A12566" t="s">
        <v>25149</v>
      </c>
      <c r="B12566" t="s">
        <v>25150</v>
      </c>
      <c r="C12566" s="106">
        <v>577.9</v>
      </c>
      <c r="D12566">
        <v>2</v>
      </c>
    </row>
    <row r="12567" spans="1:4" x14ac:dyDescent="0.25">
      <c r="A12567" t="s">
        <v>25151</v>
      </c>
      <c r="B12567" t="s">
        <v>25152</v>
      </c>
      <c r="C12567" s="106">
        <v>4768</v>
      </c>
      <c r="D12567">
        <v>1</v>
      </c>
    </row>
    <row r="12568" spans="1:4" x14ac:dyDescent="0.25">
      <c r="A12568" t="s">
        <v>25153</v>
      </c>
      <c r="B12568" t="s">
        <v>25154</v>
      </c>
      <c r="C12568" s="106">
        <v>78.040000000000006</v>
      </c>
      <c r="D12568">
        <v>117</v>
      </c>
    </row>
    <row r="12569" spans="1:4" x14ac:dyDescent="0.25">
      <c r="A12569" t="s">
        <v>25155</v>
      </c>
      <c r="B12569" t="s">
        <v>25156</v>
      </c>
      <c r="C12569" s="106">
        <v>104.64</v>
      </c>
      <c r="D12569">
        <v>4</v>
      </c>
    </row>
    <row r="12570" spans="1:4" x14ac:dyDescent="0.25">
      <c r="A12570" t="s">
        <v>25157</v>
      </c>
      <c r="B12570" t="s">
        <v>25158</v>
      </c>
      <c r="C12570" s="106">
        <v>46.07</v>
      </c>
      <c r="D12570">
        <v>11</v>
      </c>
    </row>
    <row r="12571" spans="1:4" x14ac:dyDescent="0.25">
      <c r="A12571" t="s">
        <v>25159</v>
      </c>
      <c r="B12571" t="s">
        <v>25160</v>
      </c>
      <c r="C12571" s="106">
        <v>93.62</v>
      </c>
      <c r="D12571">
        <v>9</v>
      </c>
    </row>
    <row r="12572" spans="1:4" x14ac:dyDescent="0.25">
      <c r="A12572" t="s">
        <v>25161</v>
      </c>
      <c r="B12572" t="s">
        <v>25162</v>
      </c>
      <c r="C12572" s="106">
        <v>42.38</v>
      </c>
      <c r="D12572">
        <v>14</v>
      </c>
    </row>
    <row r="12573" spans="1:4" x14ac:dyDescent="0.25">
      <c r="A12573" t="s">
        <v>25163</v>
      </c>
      <c r="B12573" t="s">
        <v>25164</v>
      </c>
      <c r="C12573" s="106">
        <v>651.74</v>
      </c>
      <c r="D12573">
        <v>2</v>
      </c>
    </row>
    <row r="12574" spans="1:4" x14ac:dyDescent="0.25">
      <c r="A12574" t="s">
        <v>25165</v>
      </c>
      <c r="B12574" t="s">
        <v>25166</v>
      </c>
      <c r="C12574" s="106">
        <v>89.08</v>
      </c>
      <c r="D12574">
        <v>20</v>
      </c>
    </row>
    <row r="12575" spans="1:4" x14ac:dyDescent="0.25">
      <c r="A12575" t="s">
        <v>25167</v>
      </c>
      <c r="B12575" t="s">
        <v>25168</v>
      </c>
      <c r="C12575" s="106">
        <v>6512</v>
      </c>
      <c r="D12575">
        <v>100</v>
      </c>
    </row>
    <row r="12576" spans="1:4" x14ac:dyDescent="0.25">
      <c r="A12576" t="s">
        <v>25169</v>
      </c>
      <c r="B12576" t="s">
        <v>25170</v>
      </c>
      <c r="C12576" s="106">
        <v>2767.5</v>
      </c>
      <c r="D12576">
        <v>50</v>
      </c>
    </row>
    <row r="12577" spans="1:4" x14ac:dyDescent="0.25">
      <c r="A12577" t="s">
        <v>25171</v>
      </c>
      <c r="B12577" t="s">
        <v>25172</v>
      </c>
      <c r="C12577" s="106">
        <v>86.75</v>
      </c>
      <c r="D12577">
        <v>2</v>
      </c>
    </row>
    <row r="12578" spans="1:4" x14ac:dyDescent="0.25">
      <c r="A12578" t="s">
        <v>25173</v>
      </c>
      <c r="B12578" t="s">
        <v>25174</v>
      </c>
      <c r="C12578" s="106">
        <v>72.39</v>
      </c>
      <c r="D12578">
        <v>2</v>
      </c>
    </row>
    <row r="12579" spans="1:4" x14ac:dyDescent="0.25">
      <c r="A12579" t="s">
        <v>25175</v>
      </c>
      <c r="B12579" t="s">
        <v>25176</v>
      </c>
      <c r="C12579" s="106">
        <v>1173.05</v>
      </c>
      <c r="D12579">
        <v>4</v>
      </c>
    </row>
    <row r="12580" spans="1:4" x14ac:dyDescent="0.25">
      <c r="A12580" t="s">
        <v>25177</v>
      </c>
      <c r="B12580" t="s">
        <v>25178</v>
      </c>
      <c r="C12580" s="106">
        <v>198.35</v>
      </c>
      <c r="D12580">
        <v>6</v>
      </c>
    </row>
    <row r="12581" spans="1:4" x14ac:dyDescent="0.25">
      <c r="A12581" t="s">
        <v>25179</v>
      </c>
      <c r="B12581" t="s">
        <v>25180</v>
      </c>
      <c r="C12581" s="106">
        <v>51.83</v>
      </c>
      <c r="D12581">
        <v>4</v>
      </c>
    </row>
    <row r="12582" spans="1:4" x14ac:dyDescent="0.25">
      <c r="A12582" t="s">
        <v>25181</v>
      </c>
      <c r="B12582" t="s">
        <v>25182</v>
      </c>
      <c r="C12582" s="106">
        <v>491.62</v>
      </c>
      <c r="D12582">
        <v>20</v>
      </c>
    </row>
    <row r="12583" spans="1:4" x14ac:dyDescent="0.25">
      <c r="A12583" t="s">
        <v>25183</v>
      </c>
      <c r="B12583" t="s">
        <v>25184</v>
      </c>
      <c r="C12583" s="106">
        <v>1203.3399999999999</v>
      </c>
      <c r="D12583">
        <v>27</v>
      </c>
    </row>
    <row r="12584" spans="1:4" x14ac:dyDescent="0.25">
      <c r="A12584" t="s">
        <v>25185</v>
      </c>
      <c r="B12584" t="s">
        <v>25186</v>
      </c>
      <c r="C12584" s="106">
        <v>668.95</v>
      </c>
      <c r="D12584">
        <v>4</v>
      </c>
    </row>
    <row r="12585" spans="1:4" x14ac:dyDescent="0.25">
      <c r="A12585" t="s">
        <v>25187</v>
      </c>
      <c r="B12585" t="s">
        <v>25188</v>
      </c>
      <c r="C12585" s="106">
        <v>10.64</v>
      </c>
      <c r="D12585">
        <v>10</v>
      </c>
    </row>
    <row r="12586" spans="1:4" x14ac:dyDescent="0.25">
      <c r="A12586" t="s">
        <v>25189</v>
      </c>
      <c r="B12586" t="s">
        <v>25190</v>
      </c>
      <c r="C12586" s="106">
        <v>2204.23</v>
      </c>
      <c r="D12586">
        <v>219</v>
      </c>
    </row>
    <row r="12587" spans="1:4" x14ac:dyDescent="0.25">
      <c r="A12587" t="s">
        <v>25191</v>
      </c>
      <c r="B12587" t="s">
        <v>25192</v>
      </c>
      <c r="C12587" s="106">
        <v>2667.98</v>
      </c>
      <c r="D12587">
        <v>383</v>
      </c>
    </row>
    <row r="12588" spans="1:4" x14ac:dyDescent="0.25">
      <c r="A12588" t="s">
        <v>25193</v>
      </c>
      <c r="B12588" t="s">
        <v>25194</v>
      </c>
      <c r="C12588" s="106">
        <v>1293.9100000000001</v>
      </c>
      <c r="D12588">
        <v>77</v>
      </c>
    </row>
    <row r="12589" spans="1:4" x14ac:dyDescent="0.25">
      <c r="A12589" t="s">
        <v>25195</v>
      </c>
      <c r="B12589" t="s">
        <v>25196</v>
      </c>
      <c r="C12589" s="106">
        <v>3288.21</v>
      </c>
      <c r="D12589">
        <v>748</v>
      </c>
    </row>
    <row r="12590" spans="1:4" x14ac:dyDescent="0.25">
      <c r="A12590" t="s">
        <v>25197</v>
      </c>
      <c r="B12590" t="s">
        <v>25198</v>
      </c>
      <c r="C12590" s="106">
        <v>153.25</v>
      </c>
      <c r="D12590">
        <v>18</v>
      </c>
    </row>
    <row r="12591" spans="1:4" x14ac:dyDescent="0.25">
      <c r="A12591" t="s">
        <v>25199</v>
      </c>
      <c r="B12591" t="s">
        <v>25200</v>
      </c>
      <c r="C12591" s="106">
        <v>61.11</v>
      </c>
      <c r="D12591">
        <v>21</v>
      </c>
    </row>
    <row r="12592" spans="1:4" x14ac:dyDescent="0.25">
      <c r="A12592" t="s">
        <v>25201</v>
      </c>
      <c r="B12592" t="s">
        <v>25202</v>
      </c>
      <c r="C12592" s="106">
        <v>0</v>
      </c>
      <c r="D12592">
        <v>2</v>
      </c>
    </row>
    <row r="12593" spans="1:4" x14ac:dyDescent="0.25">
      <c r="A12593" t="s">
        <v>25203</v>
      </c>
      <c r="B12593" t="s">
        <v>25204</v>
      </c>
      <c r="C12593" s="106">
        <v>570.48</v>
      </c>
      <c r="D12593">
        <v>27</v>
      </c>
    </row>
    <row r="12594" spans="1:4" x14ac:dyDescent="0.25">
      <c r="A12594" t="s">
        <v>25205</v>
      </c>
      <c r="B12594" t="s">
        <v>25206</v>
      </c>
      <c r="C12594" s="106">
        <v>170.38</v>
      </c>
      <c r="D12594">
        <v>2</v>
      </c>
    </row>
    <row r="12595" spans="1:4" x14ac:dyDescent="0.25">
      <c r="A12595" t="s">
        <v>25207</v>
      </c>
      <c r="B12595" t="s">
        <v>25208</v>
      </c>
      <c r="C12595" s="106">
        <v>82.55</v>
      </c>
      <c r="D12595">
        <v>4</v>
      </c>
    </row>
    <row r="12596" spans="1:4" x14ac:dyDescent="0.25">
      <c r="A12596" t="s">
        <v>25209</v>
      </c>
      <c r="B12596" t="s">
        <v>25210</v>
      </c>
      <c r="C12596" s="106">
        <v>283.36</v>
      </c>
      <c r="D12596">
        <v>10</v>
      </c>
    </row>
    <row r="12597" spans="1:4" x14ac:dyDescent="0.25">
      <c r="A12597" t="s">
        <v>25211</v>
      </c>
      <c r="B12597" t="s">
        <v>25212</v>
      </c>
      <c r="C12597" s="106">
        <v>7970.19</v>
      </c>
      <c r="D12597">
        <v>371</v>
      </c>
    </row>
    <row r="12598" spans="1:4" x14ac:dyDescent="0.25">
      <c r="A12598" t="s">
        <v>25213</v>
      </c>
      <c r="B12598" t="s">
        <v>25214</v>
      </c>
      <c r="C12598" s="106">
        <v>8.2799999999999994</v>
      </c>
      <c r="D12598">
        <v>2</v>
      </c>
    </row>
    <row r="12599" spans="1:4" x14ac:dyDescent="0.25">
      <c r="A12599" t="s">
        <v>25215</v>
      </c>
      <c r="B12599" t="s">
        <v>25216</v>
      </c>
      <c r="C12599" s="106">
        <v>239.76</v>
      </c>
      <c r="D12599">
        <v>5</v>
      </c>
    </row>
    <row r="12600" spans="1:4" x14ac:dyDescent="0.25">
      <c r="A12600" t="s">
        <v>25217</v>
      </c>
      <c r="B12600" t="s">
        <v>25218</v>
      </c>
      <c r="C12600" s="106">
        <v>1444.71</v>
      </c>
      <c r="D12600">
        <v>1</v>
      </c>
    </row>
    <row r="12601" spans="1:4" x14ac:dyDescent="0.25">
      <c r="A12601" t="s">
        <v>25219</v>
      </c>
      <c r="B12601" t="s">
        <v>25220</v>
      </c>
      <c r="C12601" s="106">
        <v>0</v>
      </c>
      <c r="D12601">
        <v>0</v>
      </c>
    </row>
    <row r="12602" spans="1:4" x14ac:dyDescent="0.25">
      <c r="A12602" t="s">
        <v>25221</v>
      </c>
      <c r="B12602" t="s">
        <v>25222</v>
      </c>
      <c r="C12602" s="106">
        <v>57392</v>
      </c>
      <c r="D12602">
        <v>2</v>
      </c>
    </row>
    <row r="12603" spans="1:4" x14ac:dyDescent="0.25">
      <c r="A12603" t="s">
        <v>25223</v>
      </c>
      <c r="B12603" t="s">
        <v>25220</v>
      </c>
      <c r="C12603" s="106">
        <v>8574</v>
      </c>
      <c r="D12603">
        <v>2</v>
      </c>
    </row>
    <row r="12604" spans="1:4" x14ac:dyDescent="0.25">
      <c r="A12604" t="s">
        <v>25224</v>
      </c>
      <c r="B12604" t="s">
        <v>25225</v>
      </c>
      <c r="C12604" s="106">
        <v>334.81</v>
      </c>
      <c r="D12604">
        <v>2</v>
      </c>
    </row>
    <row r="12605" spans="1:4" x14ac:dyDescent="0.25">
      <c r="A12605" t="s">
        <v>25226</v>
      </c>
      <c r="B12605" t="s">
        <v>25227</v>
      </c>
      <c r="C12605" s="106">
        <v>952.35</v>
      </c>
      <c r="D12605">
        <v>2</v>
      </c>
    </row>
    <row r="12606" spans="1:4" x14ac:dyDescent="0.25">
      <c r="A12606" t="s">
        <v>25228</v>
      </c>
      <c r="B12606" t="s">
        <v>25229</v>
      </c>
      <c r="C12606" s="106">
        <v>2042</v>
      </c>
      <c r="D12606">
        <v>2</v>
      </c>
    </row>
    <row r="12607" spans="1:4" x14ac:dyDescent="0.25">
      <c r="A12607" t="s">
        <v>25230</v>
      </c>
      <c r="B12607" t="s">
        <v>25231</v>
      </c>
      <c r="C12607" s="106">
        <v>3394.24</v>
      </c>
      <c r="D12607">
        <v>7</v>
      </c>
    </row>
    <row r="12608" spans="1:4" x14ac:dyDescent="0.25">
      <c r="A12608" t="s">
        <v>25232</v>
      </c>
      <c r="B12608" t="s">
        <v>25233</v>
      </c>
      <c r="C12608" s="106">
        <v>299.89</v>
      </c>
      <c r="D12608">
        <v>3</v>
      </c>
    </row>
    <row r="12609" spans="1:4" x14ac:dyDescent="0.25">
      <c r="A12609" t="s">
        <v>25234</v>
      </c>
      <c r="B12609" t="s">
        <v>25235</v>
      </c>
      <c r="C12609" s="106">
        <v>267.62</v>
      </c>
      <c r="D12609">
        <v>16</v>
      </c>
    </row>
    <row r="12610" spans="1:4" x14ac:dyDescent="0.25">
      <c r="A12610" t="s">
        <v>25236</v>
      </c>
      <c r="B12610" t="s">
        <v>25237</v>
      </c>
      <c r="C12610" s="106">
        <v>189.19</v>
      </c>
      <c r="D12610">
        <v>9</v>
      </c>
    </row>
    <row r="12611" spans="1:4" x14ac:dyDescent="0.25">
      <c r="A12611" t="s">
        <v>25238</v>
      </c>
      <c r="B12611" t="s">
        <v>25239</v>
      </c>
      <c r="C12611" s="106">
        <v>595.5</v>
      </c>
      <c r="D12611">
        <v>1</v>
      </c>
    </row>
    <row r="12612" spans="1:4" x14ac:dyDescent="0.25">
      <c r="A12612" t="s">
        <v>25240</v>
      </c>
      <c r="B12612" t="s">
        <v>25241</v>
      </c>
      <c r="C12612" s="106">
        <v>227.5</v>
      </c>
      <c r="D12612">
        <v>1</v>
      </c>
    </row>
    <row r="12613" spans="1:4" x14ac:dyDescent="0.25">
      <c r="A12613" t="s">
        <v>25242</v>
      </c>
      <c r="B12613" t="s">
        <v>25243</v>
      </c>
      <c r="C12613" s="106">
        <v>1181.9000000000001</v>
      </c>
      <c r="D12613">
        <v>1</v>
      </c>
    </row>
    <row r="12614" spans="1:4" x14ac:dyDescent="0.25">
      <c r="A12614" t="s">
        <v>25244</v>
      </c>
      <c r="B12614" t="s">
        <v>25245</v>
      </c>
      <c r="C12614" s="106">
        <v>1837.97</v>
      </c>
      <c r="D12614">
        <v>3</v>
      </c>
    </row>
    <row r="12615" spans="1:4" x14ac:dyDescent="0.25">
      <c r="A12615" t="s">
        <v>25246</v>
      </c>
      <c r="B12615" t="s">
        <v>25247</v>
      </c>
      <c r="C12615" s="106">
        <v>1820</v>
      </c>
      <c r="D12615">
        <v>1</v>
      </c>
    </row>
    <row r="12616" spans="1:4" x14ac:dyDescent="0.25">
      <c r="A12616" t="s">
        <v>25248</v>
      </c>
      <c r="B12616" t="s">
        <v>25249</v>
      </c>
      <c r="C12616" s="106">
        <v>6841</v>
      </c>
      <c r="D12616">
        <v>1</v>
      </c>
    </row>
    <row r="12617" spans="1:4" x14ac:dyDescent="0.25">
      <c r="A12617" t="s">
        <v>25250</v>
      </c>
      <c r="B12617" t="s">
        <v>25251</v>
      </c>
      <c r="C12617" s="106">
        <v>2788.5</v>
      </c>
      <c r="D12617">
        <v>1</v>
      </c>
    </row>
    <row r="12618" spans="1:4" x14ac:dyDescent="0.25">
      <c r="A12618" t="s">
        <v>25252</v>
      </c>
      <c r="B12618" t="s">
        <v>25253</v>
      </c>
      <c r="C12618" s="106">
        <v>1734.01</v>
      </c>
      <c r="D12618">
        <v>4</v>
      </c>
    </row>
    <row r="12619" spans="1:4" x14ac:dyDescent="0.25">
      <c r="A12619" t="s">
        <v>25254</v>
      </c>
      <c r="B12619" t="s">
        <v>25255</v>
      </c>
      <c r="C12619" s="106">
        <v>0</v>
      </c>
      <c r="D12619">
        <v>0</v>
      </c>
    </row>
    <row r="12620" spans="1:4" x14ac:dyDescent="0.25">
      <c r="A12620" t="s">
        <v>25256</v>
      </c>
      <c r="B12620" t="s">
        <v>25257</v>
      </c>
      <c r="C12620" s="106">
        <v>14158.02</v>
      </c>
      <c r="D12620">
        <v>3</v>
      </c>
    </row>
    <row r="12621" spans="1:4" x14ac:dyDescent="0.25">
      <c r="A12621" t="s">
        <v>25258</v>
      </c>
      <c r="B12621" t="s">
        <v>25259</v>
      </c>
      <c r="C12621" s="106">
        <v>0</v>
      </c>
      <c r="D12621">
        <v>0</v>
      </c>
    </row>
    <row r="12622" spans="1:4" x14ac:dyDescent="0.25">
      <c r="A12622" t="s">
        <v>25260</v>
      </c>
      <c r="B12622" t="s">
        <v>25261</v>
      </c>
      <c r="C12622" s="106">
        <v>539</v>
      </c>
      <c r="D12622">
        <v>2</v>
      </c>
    </row>
    <row r="12623" spans="1:4" x14ac:dyDescent="0.25">
      <c r="A12623" t="s">
        <v>25262</v>
      </c>
      <c r="B12623" t="s">
        <v>25263</v>
      </c>
      <c r="C12623" s="106">
        <v>226.17</v>
      </c>
      <c r="D12623">
        <v>210</v>
      </c>
    </row>
    <row r="12624" spans="1:4" x14ac:dyDescent="0.25">
      <c r="A12624" t="s">
        <v>25264</v>
      </c>
      <c r="B12624" t="s">
        <v>25265</v>
      </c>
      <c r="C12624" s="106">
        <v>128.62</v>
      </c>
      <c r="D12624">
        <v>4</v>
      </c>
    </row>
    <row r="12625" spans="1:4" x14ac:dyDescent="0.25">
      <c r="A12625" t="s">
        <v>25266</v>
      </c>
      <c r="B12625" t="s">
        <v>25267</v>
      </c>
      <c r="C12625" s="106">
        <v>4220.01</v>
      </c>
      <c r="D12625">
        <v>4</v>
      </c>
    </row>
    <row r="12626" spans="1:4" x14ac:dyDescent="0.25">
      <c r="A12626" t="s">
        <v>25268</v>
      </c>
      <c r="B12626" t="s">
        <v>25269</v>
      </c>
      <c r="C12626" s="106">
        <v>2808.7</v>
      </c>
      <c r="D12626">
        <v>3</v>
      </c>
    </row>
    <row r="12627" spans="1:4" x14ac:dyDescent="0.25">
      <c r="A12627" t="s">
        <v>25270</v>
      </c>
      <c r="B12627" t="s">
        <v>25271</v>
      </c>
      <c r="C12627" s="106">
        <v>75</v>
      </c>
      <c r="D12627">
        <v>1</v>
      </c>
    </row>
    <row r="12628" spans="1:4" x14ac:dyDescent="0.25">
      <c r="A12628" t="s">
        <v>25272</v>
      </c>
      <c r="B12628" t="s">
        <v>25273</v>
      </c>
      <c r="C12628" s="106">
        <v>35</v>
      </c>
      <c r="D12628">
        <v>1</v>
      </c>
    </row>
    <row r="12629" spans="1:4" x14ac:dyDescent="0.25">
      <c r="A12629" t="s">
        <v>25274</v>
      </c>
      <c r="B12629" t="s">
        <v>25275</v>
      </c>
      <c r="C12629" s="106">
        <v>62.36</v>
      </c>
      <c r="D12629">
        <v>1</v>
      </c>
    </row>
    <row r="12630" spans="1:4" x14ac:dyDescent="0.25">
      <c r="A12630" t="s">
        <v>25276</v>
      </c>
      <c r="B12630" t="s">
        <v>25277</v>
      </c>
      <c r="C12630" s="106">
        <v>44.44</v>
      </c>
      <c r="D12630">
        <v>1</v>
      </c>
    </row>
    <row r="12631" spans="1:4" x14ac:dyDescent="0.25">
      <c r="A12631" t="s">
        <v>25278</v>
      </c>
      <c r="B12631" t="s">
        <v>25279</v>
      </c>
      <c r="C12631" s="106">
        <v>149</v>
      </c>
      <c r="D12631">
        <v>1</v>
      </c>
    </row>
    <row r="12632" spans="1:4" x14ac:dyDescent="0.25">
      <c r="A12632" t="s">
        <v>25280</v>
      </c>
      <c r="B12632" t="s">
        <v>25281</v>
      </c>
      <c r="C12632" s="106">
        <v>130</v>
      </c>
      <c r="D12632">
        <v>2</v>
      </c>
    </row>
    <row r="12633" spans="1:4" x14ac:dyDescent="0.25">
      <c r="A12633" t="s">
        <v>25282</v>
      </c>
      <c r="B12633" t="s">
        <v>25283</v>
      </c>
      <c r="C12633" s="106">
        <v>118.92</v>
      </c>
      <c r="D12633">
        <v>1</v>
      </c>
    </row>
    <row r="12634" spans="1:4" x14ac:dyDescent="0.25">
      <c r="A12634" t="s">
        <v>25284</v>
      </c>
      <c r="B12634" t="s">
        <v>25285</v>
      </c>
      <c r="C12634" s="106">
        <v>81.56</v>
      </c>
      <c r="D12634">
        <v>1</v>
      </c>
    </row>
    <row r="12635" spans="1:4" x14ac:dyDescent="0.25">
      <c r="A12635" t="s">
        <v>25286</v>
      </c>
      <c r="B12635" t="s">
        <v>25287</v>
      </c>
      <c r="C12635" s="106">
        <v>93.84</v>
      </c>
      <c r="D12635">
        <v>1</v>
      </c>
    </row>
    <row r="12636" spans="1:4" x14ac:dyDescent="0.25">
      <c r="A12636" t="s">
        <v>25288</v>
      </c>
      <c r="B12636" t="s">
        <v>25289</v>
      </c>
      <c r="C12636" s="106">
        <v>50.61</v>
      </c>
      <c r="D12636">
        <v>1</v>
      </c>
    </row>
    <row r="12637" spans="1:4" x14ac:dyDescent="0.25">
      <c r="A12637" t="s">
        <v>25290</v>
      </c>
      <c r="B12637" t="s">
        <v>25291</v>
      </c>
      <c r="C12637" s="106">
        <v>22.57</v>
      </c>
      <c r="D12637">
        <v>1</v>
      </c>
    </row>
    <row r="12638" spans="1:4" x14ac:dyDescent="0.25">
      <c r="A12638" t="s">
        <v>25292</v>
      </c>
      <c r="B12638" t="s">
        <v>25293</v>
      </c>
      <c r="C12638" s="106">
        <v>349.74</v>
      </c>
      <c r="D12638">
        <v>2</v>
      </c>
    </row>
    <row r="12639" spans="1:4" x14ac:dyDescent="0.25">
      <c r="A12639" t="s">
        <v>25294</v>
      </c>
      <c r="B12639" t="s">
        <v>25295</v>
      </c>
      <c r="C12639" s="106">
        <v>708</v>
      </c>
      <c r="D12639">
        <v>8</v>
      </c>
    </row>
    <row r="12640" spans="1:4" x14ac:dyDescent="0.25">
      <c r="A12640" t="s">
        <v>25296</v>
      </c>
      <c r="B12640" t="s">
        <v>25297</v>
      </c>
      <c r="C12640" s="106">
        <v>2005.73</v>
      </c>
      <c r="D12640">
        <v>1</v>
      </c>
    </row>
    <row r="12641" spans="1:4" x14ac:dyDescent="0.25">
      <c r="A12641" t="s">
        <v>25298</v>
      </c>
      <c r="B12641" t="s">
        <v>25299</v>
      </c>
      <c r="C12641" s="106">
        <v>411.08</v>
      </c>
      <c r="D12641">
        <v>18</v>
      </c>
    </row>
    <row r="12642" spans="1:4" x14ac:dyDescent="0.25">
      <c r="A12642" t="s">
        <v>25300</v>
      </c>
      <c r="B12642" t="s">
        <v>25299</v>
      </c>
      <c r="C12642" s="106">
        <v>534.17999999999995</v>
      </c>
      <c r="D12642">
        <v>22</v>
      </c>
    </row>
    <row r="12643" spans="1:4" x14ac:dyDescent="0.25">
      <c r="A12643" t="s">
        <v>25301</v>
      </c>
      <c r="B12643" t="s">
        <v>25302</v>
      </c>
      <c r="C12643" s="106">
        <v>414</v>
      </c>
      <c r="D12643">
        <v>12</v>
      </c>
    </row>
    <row r="12644" spans="1:4" x14ac:dyDescent="0.25">
      <c r="A12644" t="s">
        <v>25303</v>
      </c>
      <c r="B12644" t="s">
        <v>25304</v>
      </c>
      <c r="C12644" s="106">
        <v>538.72</v>
      </c>
      <c r="D12644">
        <v>20</v>
      </c>
    </row>
    <row r="12645" spans="1:4" x14ac:dyDescent="0.25">
      <c r="A12645" t="s">
        <v>25305</v>
      </c>
      <c r="B12645" t="s">
        <v>25306</v>
      </c>
      <c r="C12645" s="106">
        <v>44.4</v>
      </c>
      <c r="D12645">
        <v>2</v>
      </c>
    </row>
    <row r="12646" spans="1:4" x14ac:dyDescent="0.25">
      <c r="A12646" t="s">
        <v>25307</v>
      </c>
      <c r="B12646" t="s">
        <v>25308</v>
      </c>
      <c r="C12646" s="106">
        <v>0</v>
      </c>
      <c r="D12646">
        <v>0</v>
      </c>
    </row>
    <row r="12647" spans="1:4" x14ac:dyDescent="0.25">
      <c r="A12647" t="s">
        <v>25309</v>
      </c>
      <c r="B12647" t="s">
        <v>25310</v>
      </c>
      <c r="C12647" s="106">
        <v>0</v>
      </c>
      <c r="D12647">
        <v>0</v>
      </c>
    </row>
    <row r="12648" spans="1:4" x14ac:dyDescent="0.25">
      <c r="A12648" t="s">
        <v>25311</v>
      </c>
      <c r="B12648" t="s">
        <v>25312</v>
      </c>
      <c r="C12648" s="106">
        <v>1882.88</v>
      </c>
      <c r="D12648">
        <v>77</v>
      </c>
    </row>
    <row r="12649" spans="1:4" x14ac:dyDescent="0.25">
      <c r="A12649" t="s">
        <v>25313</v>
      </c>
      <c r="B12649" t="s">
        <v>25314</v>
      </c>
      <c r="C12649" s="106">
        <v>1697.51</v>
      </c>
      <c r="D12649">
        <v>67</v>
      </c>
    </row>
    <row r="12650" spans="1:4" x14ac:dyDescent="0.25">
      <c r="A12650" t="s">
        <v>25315</v>
      </c>
      <c r="B12650" t="s">
        <v>25316</v>
      </c>
      <c r="C12650" s="106">
        <v>125095.17</v>
      </c>
      <c r="D12650">
        <v>25</v>
      </c>
    </row>
    <row r="12651" spans="1:4" x14ac:dyDescent="0.25">
      <c r="A12651" t="s">
        <v>25317</v>
      </c>
      <c r="B12651" t="s">
        <v>25318</v>
      </c>
      <c r="C12651" s="106">
        <v>1752.47</v>
      </c>
      <c r="D12651">
        <v>2</v>
      </c>
    </row>
    <row r="12652" spans="1:4" x14ac:dyDescent="0.25">
      <c r="A12652" t="s">
        <v>25319</v>
      </c>
      <c r="B12652" t="s">
        <v>25320</v>
      </c>
      <c r="C12652" s="106">
        <v>600</v>
      </c>
      <c r="D12652">
        <v>2</v>
      </c>
    </row>
    <row r="12653" spans="1:4" x14ac:dyDescent="0.25">
      <c r="A12653" t="s">
        <v>25321</v>
      </c>
      <c r="B12653" t="s">
        <v>25322</v>
      </c>
      <c r="C12653" s="106">
        <v>7404</v>
      </c>
      <c r="D12653">
        <v>2</v>
      </c>
    </row>
    <row r="12654" spans="1:4" x14ac:dyDescent="0.25">
      <c r="A12654" t="s">
        <v>25323</v>
      </c>
      <c r="B12654" t="s">
        <v>25324</v>
      </c>
      <c r="C12654" s="106">
        <v>382.36</v>
      </c>
      <c r="D12654">
        <v>1</v>
      </c>
    </row>
    <row r="12655" spans="1:4" x14ac:dyDescent="0.25">
      <c r="A12655" t="s">
        <v>25325</v>
      </c>
      <c r="B12655" t="s">
        <v>25326</v>
      </c>
      <c r="C12655" s="106">
        <v>0</v>
      </c>
      <c r="D12655">
        <v>0</v>
      </c>
    </row>
    <row r="12656" spans="1:4" x14ac:dyDescent="0.25">
      <c r="A12656" t="s">
        <v>25327</v>
      </c>
      <c r="B12656" t="s">
        <v>25328</v>
      </c>
      <c r="C12656" s="106">
        <v>796.63</v>
      </c>
      <c r="D12656">
        <v>76</v>
      </c>
    </row>
    <row r="12657" spans="1:4" x14ac:dyDescent="0.25">
      <c r="A12657" t="s">
        <v>25329</v>
      </c>
      <c r="B12657" t="s">
        <v>25330</v>
      </c>
      <c r="C12657" s="106">
        <v>34.979999999999997</v>
      </c>
      <c r="D12657">
        <v>25</v>
      </c>
    </row>
    <row r="12658" spans="1:4" x14ac:dyDescent="0.25">
      <c r="A12658" t="s">
        <v>25331</v>
      </c>
      <c r="B12658" t="s">
        <v>25332</v>
      </c>
      <c r="C12658" s="106">
        <v>184.83</v>
      </c>
      <c r="D12658">
        <v>19</v>
      </c>
    </row>
    <row r="12659" spans="1:4" x14ac:dyDescent="0.25">
      <c r="A12659" t="s">
        <v>25333</v>
      </c>
      <c r="B12659" t="s">
        <v>25334</v>
      </c>
      <c r="C12659" s="106">
        <v>32.229999999999997</v>
      </c>
      <c r="D12659">
        <v>11</v>
      </c>
    </row>
    <row r="12660" spans="1:4" x14ac:dyDescent="0.25">
      <c r="A12660" t="s">
        <v>25335</v>
      </c>
      <c r="B12660" t="s">
        <v>25336</v>
      </c>
      <c r="C12660" s="106">
        <v>177.84</v>
      </c>
      <c r="D12660">
        <v>90</v>
      </c>
    </row>
    <row r="12661" spans="1:4" x14ac:dyDescent="0.25">
      <c r="A12661" t="s">
        <v>25337</v>
      </c>
      <c r="B12661" t="s">
        <v>25338</v>
      </c>
      <c r="C12661" s="106">
        <v>245.48</v>
      </c>
      <c r="D12661">
        <v>340</v>
      </c>
    </row>
    <row r="12662" spans="1:4" x14ac:dyDescent="0.25">
      <c r="A12662" t="s">
        <v>25339</v>
      </c>
      <c r="B12662" t="s">
        <v>25340</v>
      </c>
      <c r="C12662" s="106">
        <v>291.3</v>
      </c>
      <c r="D12662">
        <v>150</v>
      </c>
    </row>
    <row r="12663" spans="1:4" x14ac:dyDescent="0.25">
      <c r="A12663" t="s">
        <v>25341</v>
      </c>
      <c r="B12663" t="s">
        <v>25342</v>
      </c>
      <c r="C12663" s="106">
        <v>124.05</v>
      </c>
      <c r="D12663">
        <v>150</v>
      </c>
    </row>
    <row r="12664" spans="1:4" x14ac:dyDescent="0.25">
      <c r="A12664" t="s">
        <v>25343</v>
      </c>
      <c r="B12664" t="s">
        <v>25344</v>
      </c>
      <c r="C12664" s="106">
        <v>618.88</v>
      </c>
      <c r="D12664">
        <v>6</v>
      </c>
    </row>
    <row r="12665" spans="1:4" x14ac:dyDescent="0.25">
      <c r="A12665" t="s">
        <v>25345</v>
      </c>
      <c r="B12665" t="s">
        <v>25346</v>
      </c>
      <c r="C12665" s="106">
        <v>300</v>
      </c>
      <c r="D12665">
        <v>6</v>
      </c>
    </row>
    <row r="12666" spans="1:4" x14ac:dyDescent="0.25">
      <c r="A12666" t="s">
        <v>25347</v>
      </c>
      <c r="B12666" t="s">
        <v>25348</v>
      </c>
      <c r="C12666" s="106">
        <v>234.58</v>
      </c>
      <c r="D12666">
        <v>4</v>
      </c>
    </row>
    <row r="12667" spans="1:4" x14ac:dyDescent="0.25">
      <c r="A12667" t="s">
        <v>25349</v>
      </c>
      <c r="B12667" t="s">
        <v>25350</v>
      </c>
      <c r="C12667" s="106">
        <v>2094</v>
      </c>
      <c r="D12667">
        <v>1</v>
      </c>
    </row>
    <row r="12668" spans="1:4" x14ac:dyDescent="0.25">
      <c r="A12668" t="s">
        <v>25351</v>
      </c>
      <c r="B12668" t="s">
        <v>25352</v>
      </c>
      <c r="C12668" s="106">
        <v>0</v>
      </c>
      <c r="D12668">
        <v>0</v>
      </c>
    </row>
    <row r="12669" spans="1:4" x14ac:dyDescent="0.25">
      <c r="A12669" t="s">
        <v>25353</v>
      </c>
      <c r="B12669" t="s">
        <v>25354</v>
      </c>
      <c r="C12669" s="106">
        <v>126.86</v>
      </c>
      <c r="D12669">
        <v>4</v>
      </c>
    </row>
    <row r="12670" spans="1:4" x14ac:dyDescent="0.25">
      <c r="A12670" t="s">
        <v>25355</v>
      </c>
      <c r="B12670" t="s">
        <v>25356</v>
      </c>
      <c r="C12670" s="106">
        <v>2699.19</v>
      </c>
      <c r="D12670">
        <v>3</v>
      </c>
    </row>
    <row r="12671" spans="1:4" x14ac:dyDescent="0.25">
      <c r="A12671" t="s">
        <v>25357</v>
      </c>
      <c r="B12671" t="s">
        <v>25358</v>
      </c>
      <c r="C12671" s="106">
        <v>962.37</v>
      </c>
      <c r="D12671">
        <v>22</v>
      </c>
    </row>
    <row r="12672" spans="1:4" x14ac:dyDescent="0.25">
      <c r="A12672" t="s">
        <v>25359</v>
      </c>
      <c r="B12672" t="s">
        <v>25360</v>
      </c>
      <c r="C12672" s="106">
        <v>1075.6300000000001</v>
      </c>
      <c r="D12672">
        <v>24</v>
      </c>
    </row>
    <row r="12673" spans="1:4" x14ac:dyDescent="0.25">
      <c r="A12673" t="s">
        <v>25361</v>
      </c>
      <c r="B12673" t="s">
        <v>25362</v>
      </c>
      <c r="C12673" s="106">
        <v>317.5</v>
      </c>
      <c r="D12673">
        <v>3</v>
      </c>
    </row>
    <row r="12674" spans="1:4" x14ac:dyDescent="0.25">
      <c r="A12674" t="s">
        <v>25363</v>
      </c>
      <c r="B12674" t="s">
        <v>25364</v>
      </c>
      <c r="C12674" s="106">
        <v>180.39</v>
      </c>
      <c r="D12674">
        <v>101</v>
      </c>
    </row>
    <row r="12675" spans="1:4" x14ac:dyDescent="0.25">
      <c r="A12675" t="s">
        <v>25365</v>
      </c>
      <c r="B12675" t="s">
        <v>25366</v>
      </c>
      <c r="C12675" s="106">
        <v>235.03</v>
      </c>
      <c r="D12675">
        <v>3</v>
      </c>
    </row>
    <row r="12676" spans="1:4" x14ac:dyDescent="0.25">
      <c r="A12676" t="s">
        <v>25367</v>
      </c>
      <c r="B12676" t="s">
        <v>25368</v>
      </c>
      <c r="C12676" s="106">
        <v>612</v>
      </c>
      <c r="D12676">
        <v>2</v>
      </c>
    </row>
    <row r="12677" spans="1:4" x14ac:dyDescent="0.25">
      <c r="A12677" t="s">
        <v>25369</v>
      </c>
      <c r="B12677" t="s">
        <v>25370</v>
      </c>
      <c r="C12677" s="106">
        <v>411.6</v>
      </c>
      <c r="D12677">
        <v>105</v>
      </c>
    </row>
    <row r="12678" spans="1:4" x14ac:dyDescent="0.25">
      <c r="A12678" t="s">
        <v>25371</v>
      </c>
      <c r="B12678" t="s">
        <v>25372</v>
      </c>
      <c r="C12678" s="106">
        <v>38.369999999999997</v>
      </c>
      <c r="D12678">
        <v>53</v>
      </c>
    </row>
    <row r="12679" spans="1:4" x14ac:dyDescent="0.25">
      <c r="A12679" t="s">
        <v>25373</v>
      </c>
      <c r="B12679" t="s">
        <v>25374</v>
      </c>
      <c r="C12679" s="106">
        <v>42</v>
      </c>
      <c r="D12679">
        <v>150</v>
      </c>
    </row>
    <row r="12680" spans="1:4" x14ac:dyDescent="0.25">
      <c r="A12680" t="s">
        <v>25375</v>
      </c>
      <c r="B12680" t="s">
        <v>25376</v>
      </c>
      <c r="C12680" s="106">
        <v>95.46</v>
      </c>
      <c r="D12680">
        <v>148</v>
      </c>
    </row>
    <row r="12681" spans="1:4" x14ac:dyDescent="0.25">
      <c r="A12681" t="s">
        <v>25377</v>
      </c>
      <c r="B12681" t="s">
        <v>25378</v>
      </c>
      <c r="C12681" s="106">
        <v>570</v>
      </c>
      <c r="D12681">
        <v>6</v>
      </c>
    </row>
    <row r="12682" spans="1:4" x14ac:dyDescent="0.25">
      <c r="A12682" t="s">
        <v>25379</v>
      </c>
      <c r="B12682" t="s">
        <v>25380</v>
      </c>
      <c r="C12682" s="106">
        <v>289.81</v>
      </c>
      <c r="D12682">
        <v>2</v>
      </c>
    </row>
    <row r="12683" spans="1:4" x14ac:dyDescent="0.25">
      <c r="A12683" t="s">
        <v>25381</v>
      </c>
      <c r="B12683" t="s">
        <v>25382</v>
      </c>
      <c r="C12683" s="106">
        <v>780</v>
      </c>
      <c r="D12683">
        <v>30</v>
      </c>
    </row>
    <row r="12684" spans="1:4" x14ac:dyDescent="0.25">
      <c r="A12684" t="s">
        <v>25383</v>
      </c>
      <c r="B12684" t="s">
        <v>25384</v>
      </c>
      <c r="C12684" s="106">
        <v>300</v>
      </c>
      <c r="D12684">
        <v>6</v>
      </c>
    </row>
    <row r="12685" spans="1:4" x14ac:dyDescent="0.25">
      <c r="A12685" t="s">
        <v>25385</v>
      </c>
      <c r="B12685" t="s">
        <v>25386</v>
      </c>
      <c r="C12685" s="106">
        <v>3.67</v>
      </c>
      <c r="D12685">
        <v>1</v>
      </c>
    </row>
    <row r="12686" spans="1:4" x14ac:dyDescent="0.25">
      <c r="A12686" t="s">
        <v>25387</v>
      </c>
      <c r="B12686" t="s">
        <v>25388</v>
      </c>
      <c r="C12686" s="106">
        <v>4950</v>
      </c>
      <c r="D12686">
        <v>3</v>
      </c>
    </row>
    <row r="12687" spans="1:4" x14ac:dyDescent="0.25">
      <c r="A12687" t="s">
        <v>25389</v>
      </c>
      <c r="B12687" t="s">
        <v>25390</v>
      </c>
      <c r="C12687" s="106">
        <v>2200.6</v>
      </c>
      <c r="D12687">
        <v>4</v>
      </c>
    </row>
    <row r="12688" spans="1:4" x14ac:dyDescent="0.25">
      <c r="A12688" t="s">
        <v>25391</v>
      </c>
      <c r="B12688" t="s">
        <v>25392</v>
      </c>
      <c r="C12688" s="106">
        <v>573.98</v>
      </c>
      <c r="D12688">
        <v>44</v>
      </c>
    </row>
    <row r="12689" spans="1:4" x14ac:dyDescent="0.25">
      <c r="A12689" t="s">
        <v>25393</v>
      </c>
      <c r="B12689" t="s">
        <v>25394</v>
      </c>
      <c r="C12689" s="106">
        <v>19.079999999999998</v>
      </c>
      <c r="D12689">
        <v>2</v>
      </c>
    </row>
    <row r="12690" spans="1:4" x14ac:dyDescent="0.25">
      <c r="A12690" t="s">
        <v>25395</v>
      </c>
      <c r="B12690" t="s">
        <v>25396</v>
      </c>
      <c r="C12690" s="106">
        <v>0</v>
      </c>
      <c r="D12690">
        <v>0</v>
      </c>
    </row>
    <row r="12691" spans="1:4" x14ac:dyDescent="0.25">
      <c r="A12691" t="s">
        <v>25397</v>
      </c>
      <c r="B12691" t="s">
        <v>25398</v>
      </c>
      <c r="C12691" s="106">
        <v>998.67</v>
      </c>
      <c r="D12691">
        <v>4</v>
      </c>
    </row>
    <row r="12692" spans="1:4" x14ac:dyDescent="0.25">
      <c r="A12692" t="s">
        <v>25399</v>
      </c>
      <c r="B12692" t="s">
        <v>25400</v>
      </c>
      <c r="C12692" s="106">
        <v>409.5</v>
      </c>
      <c r="D12692">
        <v>3</v>
      </c>
    </row>
    <row r="12693" spans="1:4" x14ac:dyDescent="0.25">
      <c r="A12693" t="s">
        <v>25401</v>
      </c>
      <c r="B12693" t="s">
        <v>25402</v>
      </c>
      <c r="C12693" s="106">
        <v>393</v>
      </c>
      <c r="D12693">
        <v>3</v>
      </c>
    </row>
    <row r="12694" spans="1:4" x14ac:dyDescent="0.25">
      <c r="A12694" t="s">
        <v>25403</v>
      </c>
      <c r="B12694" t="s">
        <v>25404</v>
      </c>
      <c r="C12694" s="106">
        <v>125.29</v>
      </c>
      <c r="D12694">
        <v>1</v>
      </c>
    </row>
    <row r="12695" spans="1:4" x14ac:dyDescent="0.25">
      <c r="A12695" t="s">
        <v>25405</v>
      </c>
      <c r="B12695" t="s">
        <v>25406</v>
      </c>
      <c r="C12695" s="106">
        <v>1685.44</v>
      </c>
      <c r="D12695">
        <v>32</v>
      </c>
    </row>
    <row r="12696" spans="1:4" x14ac:dyDescent="0.25">
      <c r="A12696" t="s">
        <v>25407</v>
      </c>
      <c r="B12696" t="s">
        <v>25408</v>
      </c>
      <c r="C12696" s="106">
        <v>914.38</v>
      </c>
      <c r="D12696">
        <v>3</v>
      </c>
    </row>
    <row r="12697" spans="1:4" x14ac:dyDescent="0.25">
      <c r="A12697" t="s">
        <v>25409</v>
      </c>
      <c r="B12697" t="s">
        <v>25410</v>
      </c>
      <c r="C12697" s="106">
        <v>558</v>
      </c>
      <c r="D12697">
        <v>1</v>
      </c>
    </row>
    <row r="12698" spans="1:4" x14ac:dyDescent="0.25">
      <c r="A12698" t="s">
        <v>25411</v>
      </c>
      <c r="B12698" t="s">
        <v>25412</v>
      </c>
      <c r="C12698" s="106">
        <v>14022</v>
      </c>
      <c r="D12698">
        <v>1</v>
      </c>
    </row>
    <row r="12699" spans="1:4" x14ac:dyDescent="0.25">
      <c r="A12699" t="s">
        <v>25413</v>
      </c>
      <c r="B12699" t="s">
        <v>25414</v>
      </c>
      <c r="C12699" s="106">
        <v>9026.32</v>
      </c>
      <c r="D12699">
        <v>2</v>
      </c>
    </row>
    <row r="12700" spans="1:4" x14ac:dyDescent="0.25">
      <c r="A12700" t="s">
        <v>25415</v>
      </c>
      <c r="B12700" t="s">
        <v>25416</v>
      </c>
      <c r="C12700" s="106">
        <v>3.19</v>
      </c>
      <c r="D12700">
        <v>1</v>
      </c>
    </row>
    <row r="12701" spans="1:4" x14ac:dyDescent="0.25">
      <c r="A12701" t="s">
        <v>25417</v>
      </c>
      <c r="B12701" t="s">
        <v>25418</v>
      </c>
      <c r="C12701" s="106">
        <v>2688</v>
      </c>
      <c r="D12701">
        <v>24</v>
      </c>
    </row>
    <row r="12702" spans="1:4" x14ac:dyDescent="0.25">
      <c r="A12702" t="s">
        <v>25419</v>
      </c>
      <c r="B12702" t="s">
        <v>25420</v>
      </c>
      <c r="C12702" s="106">
        <v>18.059999999999999</v>
      </c>
      <c r="D12702">
        <v>15</v>
      </c>
    </row>
    <row r="12703" spans="1:4" x14ac:dyDescent="0.25">
      <c r="A12703" t="s">
        <v>25421</v>
      </c>
      <c r="B12703" t="s">
        <v>25422</v>
      </c>
      <c r="C12703" s="106">
        <v>28.44</v>
      </c>
      <c r="D12703">
        <v>52</v>
      </c>
    </row>
    <row r="12704" spans="1:4" x14ac:dyDescent="0.25">
      <c r="A12704" t="s">
        <v>25423</v>
      </c>
      <c r="B12704" t="s">
        <v>25424</v>
      </c>
      <c r="C12704" s="106">
        <v>27.28</v>
      </c>
      <c r="D12704">
        <v>3</v>
      </c>
    </row>
    <row r="12705" spans="1:4" x14ac:dyDescent="0.25">
      <c r="A12705" t="s">
        <v>25425</v>
      </c>
      <c r="B12705" t="s">
        <v>25426</v>
      </c>
      <c r="C12705" s="106">
        <v>6</v>
      </c>
      <c r="D12705">
        <v>11</v>
      </c>
    </row>
    <row r="12706" spans="1:4" x14ac:dyDescent="0.25">
      <c r="A12706" t="s">
        <v>25427</v>
      </c>
      <c r="B12706" t="s">
        <v>25428</v>
      </c>
      <c r="C12706" s="106">
        <v>53.44</v>
      </c>
      <c r="D12706">
        <v>32</v>
      </c>
    </row>
    <row r="12707" spans="1:4" x14ac:dyDescent="0.25">
      <c r="A12707" t="s">
        <v>25429</v>
      </c>
      <c r="B12707" t="s">
        <v>25430</v>
      </c>
      <c r="C12707" s="106">
        <v>32100.53</v>
      </c>
      <c r="D12707">
        <v>12</v>
      </c>
    </row>
    <row r="12708" spans="1:4" x14ac:dyDescent="0.25">
      <c r="A12708" t="s">
        <v>25431</v>
      </c>
      <c r="B12708" t="s">
        <v>25432</v>
      </c>
      <c r="C12708" s="106">
        <v>594</v>
      </c>
      <c r="D12708">
        <v>3</v>
      </c>
    </row>
    <row r="12709" spans="1:4" x14ac:dyDescent="0.25">
      <c r="A12709" t="s">
        <v>25433</v>
      </c>
      <c r="B12709" t="s">
        <v>25434</v>
      </c>
      <c r="C12709" s="106">
        <v>509.52</v>
      </c>
      <c r="D12709">
        <v>2</v>
      </c>
    </row>
    <row r="12710" spans="1:4" x14ac:dyDescent="0.25">
      <c r="A12710" t="s">
        <v>25435</v>
      </c>
      <c r="B12710" t="s">
        <v>25436</v>
      </c>
      <c r="C12710" s="106">
        <v>748</v>
      </c>
      <c r="D12710">
        <v>4</v>
      </c>
    </row>
    <row r="12711" spans="1:4" x14ac:dyDescent="0.25">
      <c r="A12711" t="s">
        <v>25437</v>
      </c>
      <c r="B12711" t="s">
        <v>25438</v>
      </c>
      <c r="C12711" s="106">
        <v>77.400000000000006</v>
      </c>
      <c r="D12711">
        <v>30</v>
      </c>
    </row>
    <row r="12712" spans="1:4" x14ac:dyDescent="0.25">
      <c r="A12712" t="s">
        <v>25439</v>
      </c>
      <c r="B12712" t="s">
        <v>25440</v>
      </c>
      <c r="C12712" s="106">
        <v>320</v>
      </c>
      <c r="D12712">
        <v>20</v>
      </c>
    </row>
    <row r="12713" spans="1:4" x14ac:dyDescent="0.25">
      <c r="A12713" t="s">
        <v>25441</v>
      </c>
      <c r="B12713" t="s">
        <v>25442</v>
      </c>
      <c r="C12713" s="106">
        <v>449</v>
      </c>
      <c r="D12713">
        <v>1</v>
      </c>
    </row>
    <row r="12714" spans="1:4" x14ac:dyDescent="0.25">
      <c r="A12714" t="s">
        <v>25443</v>
      </c>
      <c r="B12714" t="s">
        <v>25444</v>
      </c>
      <c r="C12714" s="106">
        <v>2578.34</v>
      </c>
      <c r="D12714">
        <v>2</v>
      </c>
    </row>
    <row r="12715" spans="1:4" x14ac:dyDescent="0.25">
      <c r="A12715" t="s">
        <v>25445</v>
      </c>
      <c r="B12715" t="s">
        <v>25444</v>
      </c>
      <c r="C12715" s="106">
        <v>1472</v>
      </c>
      <c r="D12715">
        <v>1</v>
      </c>
    </row>
    <row r="12716" spans="1:4" x14ac:dyDescent="0.25">
      <c r="A12716" t="s">
        <v>25446</v>
      </c>
      <c r="B12716" t="s">
        <v>25447</v>
      </c>
      <c r="C12716" s="106">
        <v>656.89</v>
      </c>
      <c r="D12716">
        <v>3</v>
      </c>
    </row>
    <row r="12717" spans="1:4" x14ac:dyDescent="0.25">
      <c r="A12717" t="s">
        <v>25448</v>
      </c>
      <c r="B12717" t="s">
        <v>25444</v>
      </c>
      <c r="C12717" s="106">
        <v>1529.29</v>
      </c>
      <c r="D12717">
        <v>1</v>
      </c>
    </row>
    <row r="12718" spans="1:4" x14ac:dyDescent="0.25">
      <c r="A12718" t="s">
        <v>25449</v>
      </c>
      <c r="B12718" t="s">
        <v>25444</v>
      </c>
      <c r="C12718" s="106">
        <v>1538.34</v>
      </c>
      <c r="D12718">
        <v>1</v>
      </c>
    </row>
    <row r="12719" spans="1:4" x14ac:dyDescent="0.25">
      <c r="A12719" t="s">
        <v>25450</v>
      </c>
      <c r="B12719" t="s">
        <v>25451</v>
      </c>
      <c r="C12719" s="106">
        <v>500.88</v>
      </c>
      <c r="D12719">
        <v>1</v>
      </c>
    </row>
    <row r="12720" spans="1:4" x14ac:dyDescent="0.25">
      <c r="A12720" t="s">
        <v>25452</v>
      </c>
      <c r="B12720" t="s">
        <v>10171</v>
      </c>
      <c r="C12720" s="106">
        <v>34.82</v>
      </c>
      <c r="D12720">
        <v>2</v>
      </c>
    </row>
    <row r="12721" spans="1:4" x14ac:dyDescent="0.25">
      <c r="A12721" t="s">
        <v>25453</v>
      </c>
      <c r="B12721" t="s">
        <v>25454</v>
      </c>
      <c r="C12721" s="106">
        <v>80</v>
      </c>
      <c r="D12721">
        <v>2</v>
      </c>
    </row>
    <row r="12722" spans="1:4" x14ac:dyDescent="0.25">
      <c r="A12722" t="s">
        <v>25455</v>
      </c>
      <c r="B12722" t="s">
        <v>25456</v>
      </c>
      <c r="C12722" s="106">
        <v>73.97</v>
      </c>
      <c r="D12722">
        <v>2</v>
      </c>
    </row>
    <row r="12723" spans="1:4" x14ac:dyDescent="0.25">
      <c r="A12723" t="s">
        <v>25457</v>
      </c>
      <c r="B12723" t="s">
        <v>25458</v>
      </c>
      <c r="C12723" s="106">
        <v>279.48</v>
      </c>
      <c r="D12723">
        <v>2</v>
      </c>
    </row>
    <row r="12724" spans="1:4" x14ac:dyDescent="0.25">
      <c r="A12724" t="s">
        <v>25459</v>
      </c>
      <c r="B12724" t="s">
        <v>25460</v>
      </c>
      <c r="C12724" s="106">
        <v>1350.88</v>
      </c>
      <c r="D12724">
        <v>2</v>
      </c>
    </row>
    <row r="12725" spans="1:4" x14ac:dyDescent="0.25">
      <c r="A12725" t="s">
        <v>25461</v>
      </c>
      <c r="B12725" t="s">
        <v>25462</v>
      </c>
      <c r="C12725" s="106">
        <v>140.85</v>
      </c>
      <c r="D12725">
        <v>2</v>
      </c>
    </row>
    <row r="12726" spans="1:4" x14ac:dyDescent="0.25">
      <c r="A12726" t="s">
        <v>25463</v>
      </c>
      <c r="B12726" t="s">
        <v>25464</v>
      </c>
      <c r="C12726" s="106">
        <v>291</v>
      </c>
      <c r="D12726">
        <v>3</v>
      </c>
    </row>
    <row r="12727" spans="1:4" x14ac:dyDescent="0.25">
      <c r="A12727" t="s">
        <v>25465</v>
      </c>
      <c r="B12727" t="s">
        <v>25466</v>
      </c>
      <c r="C12727" s="106">
        <v>191.39</v>
      </c>
      <c r="D12727">
        <v>2</v>
      </c>
    </row>
    <row r="12728" spans="1:4" x14ac:dyDescent="0.25">
      <c r="A12728" t="s">
        <v>25467</v>
      </c>
      <c r="B12728" t="s">
        <v>25468</v>
      </c>
      <c r="C12728" s="106">
        <v>18.27</v>
      </c>
      <c r="D12728">
        <v>5</v>
      </c>
    </row>
    <row r="12729" spans="1:4" x14ac:dyDescent="0.25">
      <c r="A12729" t="s">
        <v>25469</v>
      </c>
      <c r="B12729" t="s">
        <v>25470</v>
      </c>
      <c r="C12729" s="106">
        <v>77.489999999999995</v>
      </c>
      <c r="D12729">
        <v>8</v>
      </c>
    </row>
    <row r="12730" spans="1:4" x14ac:dyDescent="0.25">
      <c r="A12730" t="s">
        <v>25471</v>
      </c>
      <c r="B12730" t="s">
        <v>25472</v>
      </c>
      <c r="C12730" s="106">
        <v>55.68</v>
      </c>
      <c r="D12730">
        <v>96</v>
      </c>
    </row>
    <row r="12731" spans="1:4" x14ac:dyDescent="0.25">
      <c r="A12731" t="s">
        <v>25473</v>
      </c>
      <c r="B12731" t="s">
        <v>25474</v>
      </c>
      <c r="C12731" s="106">
        <v>145.38</v>
      </c>
      <c r="D12731">
        <v>112</v>
      </c>
    </row>
    <row r="12732" spans="1:4" x14ac:dyDescent="0.25">
      <c r="A12732" t="s">
        <v>25475</v>
      </c>
      <c r="B12732" t="s">
        <v>25476</v>
      </c>
      <c r="C12732" s="106">
        <v>603.26</v>
      </c>
      <c r="D12732">
        <v>17</v>
      </c>
    </row>
    <row r="12733" spans="1:4" x14ac:dyDescent="0.25">
      <c r="A12733" t="s">
        <v>25477</v>
      </c>
      <c r="B12733" t="s">
        <v>25478</v>
      </c>
      <c r="C12733" s="106">
        <v>1375.71</v>
      </c>
      <c r="D12733">
        <v>17</v>
      </c>
    </row>
    <row r="12734" spans="1:4" x14ac:dyDescent="0.25">
      <c r="A12734" t="s">
        <v>25479</v>
      </c>
      <c r="B12734" t="s">
        <v>25480</v>
      </c>
      <c r="C12734" s="106">
        <v>2871</v>
      </c>
      <c r="D12734">
        <v>9</v>
      </c>
    </row>
    <row r="12735" spans="1:4" x14ac:dyDescent="0.25">
      <c r="A12735" t="s">
        <v>25481</v>
      </c>
      <c r="B12735" t="s">
        <v>25482</v>
      </c>
      <c r="C12735" s="106">
        <v>0</v>
      </c>
      <c r="D12735">
        <v>0</v>
      </c>
    </row>
    <row r="12736" spans="1:4" x14ac:dyDescent="0.25">
      <c r="A12736" t="s">
        <v>25483</v>
      </c>
      <c r="B12736" t="s">
        <v>25484</v>
      </c>
      <c r="C12736" s="106">
        <v>18680</v>
      </c>
      <c r="D12736">
        <v>4</v>
      </c>
    </row>
    <row r="12737" spans="1:4" x14ac:dyDescent="0.25">
      <c r="A12737" t="s">
        <v>25485</v>
      </c>
      <c r="B12737" t="s">
        <v>25486</v>
      </c>
      <c r="C12737" s="106">
        <v>721.91</v>
      </c>
      <c r="D12737">
        <v>11</v>
      </c>
    </row>
    <row r="12738" spans="1:4" x14ac:dyDescent="0.25">
      <c r="A12738" t="s">
        <v>25487</v>
      </c>
      <c r="B12738" t="s">
        <v>25488</v>
      </c>
      <c r="C12738" s="106">
        <v>5165.75</v>
      </c>
      <c r="D12738">
        <v>21</v>
      </c>
    </row>
    <row r="12739" spans="1:4" x14ac:dyDescent="0.25">
      <c r="A12739" t="s">
        <v>25489</v>
      </c>
      <c r="B12739" t="s">
        <v>25490</v>
      </c>
      <c r="C12739" s="106">
        <v>0</v>
      </c>
      <c r="D12739">
        <v>0</v>
      </c>
    </row>
    <row r="12740" spans="1:4" x14ac:dyDescent="0.25">
      <c r="A12740" t="s">
        <v>25491</v>
      </c>
      <c r="B12740" t="s">
        <v>25492</v>
      </c>
      <c r="C12740" s="106">
        <v>187.88</v>
      </c>
      <c r="D12740">
        <v>4</v>
      </c>
    </row>
    <row r="12741" spans="1:4" x14ac:dyDescent="0.25">
      <c r="A12741" t="s">
        <v>25493</v>
      </c>
      <c r="B12741" t="s">
        <v>25494</v>
      </c>
      <c r="C12741" s="106">
        <v>1402.17</v>
      </c>
      <c r="D12741">
        <v>9</v>
      </c>
    </row>
    <row r="12742" spans="1:4" x14ac:dyDescent="0.25">
      <c r="A12742" t="s">
        <v>25495</v>
      </c>
      <c r="B12742" t="s">
        <v>25496</v>
      </c>
      <c r="C12742" s="106">
        <v>708</v>
      </c>
      <c r="D12742">
        <v>1</v>
      </c>
    </row>
    <row r="12743" spans="1:4" x14ac:dyDescent="0.25">
      <c r="A12743" t="s">
        <v>25497</v>
      </c>
      <c r="B12743" t="s">
        <v>25498</v>
      </c>
      <c r="C12743" s="106">
        <v>185.33</v>
      </c>
      <c r="D12743">
        <v>6</v>
      </c>
    </row>
    <row r="12744" spans="1:4" x14ac:dyDescent="0.25">
      <c r="A12744" t="s">
        <v>25499</v>
      </c>
      <c r="B12744" t="s">
        <v>25500</v>
      </c>
      <c r="C12744" s="106">
        <v>2746</v>
      </c>
      <c r="D12744">
        <v>2</v>
      </c>
    </row>
    <row r="12745" spans="1:4" x14ac:dyDescent="0.25">
      <c r="A12745" t="s">
        <v>25501</v>
      </c>
      <c r="B12745" t="s">
        <v>25502</v>
      </c>
      <c r="C12745" s="106">
        <v>2957.18</v>
      </c>
      <c r="D12745">
        <v>2</v>
      </c>
    </row>
    <row r="12746" spans="1:4" x14ac:dyDescent="0.25">
      <c r="A12746" t="s">
        <v>25503</v>
      </c>
      <c r="B12746" t="s">
        <v>25504</v>
      </c>
      <c r="C12746" s="106">
        <v>446</v>
      </c>
      <c r="D12746">
        <v>0</v>
      </c>
    </row>
    <row r="12747" spans="1:4" x14ac:dyDescent="0.25">
      <c r="A12747" t="s">
        <v>25505</v>
      </c>
      <c r="B12747" t="s">
        <v>25506</v>
      </c>
      <c r="C12747" s="106">
        <v>1796.26</v>
      </c>
      <c r="D12747">
        <v>32</v>
      </c>
    </row>
    <row r="12748" spans="1:4" x14ac:dyDescent="0.25">
      <c r="A12748" t="s">
        <v>25507</v>
      </c>
      <c r="B12748" t="s">
        <v>25508</v>
      </c>
      <c r="C12748" s="106">
        <v>525.79999999999995</v>
      </c>
      <c r="D12748">
        <v>20</v>
      </c>
    </row>
    <row r="12749" spans="1:4" x14ac:dyDescent="0.25">
      <c r="A12749" t="s">
        <v>25509</v>
      </c>
      <c r="B12749" t="s">
        <v>25510</v>
      </c>
      <c r="C12749" s="106">
        <v>658.82</v>
      </c>
      <c r="D12749">
        <v>20</v>
      </c>
    </row>
    <row r="12750" spans="1:4" x14ac:dyDescent="0.25">
      <c r="A12750" t="s">
        <v>25511</v>
      </c>
      <c r="B12750" t="s">
        <v>25512</v>
      </c>
      <c r="C12750" s="106">
        <v>4190.03</v>
      </c>
      <c r="D12750">
        <v>10</v>
      </c>
    </row>
    <row r="12751" spans="1:4" x14ac:dyDescent="0.25">
      <c r="A12751" t="s">
        <v>25513</v>
      </c>
      <c r="B12751" t="s">
        <v>25514</v>
      </c>
      <c r="C12751" s="106">
        <v>0</v>
      </c>
      <c r="D12751">
        <v>0</v>
      </c>
    </row>
    <row r="12752" spans="1:4" x14ac:dyDescent="0.25">
      <c r="A12752" t="s">
        <v>25515</v>
      </c>
      <c r="B12752" t="s">
        <v>25516</v>
      </c>
      <c r="C12752" s="106">
        <v>297.67</v>
      </c>
      <c r="D12752">
        <v>2</v>
      </c>
    </row>
    <row r="12753" spans="1:4" x14ac:dyDescent="0.25">
      <c r="A12753" t="s">
        <v>25517</v>
      </c>
      <c r="B12753" t="s">
        <v>25518</v>
      </c>
      <c r="C12753" s="106">
        <v>388.29</v>
      </c>
      <c r="D12753">
        <v>6</v>
      </c>
    </row>
    <row r="12754" spans="1:4" x14ac:dyDescent="0.25">
      <c r="A12754" t="s">
        <v>25519</v>
      </c>
      <c r="B12754" t="s">
        <v>25520</v>
      </c>
      <c r="C12754" s="106">
        <v>1717.7</v>
      </c>
      <c r="D12754">
        <v>3</v>
      </c>
    </row>
    <row r="12755" spans="1:4" x14ac:dyDescent="0.25">
      <c r="A12755" t="s">
        <v>25521</v>
      </c>
      <c r="B12755" t="s">
        <v>25522</v>
      </c>
      <c r="C12755" s="106">
        <v>1452.52</v>
      </c>
      <c r="D12755">
        <v>78</v>
      </c>
    </row>
    <row r="12756" spans="1:4" x14ac:dyDescent="0.25">
      <c r="A12756" t="s">
        <v>25523</v>
      </c>
      <c r="B12756" t="s">
        <v>25524</v>
      </c>
      <c r="C12756" s="106">
        <v>355.38</v>
      </c>
      <c r="D12756">
        <v>2</v>
      </c>
    </row>
    <row r="12757" spans="1:4" x14ac:dyDescent="0.25">
      <c r="A12757" t="s">
        <v>25525</v>
      </c>
      <c r="B12757" t="s">
        <v>25526</v>
      </c>
      <c r="C12757" s="106">
        <v>0</v>
      </c>
      <c r="D12757">
        <v>0</v>
      </c>
    </row>
    <row r="12758" spans="1:4" x14ac:dyDescent="0.25">
      <c r="A12758" t="s">
        <v>25527</v>
      </c>
      <c r="B12758" t="s">
        <v>25528</v>
      </c>
      <c r="C12758" s="106">
        <v>17.66</v>
      </c>
      <c r="D12758">
        <v>1</v>
      </c>
    </row>
    <row r="12759" spans="1:4" x14ac:dyDescent="0.25">
      <c r="A12759" t="s">
        <v>25529</v>
      </c>
      <c r="B12759" t="s">
        <v>25530</v>
      </c>
      <c r="C12759" s="106">
        <v>176</v>
      </c>
      <c r="D12759">
        <v>1</v>
      </c>
    </row>
    <row r="12760" spans="1:4" x14ac:dyDescent="0.25">
      <c r="A12760" t="s">
        <v>25531</v>
      </c>
      <c r="B12760" t="s">
        <v>25532</v>
      </c>
      <c r="C12760" s="106">
        <v>1410.43</v>
      </c>
      <c r="D12760">
        <v>12</v>
      </c>
    </row>
    <row r="12761" spans="1:4" x14ac:dyDescent="0.25">
      <c r="A12761" t="s">
        <v>25533</v>
      </c>
      <c r="B12761" t="s">
        <v>25534</v>
      </c>
      <c r="C12761" s="106">
        <v>4932.72</v>
      </c>
      <c r="D12761">
        <v>161</v>
      </c>
    </row>
    <row r="12762" spans="1:4" x14ac:dyDescent="0.25">
      <c r="A12762" t="s">
        <v>25535</v>
      </c>
      <c r="B12762" t="s">
        <v>25536</v>
      </c>
      <c r="C12762" s="106">
        <v>1824.21</v>
      </c>
      <c r="D12762">
        <v>1</v>
      </c>
    </row>
    <row r="12763" spans="1:4" x14ac:dyDescent="0.25">
      <c r="A12763" t="s">
        <v>25537</v>
      </c>
      <c r="B12763" t="s">
        <v>25538</v>
      </c>
      <c r="C12763" s="106">
        <v>2444.0100000000002</v>
      </c>
      <c r="D12763">
        <v>2</v>
      </c>
    </row>
    <row r="12764" spans="1:4" x14ac:dyDescent="0.25">
      <c r="A12764" t="s">
        <v>25539</v>
      </c>
      <c r="B12764" t="s">
        <v>25540</v>
      </c>
      <c r="C12764" s="106">
        <v>132.36000000000001</v>
      </c>
      <c r="D12764">
        <v>10</v>
      </c>
    </row>
    <row r="12765" spans="1:4" x14ac:dyDescent="0.25">
      <c r="A12765" t="s">
        <v>25541</v>
      </c>
      <c r="B12765" t="s">
        <v>25542</v>
      </c>
      <c r="C12765" s="106">
        <v>174</v>
      </c>
      <c r="D12765">
        <v>2</v>
      </c>
    </row>
    <row r="12766" spans="1:4" x14ac:dyDescent="0.25">
      <c r="A12766" t="s">
        <v>25543</v>
      </c>
      <c r="B12766" t="s">
        <v>25544</v>
      </c>
      <c r="C12766" s="106">
        <v>174</v>
      </c>
      <c r="D12766">
        <v>2</v>
      </c>
    </row>
    <row r="12767" spans="1:4" x14ac:dyDescent="0.25">
      <c r="A12767" t="s">
        <v>25545</v>
      </c>
      <c r="B12767" t="s">
        <v>25546</v>
      </c>
      <c r="C12767" s="106">
        <v>4853.3900000000003</v>
      </c>
      <c r="D12767">
        <v>1</v>
      </c>
    </row>
    <row r="12768" spans="1:4" x14ac:dyDescent="0.25">
      <c r="A12768" t="s">
        <v>25547</v>
      </c>
      <c r="B12768" t="s">
        <v>25548</v>
      </c>
      <c r="C12768" s="106">
        <v>0</v>
      </c>
      <c r="D12768">
        <v>0</v>
      </c>
    </row>
    <row r="12769" spans="1:4" x14ac:dyDescent="0.25">
      <c r="A12769" t="s">
        <v>25549</v>
      </c>
      <c r="B12769" t="s">
        <v>25550</v>
      </c>
      <c r="C12769" s="106">
        <v>296.02</v>
      </c>
      <c r="D12769">
        <v>1</v>
      </c>
    </row>
    <row r="12770" spans="1:4" x14ac:dyDescent="0.25">
      <c r="A12770" t="s">
        <v>25551</v>
      </c>
      <c r="B12770" t="s">
        <v>17901</v>
      </c>
      <c r="C12770" s="106">
        <v>5</v>
      </c>
      <c r="D12770">
        <v>1</v>
      </c>
    </row>
    <row r="12771" spans="1:4" x14ac:dyDescent="0.25">
      <c r="A12771" t="s">
        <v>25552</v>
      </c>
      <c r="B12771" t="s">
        <v>25553</v>
      </c>
      <c r="C12771" s="106">
        <v>5</v>
      </c>
      <c r="D12771">
        <v>1</v>
      </c>
    </row>
    <row r="12772" spans="1:4" x14ac:dyDescent="0.25">
      <c r="A12772" t="s">
        <v>25554</v>
      </c>
      <c r="B12772" t="s">
        <v>25555</v>
      </c>
      <c r="C12772" s="106">
        <v>117.91</v>
      </c>
      <c r="D12772">
        <v>14</v>
      </c>
    </row>
    <row r="12773" spans="1:4" x14ac:dyDescent="0.25">
      <c r="A12773" t="s">
        <v>25556</v>
      </c>
      <c r="B12773" t="s">
        <v>25557</v>
      </c>
      <c r="C12773" s="106">
        <v>44.29</v>
      </c>
      <c r="D12773">
        <v>1</v>
      </c>
    </row>
    <row r="12774" spans="1:4" x14ac:dyDescent="0.25">
      <c r="A12774" t="s">
        <v>25558</v>
      </c>
      <c r="B12774" t="s">
        <v>25559</v>
      </c>
      <c r="C12774" s="106">
        <v>2430.19</v>
      </c>
      <c r="D12774">
        <v>3</v>
      </c>
    </row>
    <row r="12775" spans="1:4" x14ac:dyDescent="0.25">
      <c r="A12775" t="s">
        <v>25560</v>
      </c>
      <c r="B12775" t="s">
        <v>25561</v>
      </c>
      <c r="C12775" s="106">
        <v>416.68</v>
      </c>
      <c r="D12775">
        <v>1</v>
      </c>
    </row>
    <row r="12776" spans="1:4" x14ac:dyDescent="0.25">
      <c r="A12776" t="s">
        <v>25562</v>
      </c>
      <c r="B12776" t="s">
        <v>25563</v>
      </c>
      <c r="C12776" s="106">
        <v>732.38</v>
      </c>
      <c r="D12776">
        <v>4</v>
      </c>
    </row>
    <row r="12777" spans="1:4" x14ac:dyDescent="0.25">
      <c r="A12777" t="s">
        <v>25564</v>
      </c>
      <c r="B12777" t="s">
        <v>25565</v>
      </c>
      <c r="C12777" s="106">
        <v>459.27</v>
      </c>
      <c r="D12777">
        <v>1</v>
      </c>
    </row>
    <row r="12778" spans="1:4" x14ac:dyDescent="0.25">
      <c r="A12778" t="s">
        <v>25566</v>
      </c>
      <c r="B12778" t="s">
        <v>25567</v>
      </c>
      <c r="C12778" s="106">
        <v>264.42</v>
      </c>
      <c r="D12778">
        <v>1</v>
      </c>
    </row>
    <row r="12779" spans="1:4" x14ac:dyDescent="0.25">
      <c r="A12779" t="s">
        <v>25568</v>
      </c>
      <c r="B12779" t="s">
        <v>25569</v>
      </c>
      <c r="C12779" s="106">
        <v>944.62</v>
      </c>
      <c r="D12779">
        <v>1</v>
      </c>
    </row>
    <row r="12780" spans="1:4" x14ac:dyDescent="0.25">
      <c r="A12780" t="s">
        <v>25570</v>
      </c>
      <c r="B12780" t="s">
        <v>25571</v>
      </c>
      <c r="C12780" s="106">
        <v>22.73</v>
      </c>
      <c r="D12780">
        <v>25</v>
      </c>
    </row>
    <row r="12781" spans="1:4" x14ac:dyDescent="0.25">
      <c r="A12781" t="s">
        <v>25572</v>
      </c>
      <c r="B12781" t="s">
        <v>25573</v>
      </c>
      <c r="C12781" s="106">
        <v>468.35</v>
      </c>
      <c r="D12781">
        <v>1</v>
      </c>
    </row>
    <row r="12782" spans="1:4" x14ac:dyDescent="0.25">
      <c r="A12782" t="s">
        <v>25574</v>
      </c>
      <c r="B12782" t="s">
        <v>25575</v>
      </c>
      <c r="C12782" s="106">
        <v>45.54</v>
      </c>
      <c r="D12782">
        <v>5</v>
      </c>
    </row>
    <row r="12783" spans="1:4" x14ac:dyDescent="0.25">
      <c r="A12783" t="s">
        <v>25576</v>
      </c>
      <c r="B12783" t="s">
        <v>25577</v>
      </c>
      <c r="C12783" s="106">
        <v>60.46</v>
      </c>
      <c r="D12783">
        <v>2</v>
      </c>
    </row>
    <row r="12784" spans="1:4" x14ac:dyDescent="0.25">
      <c r="A12784" t="s">
        <v>25578</v>
      </c>
      <c r="B12784" t="s">
        <v>25579</v>
      </c>
      <c r="C12784" s="106">
        <v>79.5</v>
      </c>
      <c r="D12784">
        <v>2</v>
      </c>
    </row>
    <row r="12785" spans="1:4" x14ac:dyDescent="0.25">
      <c r="A12785" t="s">
        <v>25580</v>
      </c>
      <c r="B12785" t="s">
        <v>25581</v>
      </c>
      <c r="C12785" s="106">
        <v>0</v>
      </c>
      <c r="D12785">
        <v>0</v>
      </c>
    </row>
    <row r="12786" spans="1:4" x14ac:dyDescent="0.25">
      <c r="A12786" t="s">
        <v>25582</v>
      </c>
      <c r="B12786" t="s">
        <v>25583</v>
      </c>
      <c r="C12786" s="106">
        <v>18.079999999999998</v>
      </c>
      <c r="D12786">
        <v>6</v>
      </c>
    </row>
    <row r="12787" spans="1:4" x14ac:dyDescent="0.25">
      <c r="A12787" t="s">
        <v>25584</v>
      </c>
      <c r="B12787" t="s">
        <v>25585</v>
      </c>
      <c r="C12787" s="106">
        <v>0</v>
      </c>
      <c r="D12787">
        <v>0</v>
      </c>
    </row>
    <row r="12788" spans="1:4" x14ac:dyDescent="0.25">
      <c r="A12788" t="s">
        <v>25586</v>
      </c>
      <c r="B12788" t="s">
        <v>25587</v>
      </c>
      <c r="C12788" s="106">
        <v>0</v>
      </c>
      <c r="D12788">
        <v>0</v>
      </c>
    </row>
    <row r="12789" spans="1:4" x14ac:dyDescent="0.25">
      <c r="A12789" t="s">
        <v>25588</v>
      </c>
      <c r="B12789" t="s">
        <v>25589</v>
      </c>
      <c r="C12789" s="106">
        <v>0</v>
      </c>
      <c r="D12789">
        <v>0</v>
      </c>
    </row>
    <row r="12790" spans="1:4" x14ac:dyDescent="0.25">
      <c r="A12790" t="s">
        <v>25590</v>
      </c>
      <c r="B12790" t="s">
        <v>25591</v>
      </c>
      <c r="C12790" s="106">
        <v>119.48</v>
      </c>
      <c r="D12790">
        <v>3</v>
      </c>
    </row>
    <row r="12791" spans="1:4" x14ac:dyDescent="0.25">
      <c r="A12791" t="s">
        <v>25592</v>
      </c>
      <c r="B12791" t="s">
        <v>25593</v>
      </c>
      <c r="C12791" s="106">
        <v>0</v>
      </c>
      <c r="D12791">
        <v>0</v>
      </c>
    </row>
    <row r="12792" spans="1:4" x14ac:dyDescent="0.25">
      <c r="A12792" t="s">
        <v>25594</v>
      </c>
      <c r="B12792" t="s">
        <v>25595</v>
      </c>
      <c r="C12792" s="106">
        <v>151.28</v>
      </c>
      <c r="D12792">
        <v>9</v>
      </c>
    </row>
    <row r="12793" spans="1:4" x14ac:dyDescent="0.25">
      <c r="A12793" t="s">
        <v>25596</v>
      </c>
      <c r="B12793" t="s">
        <v>25597</v>
      </c>
      <c r="C12793" s="106">
        <v>14.53</v>
      </c>
      <c r="D12793">
        <v>1</v>
      </c>
    </row>
    <row r="12794" spans="1:4" x14ac:dyDescent="0.25">
      <c r="A12794" t="s">
        <v>25598</v>
      </c>
      <c r="B12794" t="s">
        <v>25599</v>
      </c>
      <c r="C12794" s="106">
        <v>320.68</v>
      </c>
      <c r="D12794">
        <v>1</v>
      </c>
    </row>
    <row r="12795" spans="1:4" x14ac:dyDescent="0.25">
      <c r="A12795" t="s">
        <v>25600</v>
      </c>
      <c r="B12795" t="s">
        <v>25601</v>
      </c>
      <c r="C12795" s="106">
        <v>0</v>
      </c>
      <c r="D12795">
        <v>0</v>
      </c>
    </row>
    <row r="12796" spans="1:4" x14ac:dyDescent="0.25">
      <c r="A12796" t="s">
        <v>25602</v>
      </c>
      <c r="B12796" t="s">
        <v>25603</v>
      </c>
      <c r="C12796" s="106">
        <v>3014.8</v>
      </c>
      <c r="D12796">
        <v>3</v>
      </c>
    </row>
    <row r="12797" spans="1:4" x14ac:dyDescent="0.25">
      <c r="A12797" t="s">
        <v>25604</v>
      </c>
      <c r="B12797" t="s">
        <v>25605</v>
      </c>
      <c r="C12797" s="106">
        <v>674.96</v>
      </c>
      <c r="D12797">
        <v>8</v>
      </c>
    </row>
    <row r="12798" spans="1:4" x14ac:dyDescent="0.25">
      <c r="A12798" t="s">
        <v>25606</v>
      </c>
      <c r="B12798" t="s">
        <v>25607</v>
      </c>
      <c r="C12798" s="106">
        <v>444</v>
      </c>
      <c r="D12798">
        <v>3</v>
      </c>
    </row>
    <row r="12799" spans="1:4" x14ac:dyDescent="0.25">
      <c r="A12799" t="s">
        <v>25608</v>
      </c>
      <c r="B12799" t="s">
        <v>25609</v>
      </c>
      <c r="C12799" s="106">
        <v>100</v>
      </c>
      <c r="D12799">
        <v>10</v>
      </c>
    </row>
    <row r="12800" spans="1:4" x14ac:dyDescent="0.25">
      <c r="A12800" t="s">
        <v>25610</v>
      </c>
      <c r="B12800" t="s">
        <v>25611</v>
      </c>
      <c r="C12800" s="106">
        <v>9820.99</v>
      </c>
      <c r="D12800">
        <v>17</v>
      </c>
    </row>
    <row r="12801" spans="1:4" x14ac:dyDescent="0.25">
      <c r="A12801" t="s">
        <v>25612</v>
      </c>
      <c r="B12801" t="s">
        <v>25613</v>
      </c>
      <c r="C12801" s="106">
        <v>891.42</v>
      </c>
      <c r="D12801">
        <v>4</v>
      </c>
    </row>
    <row r="12802" spans="1:4" x14ac:dyDescent="0.25">
      <c r="A12802" t="s">
        <v>25614</v>
      </c>
      <c r="B12802" t="s">
        <v>25615</v>
      </c>
      <c r="C12802" s="106">
        <v>234.63</v>
      </c>
      <c r="D12802">
        <v>1</v>
      </c>
    </row>
    <row r="12803" spans="1:4" x14ac:dyDescent="0.25">
      <c r="A12803" t="s">
        <v>25616</v>
      </c>
      <c r="B12803" t="s">
        <v>25617</v>
      </c>
      <c r="C12803" s="106">
        <v>315.92</v>
      </c>
      <c r="D12803">
        <v>1</v>
      </c>
    </row>
    <row r="12804" spans="1:4" x14ac:dyDescent="0.25">
      <c r="A12804" t="s">
        <v>25618</v>
      </c>
      <c r="B12804" t="s">
        <v>25619</v>
      </c>
      <c r="C12804" s="106">
        <v>5255.4</v>
      </c>
      <c r="D12804">
        <v>1</v>
      </c>
    </row>
    <row r="12805" spans="1:4" x14ac:dyDescent="0.25">
      <c r="A12805" t="s">
        <v>25620</v>
      </c>
      <c r="B12805" t="s">
        <v>25621</v>
      </c>
      <c r="C12805" s="106">
        <v>287.95</v>
      </c>
      <c r="D12805">
        <v>1</v>
      </c>
    </row>
    <row r="12806" spans="1:4" x14ac:dyDescent="0.25">
      <c r="A12806" t="s">
        <v>25622</v>
      </c>
      <c r="B12806" t="s">
        <v>25623</v>
      </c>
      <c r="C12806" s="106">
        <v>238.95</v>
      </c>
      <c r="D12806">
        <v>2</v>
      </c>
    </row>
    <row r="12807" spans="1:4" x14ac:dyDescent="0.25">
      <c r="A12807" t="s">
        <v>25624</v>
      </c>
      <c r="B12807" t="s">
        <v>25625</v>
      </c>
      <c r="C12807" s="106">
        <v>171.58</v>
      </c>
      <c r="D12807">
        <v>2</v>
      </c>
    </row>
    <row r="12808" spans="1:4" x14ac:dyDescent="0.25">
      <c r="A12808" t="s">
        <v>25626</v>
      </c>
      <c r="B12808" t="s">
        <v>25627</v>
      </c>
      <c r="C12808" s="106">
        <v>0</v>
      </c>
      <c r="D12808">
        <v>0</v>
      </c>
    </row>
    <row r="12809" spans="1:4" x14ac:dyDescent="0.25">
      <c r="A12809" t="s">
        <v>25628</v>
      </c>
      <c r="B12809" t="s">
        <v>25629</v>
      </c>
      <c r="C12809" s="106">
        <v>888.5</v>
      </c>
      <c r="D12809">
        <v>1</v>
      </c>
    </row>
    <row r="12810" spans="1:4" x14ac:dyDescent="0.25">
      <c r="A12810" t="s">
        <v>25630</v>
      </c>
      <c r="B12810" t="s">
        <v>25631</v>
      </c>
      <c r="C12810" s="106">
        <v>355</v>
      </c>
      <c r="D12810">
        <v>1</v>
      </c>
    </row>
    <row r="12811" spans="1:4" x14ac:dyDescent="0.25">
      <c r="A12811" t="s">
        <v>25632</v>
      </c>
      <c r="B12811" t="s">
        <v>25633</v>
      </c>
      <c r="C12811" s="106">
        <v>899.78</v>
      </c>
      <c r="D12811">
        <v>2</v>
      </c>
    </row>
    <row r="12812" spans="1:4" x14ac:dyDescent="0.25">
      <c r="A12812" t="s">
        <v>25634</v>
      </c>
      <c r="B12812" t="s">
        <v>25635</v>
      </c>
      <c r="C12812" s="106">
        <v>1244.99</v>
      </c>
      <c r="D12812">
        <v>1</v>
      </c>
    </row>
    <row r="12813" spans="1:4" x14ac:dyDescent="0.25">
      <c r="A12813" t="s">
        <v>25636</v>
      </c>
      <c r="B12813" t="s">
        <v>25637</v>
      </c>
      <c r="C12813" s="106">
        <v>160.5</v>
      </c>
      <c r="D12813">
        <v>2</v>
      </c>
    </row>
    <row r="12814" spans="1:4" x14ac:dyDescent="0.25">
      <c r="A12814" t="s">
        <v>25638</v>
      </c>
      <c r="B12814" t="s">
        <v>25639</v>
      </c>
      <c r="C12814" s="106">
        <v>0</v>
      </c>
      <c r="D12814">
        <v>0</v>
      </c>
    </row>
    <row r="12815" spans="1:4" x14ac:dyDescent="0.25">
      <c r="A12815" t="s">
        <v>25640</v>
      </c>
      <c r="B12815" t="s">
        <v>25641</v>
      </c>
      <c r="C12815" s="106">
        <v>243.56</v>
      </c>
      <c r="D12815">
        <v>2</v>
      </c>
    </row>
    <row r="12816" spans="1:4" x14ac:dyDescent="0.25">
      <c r="A12816" t="s">
        <v>25642</v>
      </c>
      <c r="B12816" t="s">
        <v>25643</v>
      </c>
      <c r="C12816" s="106">
        <v>786.17</v>
      </c>
      <c r="D12816">
        <v>2</v>
      </c>
    </row>
    <row r="12817" spans="1:4" x14ac:dyDescent="0.25">
      <c r="A12817" t="s">
        <v>25644</v>
      </c>
      <c r="B12817" t="s">
        <v>25645</v>
      </c>
      <c r="C12817" s="106">
        <v>1511.81</v>
      </c>
      <c r="D12817">
        <v>1</v>
      </c>
    </row>
    <row r="12818" spans="1:4" x14ac:dyDescent="0.25">
      <c r="A12818" t="s">
        <v>25646</v>
      </c>
      <c r="B12818" t="s">
        <v>25647</v>
      </c>
      <c r="C12818" s="106">
        <v>167.45</v>
      </c>
      <c r="D12818">
        <v>2</v>
      </c>
    </row>
    <row r="12819" spans="1:4" x14ac:dyDescent="0.25">
      <c r="A12819" t="s">
        <v>25648</v>
      </c>
      <c r="B12819" t="s">
        <v>25649</v>
      </c>
      <c r="C12819" s="106">
        <v>294.77999999999997</v>
      </c>
      <c r="D12819">
        <v>85</v>
      </c>
    </row>
    <row r="12820" spans="1:4" x14ac:dyDescent="0.25">
      <c r="A12820" t="s">
        <v>25650</v>
      </c>
      <c r="B12820" t="s">
        <v>25651</v>
      </c>
      <c r="C12820" s="106">
        <v>149.6</v>
      </c>
      <c r="D12820">
        <v>200</v>
      </c>
    </row>
    <row r="12821" spans="1:4" x14ac:dyDescent="0.25">
      <c r="A12821" t="s">
        <v>25652</v>
      </c>
      <c r="B12821" t="s">
        <v>25653</v>
      </c>
      <c r="C12821" s="106">
        <v>167.08</v>
      </c>
      <c r="D12821">
        <v>2</v>
      </c>
    </row>
    <row r="12822" spans="1:4" x14ac:dyDescent="0.25">
      <c r="A12822" t="s">
        <v>25654</v>
      </c>
      <c r="B12822" t="s">
        <v>25655</v>
      </c>
      <c r="C12822" s="106">
        <v>70.47</v>
      </c>
      <c r="D12822">
        <v>1</v>
      </c>
    </row>
    <row r="12823" spans="1:4" x14ac:dyDescent="0.25">
      <c r="A12823" t="s">
        <v>25656</v>
      </c>
      <c r="B12823" t="s">
        <v>25657</v>
      </c>
      <c r="C12823" s="106">
        <v>259.12</v>
      </c>
      <c r="D12823">
        <v>1</v>
      </c>
    </row>
    <row r="12824" spans="1:4" x14ac:dyDescent="0.25">
      <c r="A12824" t="s">
        <v>25658</v>
      </c>
      <c r="B12824" t="s">
        <v>25659</v>
      </c>
      <c r="C12824" s="106">
        <v>1026.02</v>
      </c>
      <c r="D12824">
        <v>3</v>
      </c>
    </row>
    <row r="12825" spans="1:4" x14ac:dyDescent="0.25">
      <c r="A12825" t="s">
        <v>25660</v>
      </c>
      <c r="B12825" t="s">
        <v>25661</v>
      </c>
      <c r="C12825" s="106">
        <v>8.4</v>
      </c>
      <c r="D12825">
        <v>100</v>
      </c>
    </row>
    <row r="12826" spans="1:4" x14ac:dyDescent="0.25">
      <c r="A12826" t="s">
        <v>25662</v>
      </c>
      <c r="B12826" t="s">
        <v>25663</v>
      </c>
      <c r="C12826" s="106">
        <v>0</v>
      </c>
      <c r="D12826">
        <v>0</v>
      </c>
    </row>
    <row r="12827" spans="1:4" x14ac:dyDescent="0.25">
      <c r="A12827" t="s">
        <v>25664</v>
      </c>
      <c r="B12827" t="s">
        <v>25665</v>
      </c>
      <c r="C12827" s="106">
        <v>94.05</v>
      </c>
      <c r="D12827">
        <v>4</v>
      </c>
    </row>
    <row r="12828" spans="1:4" x14ac:dyDescent="0.25">
      <c r="A12828" t="s">
        <v>25666</v>
      </c>
      <c r="B12828" t="s">
        <v>25667</v>
      </c>
      <c r="C12828" s="106">
        <v>230.52</v>
      </c>
      <c r="D12828">
        <v>2</v>
      </c>
    </row>
    <row r="12829" spans="1:4" x14ac:dyDescent="0.25">
      <c r="A12829" t="s">
        <v>25668</v>
      </c>
      <c r="B12829" t="s">
        <v>25669</v>
      </c>
      <c r="C12829" s="106">
        <v>54.17</v>
      </c>
      <c r="D12829">
        <v>8</v>
      </c>
    </row>
    <row r="12830" spans="1:4" x14ac:dyDescent="0.25">
      <c r="A12830" t="s">
        <v>25670</v>
      </c>
      <c r="B12830" t="s">
        <v>25671</v>
      </c>
      <c r="C12830" s="106">
        <v>172.35</v>
      </c>
      <c r="D12830">
        <v>3</v>
      </c>
    </row>
    <row r="12831" spans="1:4" x14ac:dyDescent="0.25">
      <c r="A12831" t="s">
        <v>25672</v>
      </c>
      <c r="B12831" t="s">
        <v>22040</v>
      </c>
      <c r="C12831" s="106">
        <v>325</v>
      </c>
      <c r="D12831">
        <v>4</v>
      </c>
    </row>
    <row r="12832" spans="1:4" x14ac:dyDescent="0.25">
      <c r="A12832" t="s">
        <v>25673</v>
      </c>
      <c r="B12832" t="s">
        <v>25674</v>
      </c>
      <c r="C12832" s="106">
        <v>27.46</v>
      </c>
      <c r="D12832">
        <v>10</v>
      </c>
    </row>
    <row r="12833" spans="1:4" x14ac:dyDescent="0.25">
      <c r="A12833" t="s">
        <v>25675</v>
      </c>
      <c r="B12833" t="s">
        <v>25676</v>
      </c>
      <c r="C12833" s="106">
        <v>0</v>
      </c>
      <c r="D12833">
        <v>0</v>
      </c>
    </row>
    <row r="12834" spans="1:4" x14ac:dyDescent="0.25">
      <c r="A12834" t="s">
        <v>25677</v>
      </c>
      <c r="B12834" t="s">
        <v>25678</v>
      </c>
      <c r="C12834" s="106">
        <v>1263.42</v>
      </c>
      <c r="D12834">
        <v>1</v>
      </c>
    </row>
    <row r="12835" spans="1:4" x14ac:dyDescent="0.25">
      <c r="A12835" t="s">
        <v>25679</v>
      </c>
      <c r="B12835" t="s">
        <v>25680</v>
      </c>
      <c r="C12835" s="106">
        <v>8259.75</v>
      </c>
      <c r="D12835">
        <v>3</v>
      </c>
    </row>
    <row r="12836" spans="1:4" x14ac:dyDescent="0.25">
      <c r="A12836" t="s">
        <v>25681</v>
      </c>
      <c r="B12836" t="s">
        <v>25682</v>
      </c>
      <c r="C12836" s="106">
        <v>64.819999999999993</v>
      </c>
      <c r="D12836">
        <v>2</v>
      </c>
    </row>
    <row r="12837" spans="1:4" x14ac:dyDescent="0.25">
      <c r="A12837" t="s">
        <v>25683</v>
      </c>
      <c r="B12837" t="s">
        <v>25684</v>
      </c>
      <c r="C12837" s="106">
        <v>769.97</v>
      </c>
      <c r="D12837">
        <v>2</v>
      </c>
    </row>
    <row r="12838" spans="1:4" x14ac:dyDescent="0.25">
      <c r="A12838" t="s">
        <v>25685</v>
      </c>
      <c r="B12838" t="s">
        <v>25686</v>
      </c>
      <c r="C12838" s="106">
        <v>2.66</v>
      </c>
      <c r="D12838">
        <v>1</v>
      </c>
    </row>
    <row r="12839" spans="1:4" x14ac:dyDescent="0.25">
      <c r="A12839" t="s">
        <v>25687</v>
      </c>
      <c r="B12839" t="s">
        <v>25686</v>
      </c>
      <c r="C12839" s="106">
        <v>35.82</v>
      </c>
      <c r="D12839">
        <v>4</v>
      </c>
    </row>
    <row r="12840" spans="1:4" x14ac:dyDescent="0.25">
      <c r="A12840" t="s">
        <v>25688</v>
      </c>
      <c r="B12840" t="s">
        <v>25686</v>
      </c>
      <c r="C12840" s="106">
        <v>343.37</v>
      </c>
      <c r="D12840">
        <v>2</v>
      </c>
    </row>
    <row r="12841" spans="1:4" x14ac:dyDescent="0.25">
      <c r="A12841" t="s">
        <v>25689</v>
      </c>
      <c r="B12841" t="s">
        <v>25686</v>
      </c>
      <c r="C12841" s="106">
        <v>68.98</v>
      </c>
      <c r="D12841">
        <v>2</v>
      </c>
    </row>
    <row r="12842" spans="1:4" x14ac:dyDescent="0.25">
      <c r="A12842" t="s">
        <v>25690</v>
      </c>
      <c r="B12842" t="s">
        <v>25686</v>
      </c>
      <c r="C12842" s="106">
        <v>193.93</v>
      </c>
      <c r="D12842">
        <v>2</v>
      </c>
    </row>
    <row r="12843" spans="1:4" x14ac:dyDescent="0.25">
      <c r="A12843" t="s">
        <v>25691</v>
      </c>
      <c r="B12843" t="s">
        <v>25692</v>
      </c>
      <c r="C12843" s="106">
        <v>834.85</v>
      </c>
      <c r="D12843">
        <v>2</v>
      </c>
    </row>
    <row r="12844" spans="1:4" x14ac:dyDescent="0.25">
      <c r="A12844" t="s">
        <v>25693</v>
      </c>
      <c r="B12844" t="s">
        <v>25692</v>
      </c>
      <c r="C12844" s="106">
        <v>3888.9</v>
      </c>
      <c r="D12844">
        <v>2</v>
      </c>
    </row>
    <row r="12845" spans="1:4" x14ac:dyDescent="0.25">
      <c r="A12845" t="s">
        <v>25694</v>
      </c>
      <c r="B12845" t="s">
        <v>25686</v>
      </c>
      <c r="C12845" s="106">
        <v>34.99</v>
      </c>
      <c r="D12845">
        <v>2</v>
      </c>
    </row>
    <row r="12846" spans="1:4" x14ac:dyDescent="0.25">
      <c r="A12846" t="s">
        <v>25695</v>
      </c>
      <c r="B12846" t="s">
        <v>25686</v>
      </c>
      <c r="C12846" s="106">
        <v>1715.11</v>
      </c>
      <c r="D12846">
        <v>2</v>
      </c>
    </row>
    <row r="12847" spans="1:4" x14ac:dyDescent="0.25">
      <c r="A12847" t="s">
        <v>25696</v>
      </c>
      <c r="B12847" t="s">
        <v>2031</v>
      </c>
      <c r="C12847" s="106">
        <v>229.35</v>
      </c>
      <c r="D12847">
        <v>2</v>
      </c>
    </row>
    <row r="12848" spans="1:4" x14ac:dyDescent="0.25">
      <c r="A12848" t="s">
        <v>25697</v>
      </c>
      <c r="B12848" t="s">
        <v>25698</v>
      </c>
      <c r="C12848" s="106">
        <v>0</v>
      </c>
      <c r="D12848">
        <v>0</v>
      </c>
    </row>
    <row r="12849" spans="1:4" x14ac:dyDescent="0.25">
      <c r="A12849" t="s">
        <v>25699</v>
      </c>
      <c r="B12849" t="s">
        <v>25700</v>
      </c>
      <c r="C12849" s="106">
        <v>0</v>
      </c>
      <c r="D12849">
        <v>0</v>
      </c>
    </row>
    <row r="12850" spans="1:4" x14ac:dyDescent="0.25">
      <c r="A12850" t="s">
        <v>25701</v>
      </c>
      <c r="B12850" t="s">
        <v>25702</v>
      </c>
      <c r="C12850" s="106">
        <v>0</v>
      </c>
      <c r="D12850">
        <v>0</v>
      </c>
    </row>
    <row r="12851" spans="1:4" x14ac:dyDescent="0.25">
      <c r="A12851" t="s">
        <v>25703</v>
      </c>
      <c r="B12851" t="s">
        <v>25704</v>
      </c>
      <c r="C12851" s="106">
        <v>262.95</v>
      </c>
      <c r="D12851">
        <v>25</v>
      </c>
    </row>
    <row r="12852" spans="1:4" x14ac:dyDescent="0.25">
      <c r="A12852" t="s">
        <v>25705</v>
      </c>
      <c r="B12852" t="s">
        <v>25706</v>
      </c>
      <c r="C12852" s="106">
        <v>0.28000000000000003</v>
      </c>
      <c r="D12852">
        <v>0</v>
      </c>
    </row>
    <row r="12853" spans="1:4" x14ac:dyDescent="0.25">
      <c r="A12853" t="s">
        <v>25707</v>
      </c>
      <c r="B12853" t="s">
        <v>25708</v>
      </c>
      <c r="C12853" s="106">
        <v>1032</v>
      </c>
      <c r="D12853">
        <v>4</v>
      </c>
    </row>
    <row r="12854" spans="1:4" x14ac:dyDescent="0.25">
      <c r="A12854" t="s">
        <v>25709</v>
      </c>
      <c r="B12854" t="s">
        <v>25710</v>
      </c>
      <c r="C12854" s="106">
        <v>111.8</v>
      </c>
      <c r="D12854">
        <v>2</v>
      </c>
    </row>
    <row r="12855" spans="1:4" x14ac:dyDescent="0.25">
      <c r="A12855" t="s">
        <v>25711</v>
      </c>
      <c r="B12855" t="s">
        <v>25712</v>
      </c>
      <c r="C12855" s="106">
        <v>0</v>
      </c>
      <c r="D12855">
        <v>0</v>
      </c>
    </row>
    <row r="12856" spans="1:4" x14ac:dyDescent="0.25">
      <c r="A12856" t="s">
        <v>25713</v>
      </c>
      <c r="B12856" t="s">
        <v>25714</v>
      </c>
      <c r="C12856" s="106">
        <v>53.78</v>
      </c>
      <c r="D12856">
        <v>10</v>
      </c>
    </row>
    <row r="12857" spans="1:4" x14ac:dyDescent="0.25">
      <c r="A12857" t="s">
        <v>25715</v>
      </c>
      <c r="B12857" t="s">
        <v>25716</v>
      </c>
      <c r="C12857" s="106">
        <v>249.3</v>
      </c>
      <c r="D12857">
        <v>90</v>
      </c>
    </row>
    <row r="12858" spans="1:4" x14ac:dyDescent="0.25">
      <c r="A12858" t="s">
        <v>25717</v>
      </c>
      <c r="B12858" t="s">
        <v>25718</v>
      </c>
      <c r="C12858" s="106">
        <v>0</v>
      </c>
      <c r="D12858">
        <v>0</v>
      </c>
    </row>
    <row r="12859" spans="1:4" x14ac:dyDescent="0.25">
      <c r="A12859" t="s">
        <v>25719</v>
      </c>
      <c r="B12859" t="s">
        <v>25720</v>
      </c>
      <c r="C12859" s="106">
        <v>2034.63</v>
      </c>
      <c r="D12859">
        <v>10</v>
      </c>
    </row>
    <row r="12860" spans="1:4" x14ac:dyDescent="0.25">
      <c r="A12860" t="s">
        <v>25721</v>
      </c>
      <c r="B12860" t="s">
        <v>25722</v>
      </c>
      <c r="C12860" s="106">
        <v>0</v>
      </c>
      <c r="D12860">
        <v>0</v>
      </c>
    </row>
    <row r="12861" spans="1:4" x14ac:dyDescent="0.25">
      <c r="A12861" t="s">
        <v>25723</v>
      </c>
      <c r="B12861" t="s">
        <v>25724</v>
      </c>
      <c r="C12861" s="106">
        <v>43.9</v>
      </c>
      <c r="D12861">
        <v>6</v>
      </c>
    </row>
    <row r="12862" spans="1:4" x14ac:dyDescent="0.25">
      <c r="A12862" t="s">
        <v>25725</v>
      </c>
      <c r="B12862" t="s">
        <v>25726</v>
      </c>
      <c r="C12862" s="106">
        <v>17.98</v>
      </c>
      <c r="D12862">
        <v>37</v>
      </c>
    </row>
    <row r="12863" spans="1:4" x14ac:dyDescent="0.25">
      <c r="A12863" t="s">
        <v>25727</v>
      </c>
      <c r="B12863" t="s">
        <v>25728</v>
      </c>
      <c r="C12863" s="106">
        <v>174.91</v>
      </c>
      <c r="D12863">
        <v>12</v>
      </c>
    </row>
    <row r="12864" spans="1:4" x14ac:dyDescent="0.25">
      <c r="A12864" t="s">
        <v>25729</v>
      </c>
      <c r="B12864" t="s">
        <v>25730</v>
      </c>
      <c r="C12864" s="106">
        <v>0</v>
      </c>
      <c r="D12864">
        <v>0</v>
      </c>
    </row>
    <row r="12865" spans="1:4" x14ac:dyDescent="0.25">
      <c r="A12865" t="s">
        <v>25731</v>
      </c>
      <c r="B12865" t="s">
        <v>25732</v>
      </c>
      <c r="C12865" s="106">
        <v>188.4</v>
      </c>
      <c r="D12865">
        <v>2</v>
      </c>
    </row>
    <row r="12866" spans="1:4" x14ac:dyDescent="0.25">
      <c r="A12866" t="s">
        <v>25733</v>
      </c>
      <c r="B12866" t="s">
        <v>25734</v>
      </c>
      <c r="C12866" s="106">
        <v>699.93</v>
      </c>
      <c r="D12866">
        <v>1</v>
      </c>
    </row>
    <row r="12867" spans="1:4" x14ac:dyDescent="0.25">
      <c r="A12867" t="s">
        <v>25735</v>
      </c>
      <c r="B12867" t="s">
        <v>25736</v>
      </c>
      <c r="C12867" s="106">
        <v>211.18</v>
      </c>
      <c r="D12867">
        <v>1</v>
      </c>
    </row>
    <row r="12868" spans="1:4" x14ac:dyDescent="0.25">
      <c r="A12868" t="s">
        <v>25737</v>
      </c>
      <c r="B12868" t="s">
        <v>25738</v>
      </c>
      <c r="C12868" s="106">
        <v>152.4</v>
      </c>
      <c r="D12868">
        <v>1</v>
      </c>
    </row>
    <row r="12869" spans="1:4" x14ac:dyDescent="0.25">
      <c r="A12869" t="s">
        <v>25739</v>
      </c>
      <c r="B12869" t="s">
        <v>25740</v>
      </c>
      <c r="C12869" s="106">
        <v>145.9</v>
      </c>
      <c r="D12869">
        <v>2</v>
      </c>
    </row>
    <row r="12870" spans="1:4" x14ac:dyDescent="0.25">
      <c r="A12870" t="s">
        <v>25741</v>
      </c>
      <c r="B12870" t="s">
        <v>25742</v>
      </c>
      <c r="C12870" s="106">
        <v>1366.72</v>
      </c>
      <c r="D12870">
        <v>32</v>
      </c>
    </row>
    <row r="12871" spans="1:4" x14ac:dyDescent="0.25">
      <c r="A12871" t="s">
        <v>25743</v>
      </c>
      <c r="B12871" t="s">
        <v>25744</v>
      </c>
      <c r="C12871" s="106">
        <v>12</v>
      </c>
      <c r="D12871">
        <v>2</v>
      </c>
    </row>
    <row r="12872" spans="1:4" x14ac:dyDescent="0.25">
      <c r="A12872" t="s">
        <v>25745</v>
      </c>
      <c r="B12872" t="s">
        <v>25744</v>
      </c>
      <c r="C12872" s="106">
        <v>12</v>
      </c>
      <c r="D12872">
        <v>2</v>
      </c>
    </row>
    <row r="12873" spans="1:4" x14ac:dyDescent="0.25">
      <c r="A12873" t="s">
        <v>25746</v>
      </c>
      <c r="B12873" t="s">
        <v>25747</v>
      </c>
      <c r="C12873" s="106">
        <v>67.069999999999993</v>
      </c>
      <c r="D12873">
        <v>1</v>
      </c>
    </row>
    <row r="12874" spans="1:4" x14ac:dyDescent="0.25">
      <c r="A12874" t="s">
        <v>25748</v>
      </c>
      <c r="B12874" t="s">
        <v>25749</v>
      </c>
      <c r="C12874" s="106">
        <v>1816.2</v>
      </c>
      <c r="D12874">
        <v>3</v>
      </c>
    </row>
    <row r="12875" spans="1:4" x14ac:dyDescent="0.25">
      <c r="A12875" t="s">
        <v>25750</v>
      </c>
      <c r="B12875" t="s">
        <v>25751</v>
      </c>
      <c r="C12875" s="106">
        <v>1679.57</v>
      </c>
      <c r="D12875">
        <v>2</v>
      </c>
    </row>
    <row r="12876" spans="1:4" x14ac:dyDescent="0.25">
      <c r="A12876" t="s">
        <v>25752</v>
      </c>
      <c r="B12876" t="s">
        <v>25753</v>
      </c>
      <c r="C12876" s="106">
        <v>1504.86</v>
      </c>
      <c r="D12876">
        <v>1</v>
      </c>
    </row>
    <row r="12877" spans="1:4" x14ac:dyDescent="0.25">
      <c r="A12877" t="s">
        <v>25754</v>
      </c>
      <c r="B12877" t="s">
        <v>25755</v>
      </c>
      <c r="C12877" s="106">
        <v>677.03</v>
      </c>
      <c r="D12877">
        <v>1</v>
      </c>
    </row>
    <row r="12878" spans="1:4" x14ac:dyDescent="0.25">
      <c r="A12878" t="s">
        <v>25756</v>
      </c>
      <c r="B12878" t="s">
        <v>25757</v>
      </c>
      <c r="C12878" s="106">
        <v>465.67</v>
      </c>
      <c r="D12878">
        <v>5</v>
      </c>
    </row>
    <row r="12879" spans="1:4" x14ac:dyDescent="0.25">
      <c r="A12879" t="s">
        <v>25758</v>
      </c>
      <c r="B12879" t="s">
        <v>25759</v>
      </c>
      <c r="C12879" s="106">
        <v>2136.6</v>
      </c>
      <c r="D12879">
        <v>2</v>
      </c>
    </row>
    <row r="12880" spans="1:4" x14ac:dyDescent="0.25">
      <c r="A12880" t="s">
        <v>25760</v>
      </c>
      <c r="B12880" t="s">
        <v>25761</v>
      </c>
      <c r="C12880" s="106">
        <v>419.79</v>
      </c>
      <c r="D12880">
        <v>3</v>
      </c>
    </row>
    <row r="12881" spans="1:4" x14ac:dyDescent="0.25">
      <c r="A12881" t="s">
        <v>25762</v>
      </c>
      <c r="B12881" t="s">
        <v>25763</v>
      </c>
      <c r="C12881" s="106">
        <v>2360.9899999999998</v>
      </c>
      <c r="D12881">
        <v>1</v>
      </c>
    </row>
    <row r="12882" spans="1:4" x14ac:dyDescent="0.25">
      <c r="A12882" t="s">
        <v>25764</v>
      </c>
      <c r="B12882" t="s">
        <v>25765</v>
      </c>
      <c r="C12882" s="106">
        <v>273.95999999999998</v>
      </c>
      <c r="D12882">
        <v>1</v>
      </c>
    </row>
    <row r="12883" spans="1:4" x14ac:dyDescent="0.25">
      <c r="A12883" t="s">
        <v>25766</v>
      </c>
      <c r="B12883" t="s">
        <v>25767</v>
      </c>
      <c r="C12883" s="106">
        <v>1802.9</v>
      </c>
      <c r="D12883">
        <v>4</v>
      </c>
    </row>
    <row r="12884" spans="1:4" x14ac:dyDescent="0.25">
      <c r="A12884" t="s">
        <v>25768</v>
      </c>
      <c r="B12884" t="s">
        <v>25769</v>
      </c>
      <c r="C12884" s="106">
        <v>35.89</v>
      </c>
      <c r="D12884">
        <v>6</v>
      </c>
    </row>
    <row r="12885" spans="1:4" x14ac:dyDescent="0.25">
      <c r="A12885" t="s">
        <v>25770</v>
      </c>
      <c r="B12885" t="s">
        <v>25771</v>
      </c>
      <c r="C12885" s="106">
        <v>290</v>
      </c>
      <c r="D12885">
        <v>1</v>
      </c>
    </row>
    <row r="12886" spans="1:4" x14ac:dyDescent="0.25">
      <c r="A12886" t="s">
        <v>25772</v>
      </c>
      <c r="B12886" t="s">
        <v>25773</v>
      </c>
      <c r="C12886" s="106">
        <v>2956.86</v>
      </c>
      <c r="D12886">
        <v>2</v>
      </c>
    </row>
    <row r="12887" spans="1:4" x14ac:dyDescent="0.25">
      <c r="A12887" t="s">
        <v>25774</v>
      </c>
      <c r="B12887" t="s">
        <v>25775</v>
      </c>
      <c r="C12887" s="106">
        <v>2219.14</v>
      </c>
      <c r="D12887">
        <v>3</v>
      </c>
    </row>
    <row r="12888" spans="1:4" x14ac:dyDescent="0.25">
      <c r="A12888" t="s">
        <v>25776</v>
      </c>
      <c r="B12888" t="s">
        <v>25777</v>
      </c>
      <c r="C12888" s="106">
        <v>3596.3</v>
      </c>
      <c r="D12888">
        <v>4</v>
      </c>
    </row>
    <row r="12889" spans="1:4" x14ac:dyDescent="0.25">
      <c r="A12889" t="s">
        <v>25778</v>
      </c>
      <c r="B12889" t="s">
        <v>25777</v>
      </c>
      <c r="C12889" s="106">
        <v>1065.47</v>
      </c>
      <c r="D12889">
        <v>1</v>
      </c>
    </row>
    <row r="12890" spans="1:4" x14ac:dyDescent="0.25">
      <c r="A12890" t="s">
        <v>25779</v>
      </c>
      <c r="B12890" t="s">
        <v>25780</v>
      </c>
      <c r="C12890" s="106">
        <v>979.14</v>
      </c>
      <c r="D12890">
        <v>1</v>
      </c>
    </row>
    <row r="12891" spans="1:4" x14ac:dyDescent="0.25">
      <c r="A12891" t="s">
        <v>25781</v>
      </c>
      <c r="B12891" t="s">
        <v>25782</v>
      </c>
      <c r="C12891" s="106">
        <v>0</v>
      </c>
      <c r="D12891">
        <v>0</v>
      </c>
    </row>
    <row r="12892" spans="1:4" x14ac:dyDescent="0.25">
      <c r="A12892" t="s">
        <v>25783</v>
      </c>
      <c r="B12892" t="s">
        <v>25784</v>
      </c>
      <c r="C12892" s="106">
        <v>7589.15</v>
      </c>
      <c r="D12892">
        <v>2</v>
      </c>
    </row>
    <row r="12893" spans="1:4" x14ac:dyDescent="0.25">
      <c r="A12893" t="s">
        <v>25785</v>
      </c>
      <c r="B12893" t="s">
        <v>25786</v>
      </c>
      <c r="C12893" s="106">
        <v>90.24</v>
      </c>
      <c r="D12893">
        <v>3</v>
      </c>
    </row>
    <row r="12894" spans="1:4" x14ac:dyDescent="0.25">
      <c r="A12894" t="s">
        <v>25787</v>
      </c>
      <c r="B12894" t="s">
        <v>25788</v>
      </c>
      <c r="C12894" s="106">
        <v>1499.4</v>
      </c>
      <c r="D12894">
        <v>525</v>
      </c>
    </row>
    <row r="12895" spans="1:4" x14ac:dyDescent="0.25">
      <c r="A12895" t="s">
        <v>25789</v>
      </c>
      <c r="B12895" t="s">
        <v>25790</v>
      </c>
      <c r="C12895" s="106">
        <v>5176.74</v>
      </c>
      <c r="D12895">
        <v>2</v>
      </c>
    </row>
    <row r="12896" spans="1:4" x14ac:dyDescent="0.25">
      <c r="A12896" t="s">
        <v>25791</v>
      </c>
      <c r="B12896" t="s">
        <v>25792</v>
      </c>
      <c r="C12896" s="106">
        <v>2101.0100000000002</v>
      </c>
      <c r="D12896">
        <v>2</v>
      </c>
    </row>
    <row r="12897" spans="1:4" x14ac:dyDescent="0.25">
      <c r="A12897" t="s">
        <v>25793</v>
      </c>
      <c r="B12897" t="s">
        <v>25794</v>
      </c>
      <c r="C12897" s="106">
        <v>4549.05</v>
      </c>
      <c r="D12897">
        <v>2</v>
      </c>
    </row>
    <row r="12898" spans="1:4" x14ac:dyDescent="0.25">
      <c r="A12898" t="s">
        <v>25795</v>
      </c>
      <c r="B12898" t="s">
        <v>25796</v>
      </c>
      <c r="C12898" s="106">
        <v>601.96</v>
      </c>
      <c r="D12898">
        <v>1</v>
      </c>
    </row>
    <row r="12899" spans="1:4" x14ac:dyDescent="0.25">
      <c r="A12899" t="s">
        <v>25797</v>
      </c>
      <c r="B12899" t="s">
        <v>25798</v>
      </c>
      <c r="C12899" s="106">
        <v>481.02</v>
      </c>
      <c r="D12899">
        <v>2</v>
      </c>
    </row>
    <row r="12900" spans="1:4" x14ac:dyDescent="0.25">
      <c r="A12900" t="s">
        <v>25799</v>
      </c>
      <c r="B12900" t="s">
        <v>25800</v>
      </c>
      <c r="C12900" s="106">
        <v>57.06</v>
      </c>
      <c r="D12900">
        <v>2</v>
      </c>
    </row>
    <row r="12901" spans="1:4" x14ac:dyDescent="0.25">
      <c r="A12901" t="s">
        <v>25801</v>
      </c>
      <c r="B12901" t="s">
        <v>25802</v>
      </c>
      <c r="C12901" s="106">
        <v>254.6</v>
      </c>
      <c r="D12901">
        <v>4</v>
      </c>
    </row>
    <row r="12902" spans="1:4" x14ac:dyDescent="0.25">
      <c r="A12902" t="s">
        <v>25803</v>
      </c>
      <c r="B12902" t="s">
        <v>25804</v>
      </c>
      <c r="C12902" s="106">
        <v>713.1</v>
      </c>
      <c r="D12902">
        <v>3</v>
      </c>
    </row>
    <row r="12903" spans="1:4" x14ac:dyDescent="0.25">
      <c r="A12903" t="s">
        <v>25805</v>
      </c>
      <c r="B12903" t="s">
        <v>25806</v>
      </c>
      <c r="C12903" s="106">
        <v>23457</v>
      </c>
      <c r="D12903">
        <v>300</v>
      </c>
    </row>
    <row r="12904" spans="1:4" x14ac:dyDescent="0.25">
      <c r="A12904" t="s">
        <v>25807</v>
      </c>
      <c r="B12904" t="s">
        <v>25808</v>
      </c>
      <c r="C12904" s="106">
        <v>795</v>
      </c>
      <c r="D12904">
        <v>1</v>
      </c>
    </row>
    <row r="12905" spans="1:4" x14ac:dyDescent="0.25">
      <c r="A12905" t="s">
        <v>25809</v>
      </c>
      <c r="B12905" t="s">
        <v>10857</v>
      </c>
      <c r="C12905" s="106">
        <v>1456.85</v>
      </c>
      <c r="D12905">
        <v>1</v>
      </c>
    </row>
    <row r="12906" spans="1:4" x14ac:dyDescent="0.25">
      <c r="A12906" t="s">
        <v>25810</v>
      </c>
      <c r="B12906" t="s">
        <v>25811</v>
      </c>
      <c r="C12906" s="106">
        <v>110</v>
      </c>
      <c r="D12906">
        <v>1</v>
      </c>
    </row>
    <row r="12907" spans="1:4" x14ac:dyDescent="0.25">
      <c r="A12907" t="s">
        <v>25812</v>
      </c>
      <c r="B12907" t="s">
        <v>25813</v>
      </c>
      <c r="C12907" s="106">
        <v>82</v>
      </c>
      <c r="D12907">
        <v>1</v>
      </c>
    </row>
    <row r="12908" spans="1:4" x14ac:dyDescent="0.25">
      <c r="A12908" t="s">
        <v>25814</v>
      </c>
      <c r="B12908" t="s">
        <v>25815</v>
      </c>
      <c r="C12908" s="106">
        <v>103</v>
      </c>
      <c r="D12908">
        <v>1</v>
      </c>
    </row>
    <row r="12909" spans="1:4" x14ac:dyDescent="0.25">
      <c r="A12909" t="s">
        <v>25816</v>
      </c>
      <c r="B12909" t="s">
        <v>25817</v>
      </c>
      <c r="C12909" s="106">
        <v>131.68</v>
      </c>
      <c r="D12909">
        <v>2</v>
      </c>
    </row>
    <row r="12910" spans="1:4" x14ac:dyDescent="0.25">
      <c r="A12910" t="s">
        <v>25818</v>
      </c>
      <c r="B12910" t="s">
        <v>25819</v>
      </c>
      <c r="C12910" s="106">
        <v>67</v>
      </c>
      <c r="D12910">
        <v>1</v>
      </c>
    </row>
    <row r="12911" spans="1:4" x14ac:dyDescent="0.25">
      <c r="A12911" t="s">
        <v>25820</v>
      </c>
      <c r="B12911" t="s">
        <v>25821</v>
      </c>
      <c r="C12911" s="106">
        <v>206.05</v>
      </c>
      <c r="D12911">
        <v>8</v>
      </c>
    </row>
    <row r="12912" spans="1:4" x14ac:dyDescent="0.25">
      <c r="A12912" t="s">
        <v>25822</v>
      </c>
      <c r="B12912" t="s">
        <v>25823</v>
      </c>
      <c r="C12912" s="106">
        <v>7.92</v>
      </c>
      <c r="D12912">
        <v>36</v>
      </c>
    </row>
    <row r="12913" spans="1:4" x14ac:dyDescent="0.25">
      <c r="A12913" t="s">
        <v>25824</v>
      </c>
      <c r="B12913" t="s">
        <v>25825</v>
      </c>
      <c r="C12913" s="106">
        <v>65.400000000000006</v>
      </c>
      <c r="D12913">
        <v>8</v>
      </c>
    </row>
    <row r="12914" spans="1:4" x14ac:dyDescent="0.25">
      <c r="A12914" t="s">
        <v>25826</v>
      </c>
      <c r="B12914" t="s">
        <v>25827</v>
      </c>
      <c r="C12914" s="106">
        <v>65.31</v>
      </c>
      <c r="D12914">
        <v>42</v>
      </c>
    </row>
    <row r="12915" spans="1:4" x14ac:dyDescent="0.25">
      <c r="A12915" t="s">
        <v>25828</v>
      </c>
      <c r="B12915" t="s">
        <v>25829</v>
      </c>
      <c r="C12915" s="106">
        <v>193.67</v>
      </c>
      <c r="D12915">
        <v>172</v>
      </c>
    </row>
    <row r="12916" spans="1:4" x14ac:dyDescent="0.25">
      <c r="A12916" t="s">
        <v>25830</v>
      </c>
      <c r="B12916" t="s">
        <v>25831</v>
      </c>
      <c r="C12916" s="106">
        <v>303.11</v>
      </c>
      <c r="D12916">
        <v>268</v>
      </c>
    </row>
    <row r="12917" spans="1:4" x14ac:dyDescent="0.25">
      <c r="A12917" t="s">
        <v>25832</v>
      </c>
      <c r="B12917" t="s">
        <v>25833</v>
      </c>
      <c r="C12917" s="106">
        <v>264.25</v>
      </c>
      <c r="D12917">
        <v>244</v>
      </c>
    </row>
    <row r="12918" spans="1:4" x14ac:dyDescent="0.25">
      <c r="A12918" t="s">
        <v>25834</v>
      </c>
      <c r="B12918" t="s">
        <v>25835</v>
      </c>
      <c r="C12918" s="106">
        <v>35</v>
      </c>
      <c r="D12918">
        <v>29</v>
      </c>
    </row>
    <row r="12919" spans="1:4" x14ac:dyDescent="0.25">
      <c r="A12919" t="s">
        <v>25836</v>
      </c>
      <c r="B12919" t="s">
        <v>25837</v>
      </c>
      <c r="C12919" s="106">
        <v>257.05</v>
      </c>
      <c r="D12919">
        <v>6</v>
      </c>
    </row>
    <row r="12920" spans="1:4" x14ac:dyDescent="0.25">
      <c r="A12920" t="s">
        <v>25838</v>
      </c>
      <c r="B12920" t="s">
        <v>25839</v>
      </c>
      <c r="C12920" s="106">
        <v>1843.5</v>
      </c>
      <c r="D12920">
        <v>2</v>
      </c>
    </row>
    <row r="12921" spans="1:4" x14ac:dyDescent="0.25">
      <c r="A12921" t="s">
        <v>25840</v>
      </c>
      <c r="B12921" t="s">
        <v>25841</v>
      </c>
      <c r="C12921" s="106">
        <v>357.93</v>
      </c>
      <c r="D12921">
        <v>1</v>
      </c>
    </row>
    <row r="12922" spans="1:4" x14ac:dyDescent="0.25">
      <c r="A12922" t="s">
        <v>25842</v>
      </c>
      <c r="B12922" t="s">
        <v>25843</v>
      </c>
      <c r="C12922" s="106">
        <v>78.12</v>
      </c>
      <c r="D12922">
        <v>5</v>
      </c>
    </row>
    <row r="12923" spans="1:4" x14ac:dyDescent="0.25">
      <c r="A12923" t="s">
        <v>25844</v>
      </c>
      <c r="B12923" t="s">
        <v>25845</v>
      </c>
      <c r="C12923" s="106">
        <v>1248</v>
      </c>
      <c r="D12923">
        <v>2</v>
      </c>
    </row>
    <row r="12924" spans="1:4" x14ac:dyDescent="0.25">
      <c r="A12924" t="s">
        <v>25846</v>
      </c>
      <c r="B12924" t="s">
        <v>25847</v>
      </c>
      <c r="C12924" s="106">
        <v>445.3</v>
      </c>
      <c r="D12924">
        <v>1</v>
      </c>
    </row>
    <row r="12925" spans="1:4" x14ac:dyDescent="0.25">
      <c r="A12925" t="s">
        <v>25848</v>
      </c>
      <c r="B12925" t="s">
        <v>25849</v>
      </c>
      <c r="C12925" s="106">
        <v>2180</v>
      </c>
      <c r="D12925">
        <v>1</v>
      </c>
    </row>
    <row r="12926" spans="1:4" x14ac:dyDescent="0.25">
      <c r="A12926" t="s">
        <v>25850</v>
      </c>
      <c r="B12926" t="s">
        <v>25851</v>
      </c>
      <c r="C12926" s="106">
        <v>573.75</v>
      </c>
      <c r="D12926">
        <v>1</v>
      </c>
    </row>
    <row r="12927" spans="1:4" x14ac:dyDescent="0.25">
      <c r="A12927" t="s">
        <v>25852</v>
      </c>
      <c r="B12927" t="s">
        <v>25853</v>
      </c>
      <c r="C12927" s="106">
        <v>0</v>
      </c>
      <c r="D12927">
        <v>0</v>
      </c>
    </row>
    <row r="12928" spans="1:4" x14ac:dyDescent="0.25">
      <c r="A12928" t="s">
        <v>25854</v>
      </c>
      <c r="B12928" t="s">
        <v>25855</v>
      </c>
      <c r="C12928" s="106">
        <v>167.09</v>
      </c>
      <c r="D12928">
        <v>6</v>
      </c>
    </row>
    <row r="12929" spans="1:4" x14ac:dyDescent="0.25">
      <c r="A12929" t="s">
        <v>25856</v>
      </c>
      <c r="B12929" t="s">
        <v>25857</v>
      </c>
      <c r="C12929" s="106">
        <v>2090.36</v>
      </c>
      <c r="D12929">
        <v>4</v>
      </c>
    </row>
    <row r="12930" spans="1:4" x14ac:dyDescent="0.25">
      <c r="A12930" t="s">
        <v>25858</v>
      </c>
      <c r="B12930" t="s">
        <v>25859</v>
      </c>
      <c r="C12930" s="106">
        <v>0</v>
      </c>
      <c r="D12930">
        <v>0</v>
      </c>
    </row>
    <row r="12931" spans="1:4" x14ac:dyDescent="0.25">
      <c r="A12931" t="s">
        <v>25860</v>
      </c>
      <c r="B12931" t="s">
        <v>25861</v>
      </c>
      <c r="C12931" s="106">
        <v>1690.46</v>
      </c>
      <c r="D12931">
        <v>1</v>
      </c>
    </row>
    <row r="12932" spans="1:4" x14ac:dyDescent="0.25">
      <c r="A12932" t="s">
        <v>25862</v>
      </c>
      <c r="B12932" t="s">
        <v>25863</v>
      </c>
      <c r="C12932" s="106">
        <v>577.29</v>
      </c>
      <c r="D12932">
        <v>1</v>
      </c>
    </row>
    <row r="12933" spans="1:4" x14ac:dyDescent="0.25">
      <c r="A12933" t="s">
        <v>25864</v>
      </c>
      <c r="B12933" t="s">
        <v>25863</v>
      </c>
      <c r="C12933" s="106">
        <v>1299.31</v>
      </c>
      <c r="D12933">
        <v>1</v>
      </c>
    </row>
    <row r="12934" spans="1:4" x14ac:dyDescent="0.25">
      <c r="A12934" t="s">
        <v>25865</v>
      </c>
      <c r="B12934" t="s">
        <v>14062</v>
      </c>
      <c r="C12934" s="106">
        <v>443.22</v>
      </c>
      <c r="D12934">
        <v>20</v>
      </c>
    </row>
    <row r="12935" spans="1:4" x14ac:dyDescent="0.25">
      <c r="A12935" t="s">
        <v>25866</v>
      </c>
      <c r="B12935" t="s">
        <v>25867</v>
      </c>
      <c r="C12935" s="106">
        <v>1341.59</v>
      </c>
      <c r="D12935">
        <v>6</v>
      </c>
    </row>
    <row r="12936" spans="1:4" x14ac:dyDescent="0.25">
      <c r="A12936" t="s">
        <v>25868</v>
      </c>
      <c r="B12936" t="s">
        <v>25869</v>
      </c>
      <c r="C12936" s="106">
        <v>0</v>
      </c>
      <c r="D12936">
        <v>0</v>
      </c>
    </row>
    <row r="12937" spans="1:4" x14ac:dyDescent="0.25">
      <c r="A12937" t="s">
        <v>25870</v>
      </c>
      <c r="B12937" t="s">
        <v>25871</v>
      </c>
      <c r="C12937" s="106">
        <v>10437.76</v>
      </c>
      <c r="D12937">
        <v>12</v>
      </c>
    </row>
    <row r="12938" spans="1:4" x14ac:dyDescent="0.25">
      <c r="A12938" t="s">
        <v>25872</v>
      </c>
      <c r="B12938" t="s">
        <v>25873</v>
      </c>
      <c r="C12938" s="106">
        <v>21139.01</v>
      </c>
      <c r="D12938">
        <v>7</v>
      </c>
    </row>
    <row r="12939" spans="1:4" x14ac:dyDescent="0.25">
      <c r="A12939" t="s">
        <v>25874</v>
      </c>
      <c r="B12939" t="s">
        <v>25875</v>
      </c>
      <c r="C12939" s="106">
        <v>7103.02</v>
      </c>
      <c r="D12939">
        <v>24</v>
      </c>
    </row>
    <row r="12940" spans="1:4" x14ac:dyDescent="0.25">
      <c r="A12940" t="s">
        <v>25876</v>
      </c>
      <c r="B12940" t="s">
        <v>25877</v>
      </c>
      <c r="C12940" s="106">
        <v>476</v>
      </c>
      <c r="D12940">
        <v>4</v>
      </c>
    </row>
    <row r="12941" spans="1:4" x14ac:dyDescent="0.25">
      <c r="A12941" t="s">
        <v>25878</v>
      </c>
      <c r="B12941" t="s">
        <v>25879</v>
      </c>
      <c r="C12941" s="106">
        <v>5469.23</v>
      </c>
      <c r="D12941">
        <v>3</v>
      </c>
    </row>
    <row r="12942" spans="1:4" x14ac:dyDescent="0.25">
      <c r="A12942" t="s">
        <v>25880</v>
      </c>
      <c r="B12942" t="s">
        <v>25881</v>
      </c>
      <c r="C12942" s="106">
        <v>3400.17</v>
      </c>
      <c r="D12942">
        <v>2</v>
      </c>
    </row>
    <row r="12943" spans="1:4" x14ac:dyDescent="0.25">
      <c r="A12943" t="s">
        <v>25882</v>
      </c>
      <c r="B12943" t="s">
        <v>25883</v>
      </c>
      <c r="C12943" s="106">
        <v>505.92</v>
      </c>
      <c r="D12943">
        <v>4</v>
      </c>
    </row>
    <row r="12944" spans="1:4" x14ac:dyDescent="0.25">
      <c r="A12944" t="s">
        <v>25884</v>
      </c>
      <c r="B12944" t="s">
        <v>25885</v>
      </c>
      <c r="C12944" s="106">
        <v>264.22000000000003</v>
      </c>
      <c r="D12944">
        <v>4</v>
      </c>
    </row>
    <row r="12945" spans="1:4" x14ac:dyDescent="0.25">
      <c r="A12945" t="s">
        <v>25886</v>
      </c>
      <c r="B12945" t="s">
        <v>25887</v>
      </c>
      <c r="C12945" s="106">
        <v>2235.27</v>
      </c>
      <c r="D12945">
        <v>2</v>
      </c>
    </row>
    <row r="12946" spans="1:4" x14ac:dyDescent="0.25">
      <c r="A12946" t="s">
        <v>25888</v>
      </c>
      <c r="B12946" t="s">
        <v>25889</v>
      </c>
      <c r="C12946" s="106">
        <v>528</v>
      </c>
      <c r="D12946">
        <v>2</v>
      </c>
    </row>
    <row r="12947" spans="1:4" x14ac:dyDescent="0.25">
      <c r="A12947" t="s">
        <v>25890</v>
      </c>
      <c r="B12947" t="s">
        <v>25891</v>
      </c>
      <c r="C12947" s="106">
        <v>388.08</v>
      </c>
      <c r="D12947">
        <v>1</v>
      </c>
    </row>
    <row r="12948" spans="1:4" x14ac:dyDescent="0.25">
      <c r="A12948" t="s">
        <v>25892</v>
      </c>
      <c r="B12948" t="s">
        <v>25893</v>
      </c>
      <c r="C12948" s="106">
        <v>43.7</v>
      </c>
      <c r="D12948">
        <v>46</v>
      </c>
    </row>
    <row r="12949" spans="1:4" x14ac:dyDescent="0.25">
      <c r="A12949" t="s">
        <v>25894</v>
      </c>
      <c r="B12949" t="s">
        <v>25895</v>
      </c>
      <c r="C12949" s="106">
        <v>2780.4</v>
      </c>
      <c r="D12949">
        <v>6</v>
      </c>
    </row>
    <row r="12950" spans="1:4" x14ac:dyDescent="0.25">
      <c r="A12950" t="s">
        <v>25896</v>
      </c>
      <c r="B12950" t="s">
        <v>25897</v>
      </c>
      <c r="C12950" s="106">
        <v>934.5</v>
      </c>
      <c r="D12950">
        <v>3</v>
      </c>
    </row>
    <row r="12951" spans="1:4" x14ac:dyDescent="0.25">
      <c r="A12951" t="s">
        <v>25898</v>
      </c>
      <c r="B12951" t="s">
        <v>25893</v>
      </c>
      <c r="C12951" s="106">
        <v>4.4400000000000004</v>
      </c>
      <c r="D12951">
        <v>6</v>
      </c>
    </row>
    <row r="12952" spans="1:4" x14ac:dyDescent="0.25">
      <c r="A12952" t="s">
        <v>25899</v>
      </c>
      <c r="B12952" t="s">
        <v>25900</v>
      </c>
      <c r="C12952" s="106">
        <v>391.39</v>
      </c>
      <c r="D12952">
        <v>1</v>
      </c>
    </row>
    <row r="12953" spans="1:4" x14ac:dyDescent="0.25">
      <c r="A12953" t="s">
        <v>25901</v>
      </c>
      <c r="B12953" t="s">
        <v>25902</v>
      </c>
      <c r="C12953" s="106">
        <v>685.97</v>
      </c>
      <c r="D12953">
        <v>1</v>
      </c>
    </row>
    <row r="12954" spans="1:4" x14ac:dyDescent="0.25">
      <c r="A12954" t="s">
        <v>25903</v>
      </c>
      <c r="B12954" t="s">
        <v>25904</v>
      </c>
      <c r="C12954" s="106">
        <v>2586.12</v>
      </c>
      <c r="D12954">
        <v>1</v>
      </c>
    </row>
    <row r="12955" spans="1:4" x14ac:dyDescent="0.25">
      <c r="A12955" t="s">
        <v>25905</v>
      </c>
      <c r="B12955" t="s">
        <v>25906</v>
      </c>
      <c r="C12955" s="106">
        <v>0</v>
      </c>
      <c r="D12955">
        <v>0</v>
      </c>
    </row>
    <row r="12956" spans="1:4" x14ac:dyDescent="0.25">
      <c r="A12956" t="s">
        <v>25907</v>
      </c>
      <c r="B12956" t="s">
        <v>25908</v>
      </c>
      <c r="C12956" s="106">
        <v>2528.2800000000002</v>
      </c>
      <c r="D12956">
        <v>3</v>
      </c>
    </row>
    <row r="12957" spans="1:4" x14ac:dyDescent="0.25">
      <c r="A12957" t="s">
        <v>25909</v>
      </c>
      <c r="B12957" t="s">
        <v>25910</v>
      </c>
      <c r="C12957" s="106">
        <v>418.11</v>
      </c>
      <c r="D12957">
        <v>1</v>
      </c>
    </row>
    <row r="12958" spans="1:4" x14ac:dyDescent="0.25">
      <c r="A12958" t="s">
        <v>25911</v>
      </c>
      <c r="B12958" t="s">
        <v>13826</v>
      </c>
      <c r="C12958" s="106">
        <v>444.71</v>
      </c>
      <c r="D12958">
        <v>2</v>
      </c>
    </row>
    <row r="12959" spans="1:4" x14ac:dyDescent="0.25">
      <c r="A12959" t="s">
        <v>25912</v>
      </c>
      <c r="B12959" t="s">
        <v>25913</v>
      </c>
      <c r="C12959" s="106">
        <v>2159.19</v>
      </c>
      <c r="D12959">
        <v>1</v>
      </c>
    </row>
    <row r="12960" spans="1:4" x14ac:dyDescent="0.25">
      <c r="A12960" t="s">
        <v>25914</v>
      </c>
      <c r="B12960" t="s">
        <v>25915</v>
      </c>
      <c r="C12960" s="106">
        <v>1084.48</v>
      </c>
      <c r="D12960">
        <v>2</v>
      </c>
    </row>
    <row r="12961" spans="1:4" x14ac:dyDescent="0.25">
      <c r="A12961" t="s">
        <v>25916</v>
      </c>
      <c r="B12961" t="s">
        <v>25917</v>
      </c>
      <c r="C12961" s="106">
        <v>443.25</v>
      </c>
      <c r="D12961">
        <v>3</v>
      </c>
    </row>
    <row r="12962" spans="1:4" x14ac:dyDescent="0.25">
      <c r="A12962" t="s">
        <v>25918</v>
      </c>
      <c r="B12962" t="s">
        <v>25919</v>
      </c>
      <c r="C12962" s="106">
        <v>75</v>
      </c>
      <c r="D12962">
        <v>2</v>
      </c>
    </row>
    <row r="12963" spans="1:4" x14ac:dyDescent="0.25">
      <c r="A12963" t="s">
        <v>25920</v>
      </c>
      <c r="B12963" t="s">
        <v>25921</v>
      </c>
      <c r="C12963" s="106">
        <v>1045.8800000000001</v>
      </c>
      <c r="D12963">
        <v>1</v>
      </c>
    </row>
    <row r="12964" spans="1:4" x14ac:dyDescent="0.25">
      <c r="A12964" t="s">
        <v>25922</v>
      </c>
      <c r="B12964" t="s">
        <v>25923</v>
      </c>
      <c r="C12964" s="106">
        <v>2233.2199999999998</v>
      </c>
      <c r="D12964">
        <v>1</v>
      </c>
    </row>
    <row r="12965" spans="1:4" x14ac:dyDescent="0.25">
      <c r="A12965" t="s">
        <v>25924</v>
      </c>
      <c r="B12965" t="s">
        <v>25923</v>
      </c>
      <c r="C12965" s="106">
        <v>448.24</v>
      </c>
      <c r="D12965">
        <v>1</v>
      </c>
    </row>
    <row r="12966" spans="1:4" x14ac:dyDescent="0.25">
      <c r="A12966" t="s">
        <v>25925</v>
      </c>
      <c r="B12966" t="s">
        <v>25926</v>
      </c>
      <c r="C12966" s="106">
        <v>357.73</v>
      </c>
      <c r="D12966">
        <v>1</v>
      </c>
    </row>
    <row r="12967" spans="1:4" x14ac:dyDescent="0.25">
      <c r="A12967" t="s">
        <v>25927</v>
      </c>
      <c r="B12967" t="s">
        <v>25928</v>
      </c>
      <c r="C12967" s="106">
        <v>112.64</v>
      </c>
      <c r="D12967">
        <v>2</v>
      </c>
    </row>
    <row r="12968" spans="1:4" x14ac:dyDescent="0.25">
      <c r="A12968" t="s">
        <v>25929</v>
      </c>
      <c r="B12968" t="s">
        <v>25928</v>
      </c>
      <c r="C12968" s="106">
        <v>486.62</v>
      </c>
      <c r="D12968">
        <v>2</v>
      </c>
    </row>
    <row r="12969" spans="1:4" x14ac:dyDescent="0.25">
      <c r="A12969" t="s">
        <v>25930</v>
      </c>
      <c r="B12969" t="s">
        <v>25931</v>
      </c>
      <c r="C12969" s="106">
        <v>0</v>
      </c>
      <c r="D12969">
        <v>0</v>
      </c>
    </row>
    <row r="12970" spans="1:4" x14ac:dyDescent="0.25">
      <c r="A12970" t="s">
        <v>25932</v>
      </c>
      <c r="B12970" t="s">
        <v>25933</v>
      </c>
      <c r="C12970" s="106">
        <v>35982</v>
      </c>
      <c r="D12970">
        <v>2</v>
      </c>
    </row>
    <row r="12971" spans="1:4" x14ac:dyDescent="0.25">
      <c r="A12971" t="s">
        <v>25934</v>
      </c>
      <c r="B12971" t="s">
        <v>25933</v>
      </c>
      <c r="C12971" s="106">
        <v>0</v>
      </c>
      <c r="D12971">
        <v>0</v>
      </c>
    </row>
    <row r="12972" spans="1:4" x14ac:dyDescent="0.25">
      <c r="A12972" t="s">
        <v>25935</v>
      </c>
      <c r="B12972" t="s">
        <v>25936</v>
      </c>
      <c r="C12972" s="106">
        <v>1087.7</v>
      </c>
      <c r="D12972">
        <v>2</v>
      </c>
    </row>
    <row r="12973" spans="1:4" x14ac:dyDescent="0.25">
      <c r="A12973" t="s">
        <v>25937</v>
      </c>
      <c r="B12973" t="s">
        <v>25938</v>
      </c>
      <c r="C12973" s="106">
        <v>2783</v>
      </c>
      <c r="D12973">
        <v>2</v>
      </c>
    </row>
    <row r="12974" spans="1:4" x14ac:dyDescent="0.25">
      <c r="A12974" t="s">
        <v>25939</v>
      </c>
      <c r="B12974" t="s">
        <v>12185</v>
      </c>
      <c r="C12974" s="106">
        <v>7934</v>
      </c>
      <c r="D12974">
        <v>2</v>
      </c>
    </row>
    <row r="12975" spans="1:4" x14ac:dyDescent="0.25">
      <c r="A12975" t="s">
        <v>25940</v>
      </c>
      <c r="B12975" t="s">
        <v>25941</v>
      </c>
      <c r="C12975" s="106">
        <v>0</v>
      </c>
      <c r="D12975">
        <v>0</v>
      </c>
    </row>
    <row r="12976" spans="1:4" x14ac:dyDescent="0.25">
      <c r="A12976" t="s">
        <v>25942</v>
      </c>
      <c r="B12976" t="s">
        <v>25943</v>
      </c>
      <c r="C12976" s="106">
        <v>886.79</v>
      </c>
      <c r="D12976">
        <v>1</v>
      </c>
    </row>
    <row r="12977" spans="1:4" x14ac:dyDescent="0.25">
      <c r="A12977" t="s">
        <v>25944</v>
      </c>
      <c r="B12977" t="s">
        <v>25945</v>
      </c>
      <c r="C12977" s="106">
        <v>171.17</v>
      </c>
      <c r="D12977">
        <v>4</v>
      </c>
    </row>
    <row r="12978" spans="1:4" x14ac:dyDescent="0.25">
      <c r="A12978" t="s">
        <v>25946</v>
      </c>
      <c r="B12978" t="s">
        <v>25947</v>
      </c>
      <c r="C12978" s="106">
        <v>2399.66</v>
      </c>
      <c r="D12978">
        <v>2</v>
      </c>
    </row>
    <row r="12979" spans="1:4" x14ac:dyDescent="0.25">
      <c r="A12979" t="s">
        <v>25948</v>
      </c>
      <c r="B12979" t="s">
        <v>25949</v>
      </c>
      <c r="C12979" s="106">
        <v>752.64</v>
      </c>
      <c r="D12979">
        <v>1</v>
      </c>
    </row>
    <row r="12980" spans="1:4" x14ac:dyDescent="0.25">
      <c r="A12980" t="s">
        <v>25950</v>
      </c>
      <c r="B12980" t="s">
        <v>25951</v>
      </c>
      <c r="C12980" s="106">
        <v>308.04000000000002</v>
      </c>
      <c r="D12980">
        <v>1</v>
      </c>
    </row>
    <row r="12981" spans="1:4" x14ac:dyDescent="0.25">
      <c r="A12981" t="s">
        <v>25952</v>
      </c>
      <c r="B12981" t="s">
        <v>25953</v>
      </c>
      <c r="C12981" s="106">
        <v>35.08</v>
      </c>
      <c r="D12981">
        <v>1</v>
      </c>
    </row>
    <row r="12982" spans="1:4" x14ac:dyDescent="0.25">
      <c r="A12982" t="s">
        <v>25954</v>
      </c>
      <c r="B12982" t="s">
        <v>25955</v>
      </c>
      <c r="C12982" s="106">
        <v>1214.46</v>
      </c>
      <c r="D12982">
        <v>3</v>
      </c>
    </row>
    <row r="12983" spans="1:4" x14ac:dyDescent="0.25">
      <c r="A12983" t="s">
        <v>25956</v>
      </c>
      <c r="B12983" t="s">
        <v>25957</v>
      </c>
      <c r="C12983" s="106">
        <v>286.49</v>
      </c>
      <c r="D12983">
        <v>3</v>
      </c>
    </row>
    <row r="12984" spans="1:4" x14ac:dyDescent="0.25">
      <c r="A12984" t="s">
        <v>25958</v>
      </c>
      <c r="B12984" t="s">
        <v>25959</v>
      </c>
      <c r="C12984" s="106">
        <v>25.95</v>
      </c>
      <c r="D12984">
        <v>5</v>
      </c>
    </row>
    <row r="12985" spans="1:4" x14ac:dyDescent="0.25">
      <c r="A12985" t="s">
        <v>25960</v>
      </c>
      <c r="B12985" t="s">
        <v>25961</v>
      </c>
      <c r="C12985" s="106">
        <v>81.44</v>
      </c>
      <c r="D12985">
        <v>2</v>
      </c>
    </row>
    <row r="12986" spans="1:4" x14ac:dyDescent="0.25">
      <c r="A12986" t="s">
        <v>25962</v>
      </c>
      <c r="B12986" t="s">
        <v>25963</v>
      </c>
      <c r="C12986" s="106">
        <v>0</v>
      </c>
      <c r="D12986">
        <v>0</v>
      </c>
    </row>
    <row r="12987" spans="1:4" x14ac:dyDescent="0.25">
      <c r="A12987" t="s">
        <v>25964</v>
      </c>
      <c r="B12987" t="s">
        <v>25965</v>
      </c>
      <c r="C12987" s="106">
        <v>0</v>
      </c>
      <c r="D12987">
        <v>0</v>
      </c>
    </row>
    <row r="12988" spans="1:4" x14ac:dyDescent="0.25">
      <c r="A12988" t="s">
        <v>25966</v>
      </c>
      <c r="B12988" t="s">
        <v>25967</v>
      </c>
      <c r="C12988" s="106">
        <v>70.5</v>
      </c>
      <c r="D12988">
        <v>2</v>
      </c>
    </row>
    <row r="12989" spans="1:4" x14ac:dyDescent="0.25">
      <c r="A12989" t="s">
        <v>25968</v>
      </c>
      <c r="B12989" t="s">
        <v>25969</v>
      </c>
      <c r="C12989" s="106">
        <v>352</v>
      </c>
      <c r="D12989">
        <v>2</v>
      </c>
    </row>
    <row r="12990" spans="1:4" x14ac:dyDescent="0.25">
      <c r="A12990" t="s">
        <v>25970</v>
      </c>
      <c r="B12990" t="s">
        <v>25971</v>
      </c>
      <c r="C12990" s="106">
        <v>430.98</v>
      </c>
      <c r="D12990">
        <v>2</v>
      </c>
    </row>
    <row r="12991" spans="1:4" x14ac:dyDescent="0.25">
      <c r="A12991" t="s">
        <v>25972</v>
      </c>
      <c r="B12991" t="s">
        <v>25973</v>
      </c>
      <c r="C12991" s="106">
        <v>379.44</v>
      </c>
      <c r="D12991">
        <v>4</v>
      </c>
    </row>
    <row r="12992" spans="1:4" x14ac:dyDescent="0.25">
      <c r="A12992" t="s">
        <v>25974</v>
      </c>
      <c r="B12992" t="s">
        <v>25975</v>
      </c>
      <c r="C12992" s="106">
        <v>73.180000000000007</v>
      </c>
      <c r="D12992">
        <v>1</v>
      </c>
    </row>
    <row r="12993" spans="1:4" x14ac:dyDescent="0.25">
      <c r="A12993" t="s">
        <v>25976</v>
      </c>
      <c r="B12993" t="s">
        <v>25977</v>
      </c>
      <c r="C12993" s="106">
        <v>106.58</v>
      </c>
      <c r="D12993">
        <v>5</v>
      </c>
    </row>
    <row r="12994" spans="1:4" x14ac:dyDescent="0.25">
      <c r="A12994" t="s">
        <v>25978</v>
      </c>
      <c r="B12994" t="s">
        <v>25979</v>
      </c>
      <c r="C12994" s="106">
        <v>915.35</v>
      </c>
      <c r="D12994">
        <v>2</v>
      </c>
    </row>
    <row r="12995" spans="1:4" x14ac:dyDescent="0.25">
      <c r="A12995" t="s">
        <v>25980</v>
      </c>
      <c r="B12995" t="s">
        <v>25981</v>
      </c>
      <c r="C12995" s="106">
        <v>1892</v>
      </c>
      <c r="D12995">
        <v>0</v>
      </c>
    </row>
    <row r="12996" spans="1:4" x14ac:dyDescent="0.25">
      <c r="A12996" t="s">
        <v>25982</v>
      </c>
      <c r="B12996" t="s">
        <v>25983</v>
      </c>
      <c r="C12996" s="106">
        <v>2271.4</v>
      </c>
      <c r="D12996">
        <v>15</v>
      </c>
    </row>
    <row r="12997" spans="1:4" x14ac:dyDescent="0.25">
      <c r="A12997" t="s">
        <v>25984</v>
      </c>
      <c r="B12997" t="s">
        <v>25985</v>
      </c>
      <c r="C12997" s="106">
        <v>4085</v>
      </c>
      <c r="D12997">
        <v>1</v>
      </c>
    </row>
    <row r="12998" spans="1:4" x14ac:dyDescent="0.25">
      <c r="A12998" t="s">
        <v>25986</v>
      </c>
      <c r="B12998" t="s">
        <v>25985</v>
      </c>
      <c r="C12998" s="106">
        <v>4085</v>
      </c>
      <c r="D12998">
        <v>1</v>
      </c>
    </row>
    <row r="12999" spans="1:4" x14ac:dyDescent="0.25">
      <c r="A12999" t="s">
        <v>25987</v>
      </c>
      <c r="B12999" t="s">
        <v>25988</v>
      </c>
      <c r="C12999" s="106">
        <v>910</v>
      </c>
      <c r="D12999">
        <v>2</v>
      </c>
    </row>
    <row r="13000" spans="1:4" x14ac:dyDescent="0.25">
      <c r="A13000" t="s">
        <v>25989</v>
      </c>
      <c r="B13000" t="s">
        <v>25990</v>
      </c>
      <c r="C13000" s="106">
        <v>2040</v>
      </c>
      <c r="D13000">
        <v>120</v>
      </c>
    </row>
    <row r="13001" spans="1:4" x14ac:dyDescent="0.25">
      <c r="A13001" t="s">
        <v>25991</v>
      </c>
      <c r="B13001" t="s">
        <v>25992</v>
      </c>
      <c r="C13001" s="106">
        <v>1256.67</v>
      </c>
      <c r="D13001">
        <v>1</v>
      </c>
    </row>
    <row r="13002" spans="1:4" x14ac:dyDescent="0.25">
      <c r="A13002" t="s">
        <v>25993</v>
      </c>
      <c r="B13002" t="s">
        <v>25994</v>
      </c>
      <c r="C13002" s="106">
        <v>295.16000000000003</v>
      </c>
      <c r="D13002">
        <v>1</v>
      </c>
    </row>
    <row r="13003" spans="1:4" x14ac:dyDescent="0.25">
      <c r="A13003" t="s">
        <v>25995</v>
      </c>
      <c r="B13003" t="s">
        <v>25996</v>
      </c>
      <c r="C13003" s="106">
        <v>58.34</v>
      </c>
      <c r="D13003">
        <v>1</v>
      </c>
    </row>
    <row r="13004" spans="1:4" x14ac:dyDescent="0.25">
      <c r="A13004" t="s">
        <v>25997</v>
      </c>
      <c r="B13004" t="s">
        <v>25998</v>
      </c>
      <c r="C13004" s="106">
        <v>3720.29</v>
      </c>
      <c r="D13004">
        <v>1</v>
      </c>
    </row>
    <row r="13005" spans="1:4" x14ac:dyDescent="0.25">
      <c r="A13005" t="s">
        <v>25999</v>
      </c>
      <c r="B13005" t="s">
        <v>26000</v>
      </c>
      <c r="C13005" s="106">
        <v>3199.86</v>
      </c>
      <c r="D13005">
        <v>2</v>
      </c>
    </row>
    <row r="13006" spans="1:4" x14ac:dyDescent="0.25">
      <c r="A13006" t="s">
        <v>26001</v>
      </c>
      <c r="B13006" t="s">
        <v>26002</v>
      </c>
      <c r="C13006" s="106">
        <v>1590.66</v>
      </c>
      <c r="D13006">
        <v>2</v>
      </c>
    </row>
    <row r="13007" spans="1:4" x14ac:dyDescent="0.25">
      <c r="A13007" t="s">
        <v>26003</v>
      </c>
      <c r="B13007" t="s">
        <v>26004</v>
      </c>
      <c r="C13007" s="106">
        <v>7990</v>
      </c>
      <c r="D13007">
        <v>1</v>
      </c>
    </row>
    <row r="13008" spans="1:4" x14ac:dyDescent="0.25">
      <c r="A13008" t="s">
        <v>26005</v>
      </c>
      <c r="B13008" t="s">
        <v>26006</v>
      </c>
      <c r="C13008" s="106">
        <v>2002.62</v>
      </c>
      <c r="D13008">
        <v>2</v>
      </c>
    </row>
    <row r="13009" spans="1:4" x14ac:dyDescent="0.25">
      <c r="A13009" t="s">
        <v>26007</v>
      </c>
      <c r="B13009" t="s">
        <v>26008</v>
      </c>
      <c r="C13009" s="106">
        <v>2002.62</v>
      </c>
      <c r="D13009">
        <v>2</v>
      </c>
    </row>
    <row r="13010" spans="1:4" x14ac:dyDescent="0.25">
      <c r="A13010" t="s">
        <v>26009</v>
      </c>
      <c r="B13010" t="s">
        <v>26010</v>
      </c>
      <c r="C13010" s="106">
        <v>186.53</v>
      </c>
      <c r="D13010">
        <v>1</v>
      </c>
    </row>
    <row r="13011" spans="1:4" x14ac:dyDescent="0.25">
      <c r="A13011" t="s">
        <v>26011</v>
      </c>
      <c r="B13011" t="s">
        <v>26012</v>
      </c>
      <c r="C13011" s="106">
        <v>1927</v>
      </c>
      <c r="D13011">
        <v>1</v>
      </c>
    </row>
    <row r="13012" spans="1:4" x14ac:dyDescent="0.25">
      <c r="A13012" t="s">
        <v>26013</v>
      </c>
      <c r="B13012" t="s">
        <v>26014</v>
      </c>
      <c r="C13012" s="106">
        <v>2316.6799999999998</v>
      </c>
      <c r="D13012">
        <v>1</v>
      </c>
    </row>
    <row r="13013" spans="1:4" x14ac:dyDescent="0.25">
      <c r="A13013" t="s">
        <v>26015</v>
      </c>
      <c r="B13013" t="s">
        <v>26016</v>
      </c>
      <c r="C13013" s="106">
        <v>346.68</v>
      </c>
      <c r="D13013">
        <v>2</v>
      </c>
    </row>
    <row r="13014" spans="1:4" x14ac:dyDescent="0.25">
      <c r="A13014" t="s">
        <v>26017</v>
      </c>
      <c r="B13014" t="s">
        <v>26018</v>
      </c>
      <c r="C13014" s="106">
        <v>354.7</v>
      </c>
      <c r="D13014">
        <v>2</v>
      </c>
    </row>
    <row r="13015" spans="1:4" x14ac:dyDescent="0.25">
      <c r="A13015" t="s">
        <v>26019</v>
      </c>
      <c r="B13015" t="s">
        <v>26020</v>
      </c>
      <c r="C13015" s="106">
        <v>36.4</v>
      </c>
      <c r="D13015">
        <v>6</v>
      </c>
    </row>
    <row r="13016" spans="1:4" x14ac:dyDescent="0.25">
      <c r="A13016" t="s">
        <v>26021</v>
      </c>
      <c r="B13016" t="s">
        <v>26022</v>
      </c>
      <c r="C13016" s="106">
        <v>0</v>
      </c>
      <c r="D13016">
        <v>0</v>
      </c>
    </row>
    <row r="13017" spans="1:4" x14ac:dyDescent="0.25">
      <c r="A13017" t="s">
        <v>26023</v>
      </c>
      <c r="B13017" t="s">
        <v>26024</v>
      </c>
      <c r="C13017" s="106">
        <v>23.8</v>
      </c>
      <c r="D13017">
        <v>1</v>
      </c>
    </row>
    <row r="13018" spans="1:4" x14ac:dyDescent="0.25">
      <c r="A13018" t="s">
        <v>26025</v>
      </c>
      <c r="B13018" t="s">
        <v>26026</v>
      </c>
      <c r="C13018" s="106">
        <v>138.03</v>
      </c>
      <c r="D13018">
        <v>1</v>
      </c>
    </row>
    <row r="13019" spans="1:4" x14ac:dyDescent="0.25">
      <c r="A13019" t="s">
        <v>26027</v>
      </c>
      <c r="B13019" t="s">
        <v>26028</v>
      </c>
      <c r="C13019" s="106">
        <v>76.959999999999994</v>
      </c>
      <c r="D13019">
        <v>12</v>
      </c>
    </row>
    <row r="13020" spans="1:4" x14ac:dyDescent="0.25">
      <c r="A13020" t="s">
        <v>26029</v>
      </c>
      <c r="B13020" t="s">
        <v>26030</v>
      </c>
      <c r="C13020" s="106">
        <v>316</v>
      </c>
      <c r="D13020">
        <v>50</v>
      </c>
    </row>
    <row r="13021" spans="1:4" x14ac:dyDescent="0.25">
      <c r="A13021" t="s">
        <v>26031</v>
      </c>
      <c r="B13021" t="s">
        <v>26032</v>
      </c>
      <c r="C13021" s="106">
        <v>2173.27</v>
      </c>
      <c r="D13021">
        <v>3</v>
      </c>
    </row>
    <row r="13022" spans="1:4" x14ac:dyDescent="0.25">
      <c r="A13022" t="s">
        <v>26033</v>
      </c>
      <c r="B13022" t="s">
        <v>26034</v>
      </c>
      <c r="C13022" s="106">
        <v>877.51</v>
      </c>
      <c r="D13022">
        <v>1</v>
      </c>
    </row>
    <row r="13023" spans="1:4" x14ac:dyDescent="0.25">
      <c r="A13023" t="s">
        <v>26035</v>
      </c>
      <c r="B13023" t="s">
        <v>26036</v>
      </c>
      <c r="C13023" s="106">
        <v>26748.3</v>
      </c>
      <c r="D13023">
        <v>2</v>
      </c>
    </row>
    <row r="13024" spans="1:4" x14ac:dyDescent="0.25">
      <c r="A13024" t="s">
        <v>26037</v>
      </c>
      <c r="B13024" t="s">
        <v>26038</v>
      </c>
      <c r="C13024" s="106">
        <v>5882.49</v>
      </c>
      <c r="D13024">
        <v>1</v>
      </c>
    </row>
    <row r="13025" spans="1:4" x14ac:dyDescent="0.25">
      <c r="A13025" t="s">
        <v>26039</v>
      </c>
      <c r="B13025" t="s">
        <v>26040</v>
      </c>
      <c r="C13025" s="106">
        <v>10703.77</v>
      </c>
      <c r="D13025">
        <v>1</v>
      </c>
    </row>
    <row r="13026" spans="1:4" x14ac:dyDescent="0.25">
      <c r="A13026" t="s">
        <v>26041</v>
      </c>
      <c r="B13026" t="s">
        <v>26042</v>
      </c>
      <c r="C13026" s="106">
        <v>14490.76</v>
      </c>
      <c r="D13026">
        <v>1</v>
      </c>
    </row>
    <row r="13027" spans="1:4" x14ac:dyDescent="0.25">
      <c r="A13027" t="s">
        <v>26043</v>
      </c>
      <c r="B13027" t="s">
        <v>26044</v>
      </c>
      <c r="C13027" s="106">
        <v>14338.85</v>
      </c>
      <c r="D13027">
        <v>1</v>
      </c>
    </row>
    <row r="13028" spans="1:4" x14ac:dyDescent="0.25">
      <c r="A13028" t="s">
        <v>26045</v>
      </c>
      <c r="B13028" t="s">
        <v>26046</v>
      </c>
      <c r="C13028" s="106">
        <v>28945</v>
      </c>
      <c r="D13028">
        <v>1</v>
      </c>
    </row>
    <row r="13029" spans="1:4" x14ac:dyDescent="0.25">
      <c r="A13029" t="s">
        <v>26047</v>
      </c>
      <c r="B13029" t="s">
        <v>26048</v>
      </c>
      <c r="C13029" s="106">
        <v>983</v>
      </c>
      <c r="D13029">
        <v>1</v>
      </c>
    </row>
    <row r="13030" spans="1:4" x14ac:dyDescent="0.25">
      <c r="A13030" t="s">
        <v>26049</v>
      </c>
      <c r="B13030" t="s">
        <v>26050</v>
      </c>
      <c r="C13030" s="106">
        <v>101.69</v>
      </c>
      <c r="D13030">
        <v>2</v>
      </c>
    </row>
    <row r="13031" spans="1:4" x14ac:dyDescent="0.25">
      <c r="A13031" t="s">
        <v>26051</v>
      </c>
      <c r="B13031" t="s">
        <v>26052</v>
      </c>
      <c r="C13031" s="106">
        <v>0</v>
      </c>
      <c r="D13031">
        <v>0</v>
      </c>
    </row>
    <row r="13032" spans="1:4" x14ac:dyDescent="0.25">
      <c r="A13032" t="s">
        <v>26053</v>
      </c>
      <c r="B13032" t="s">
        <v>26054</v>
      </c>
      <c r="C13032" s="106">
        <v>0</v>
      </c>
      <c r="D13032">
        <v>0</v>
      </c>
    </row>
    <row r="13033" spans="1:4" x14ac:dyDescent="0.25">
      <c r="A13033" t="s">
        <v>26055</v>
      </c>
      <c r="B13033" t="s">
        <v>26056</v>
      </c>
      <c r="C13033" s="106">
        <v>0</v>
      </c>
      <c r="D13033">
        <v>0</v>
      </c>
    </row>
    <row r="13034" spans="1:4" x14ac:dyDescent="0.25">
      <c r="A13034" t="s">
        <v>26057</v>
      </c>
      <c r="B13034" t="s">
        <v>26058</v>
      </c>
      <c r="C13034" s="106">
        <v>0</v>
      </c>
      <c r="D13034">
        <v>0</v>
      </c>
    </row>
    <row r="13035" spans="1:4" x14ac:dyDescent="0.25">
      <c r="A13035" t="s">
        <v>26059</v>
      </c>
      <c r="B13035" t="s">
        <v>26060</v>
      </c>
      <c r="C13035" s="106">
        <v>0</v>
      </c>
      <c r="D13035">
        <v>0</v>
      </c>
    </row>
    <row r="13036" spans="1:4" x14ac:dyDescent="0.25">
      <c r="A13036" t="s">
        <v>26061</v>
      </c>
      <c r="B13036" t="s">
        <v>26062</v>
      </c>
      <c r="C13036" s="106">
        <v>0</v>
      </c>
      <c r="D13036">
        <v>0</v>
      </c>
    </row>
    <row r="13037" spans="1:4" x14ac:dyDescent="0.25">
      <c r="A13037" t="s">
        <v>26063</v>
      </c>
      <c r="B13037" t="s">
        <v>26064</v>
      </c>
      <c r="C13037" s="106">
        <v>0</v>
      </c>
      <c r="D13037">
        <v>0</v>
      </c>
    </row>
    <row r="13038" spans="1:4" x14ac:dyDescent="0.25">
      <c r="A13038" t="s">
        <v>26065</v>
      </c>
      <c r="B13038" t="s">
        <v>26066</v>
      </c>
      <c r="C13038" s="106">
        <v>0</v>
      </c>
      <c r="D13038">
        <v>0</v>
      </c>
    </row>
    <row r="13039" spans="1:4" x14ac:dyDescent="0.25">
      <c r="A13039" t="s">
        <v>26067</v>
      </c>
      <c r="B13039" t="s">
        <v>26068</v>
      </c>
      <c r="C13039" s="106">
        <v>2855.58</v>
      </c>
      <c r="D13039">
        <v>3</v>
      </c>
    </row>
    <row r="13040" spans="1:4" x14ac:dyDescent="0.25">
      <c r="A13040" t="s">
        <v>26069</v>
      </c>
      <c r="B13040" t="s">
        <v>26070</v>
      </c>
      <c r="C13040" s="106">
        <v>4927.87</v>
      </c>
      <c r="D13040">
        <v>1</v>
      </c>
    </row>
    <row r="13041" spans="1:4" x14ac:dyDescent="0.25">
      <c r="A13041" t="s">
        <v>26071</v>
      </c>
      <c r="B13041" t="s">
        <v>26072</v>
      </c>
      <c r="C13041" s="106">
        <v>7058.98</v>
      </c>
      <c r="D13041">
        <v>2</v>
      </c>
    </row>
    <row r="13042" spans="1:4" x14ac:dyDescent="0.25">
      <c r="A13042" t="s">
        <v>26073</v>
      </c>
      <c r="B13042" t="s">
        <v>26074</v>
      </c>
      <c r="C13042" s="106">
        <v>4706.7299999999996</v>
      </c>
      <c r="D13042">
        <v>1</v>
      </c>
    </row>
    <row r="13043" spans="1:4" x14ac:dyDescent="0.25">
      <c r="A13043" t="s">
        <v>26075</v>
      </c>
      <c r="B13043" t="s">
        <v>26076</v>
      </c>
      <c r="C13043" s="106">
        <v>0</v>
      </c>
      <c r="D13043">
        <v>0</v>
      </c>
    </row>
    <row r="13044" spans="1:4" x14ac:dyDescent="0.25">
      <c r="A13044" t="s">
        <v>26077</v>
      </c>
      <c r="B13044" t="s">
        <v>26078</v>
      </c>
      <c r="C13044" s="106">
        <v>444.27</v>
      </c>
      <c r="D13044">
        <v>1</v>
      </c>
    </row>
    <row r="13045" spans="1:4" x14ac:dyDescent="0.25">
      <c r="A13045" t="s">
        <v>26079</v>
      </c>
      <c r="B13045" t="s">
        <v>26080</v>
      </c>
      <c r="C13045" s="106">
        <v>58.08</v>
      </c>
      <c r="D13045">
        <v>4</v>
      </c>
    </row>
    <row r="13046" spans="1:4" x14ac:dyDescent="0.25">
      <c r="A13046" t="s">
        <v>26081</v>
      </c>
      <c r="B13046" t="s">
        <v>24514</v>
      </c>
      <c r="C13046" s="106">
        <v>104.42</v>
      </c>
      <c r="D13046">
        <v>2</v>
      </c>
    </row>
    <row r="13047" spans="1:4" x14ac:dyDescent="0.25">
      <c r="A13047" t="s">
        <v>26082</v>
      </c>
      <c r="B13047" t="s">
        <v>26083</v>
      </c>
      <c r="C13047" s="106">
        <v>69.7</v>
      </c>
      <c r="D13047">
        <v>2</v>
      </c>
    </row>
    <row r="13048" spans="1:4" x14ac:dyDescent="0.25">
      <c r="A13048" t="s">
        <v>26084</v>
      </c>
      <c r="B13048" t="s">
        <v>26085</v>
      </c>
      <c r="C13048" s="106">
        <v>466.16</v>
      </c>
      <c r="D13048">
        <v>4</v>
      </c>
    </row>
    <row r="13049" spans="1:4" x14ac:dyDescent="0.25">
      <c r="A13049" t="s">
        <v>26086</v>
      </c>
      <c r="B13049" t="s">
        <v>26087</v>
      </c>
      <c r="C13049" s="106">
        <v>162.13999999999999</v>
      </c>
      <c r="D13049">
        <v>2</v>
      </c>
    </row>
    <row r="13050" spans="1:4" x14ac:dyDescent="0.25">
      <c r="A13050" t="s">
        <v>26088</v>
      </c>
      <c r="B13050" t="s">
        <v>13078</v>
      </c>
      <c r="C13050" s="106">
        <v>134.9</v>
      </c>
      <c r="D13050">
        <v>5</v>
      </c>
    </row>
    <row r="13051" spans="1:4" x14ac:dyDescent="0.25">
      <c r="A13051" t="s">
        <v>26089</v>
      </c>
      <c r="B13051" t="s">
        <v>26090</v>
      </c>
      <c r="C13051" s="106">
        <v>561.76</v>
      </c>
      <c r="D13051">
        <v>2</v>
      </c>
    </row>
    <row r="13052" spans="1:4" x14ac:dyDescent="0.25">
      <c r="A13052" t="s">
        <v>26091</v>
      </c>
      <c r="B13052" t="s">
        <v>26092</v>
      </c>
      <c r="C13052" s="106">
        <v>0</v>
      </c>
      <c r="D13052">
        <v>0</v>
      </c>
    </row>
    <row r="13053" spans="1:4" x14ac:dyDescent="0.25">
      <c r="A13053" t="s">
        <v>26093</v>
      </c>
      <c r="B13053" t="s">
        <v>26094</v>
      </c>
      <c r="C13053" s="106">
        <v>819.36</v>
      </c>
      <c r="D13053">
        <v>1</v>
      </c>
    </row>
    <row r="13054" spans="1:4" x14ac:dyDescent="0.25">
      <c r="A13054" t="s">
        <v>26095</v>
      </c>
      <c r="B13054" t="s">
        <v>26092</v>
      </c>
      <c r="C13054" s="106">
        <v>0</v>
      </c>
      <c r="D13054">
        <v>0</v>
      </c>
    </row>
    <row r="13055" spans="1:4" x14ac:dyDescent="0.25">
      <c r="A13055" t="s">
        <v>26096</v>
      </c>
      <c r="B13055" t="s">
        <v>26097</v>
      </c>
      <c r="C13055" s="106">
        <v>20143</v>
      </c>
      <c r="D13055">
        <v>1</v>
      </c>
    </row>
    <row r="13056" spans="1:4" x14ac:dyDescent="0.25">
      <c r="A13056" t="s">
        <v>26098</v>
      </c>
      <c r="B13056" t="s">
        <v>26099</v>
      </c>
      <c r="C13056" s="106">
        <v>1275.9000000000001</v>
      </c>
      <c r="D13056">
        <v>150</v>
      </c>
    </row>
    <row r="13057" spans="1:4" x14ac:dyDescent="0.25">
      <c r="A13057" t="s">
        <v>26100</v>
      </c>
      <c r="B13057" t="s">
        <v>26101</v>
      </c>
      <c r="C13057" s="106">
        <v>15354</v>
      </c>
      <c r="D13057">
        <v>1</v>
      </c>
    </row>
    <row r="13058" spans="1:4" x14ac:dyDescent="0.25">
      <c r="A13058" t="s">
        <v>26102</v>
      </c>
      <c r="B13058" t="s">
        <v>26103</v>
      </c>
      <c r="C13058" s="106">
        <v>1462.9</v>
      </c>
      <c r="D13058">
        <v>100</v>
      </c>
    </row>
    <row r="13059" spans="1:4" x14ac:dyDescent="0.25">
      <c r="A13059" t="s">
        <v>26104</v>
      </c>
      <c r="B13059" t="s">
        <v>26105</v>
      </c>
      <c r="C13059" s="106">
        <v>0</v>
      </c>
      <c r="D13059">
        <v>0</v>
      </c>
    </row>
    <row r="13060" spans="1:4" x14ac:dyDescent="0.25">
      <c r="A13060" t="s">
        <v>26106</v>
      </c>
      <c r="B13060" t="s">
        <v>26107</v>
      </c>
      <c r="C13060" s="106">
        <v>849.68</v>
      </c>
      <c r="D13060">
        <v>2</v>
      </c>
    </row>
    <row r="13061" spans="1:4" x14ac:dyDescent="0.25">
      <c r="A13061" t="s">
        <v>26108</v>
      </c>
      <c r="B13061" t="s">
        <v>26109</v>
      </c>
      <c r="C13061" s="106">
        <v>316.67</v>
      </c>
      <c r="D13061">
        <v>2</v>
      </c>
    </row>
    <row r="13062" spans="1:4" x14ac:dyDescent="0.25">
      <c r="A13062" t="s">
        <v>26110</v>
      </c>
      <c r="B13062" t="s">
        <v>26111</v>
      </c>
      <c r="C13062" s="106">
        <v>373.4</v>
      </c>
      <c r="D13062">
        <v>1</v>
      </c>
    </row>
    <row r="13063" spans="1:4" x14ac:dyDescent="0.25">
      <c r="A13063" t="s">
        <v>26112</v>
      </c>
      <c r="B13063" t="s">
        <v>26113</v>
      </c>
      <c r="C13063" s="106">
        <v>544.66999999999996</v>
      </c>
      <c r="D13063">
        <v>2</v>
      </c>
    </row>
    <row r="13064" spans="1:4" x14ac:dyDescent="0.25">
      <c r="A13064" t="s">
        <v>26114</v>
      </c>
      <c r="B13064" t="s">
        <v>26115</v>
      </c>
      <c r="C13064" s="106">
        <v>232.73</v>
      </c>
      <c r="D13064">
        <v>12</v>
      </c>
    </row>
    <row r="13065" spans="1:4" x14ac:dyDescent="0.25">
      <c r="A13065" t="s">
        <v>26116</v>
      </c>
      <c r="B13065" t="s">
        <v>26117</v>
      </c>
      <c r="C13065" s="106">
        <v>446.2</v>
      </c>
      <c r="D13065">
        <v>4</v>
      </c>
    </row>
    <row r="13066" spans="1:4" x14ac:dyDescent="0.25">
      <c r="A13066" t="s">
        <v>26118</v>
      </c>
      <c r="B13066" t="s">
        <v>26119</v>
      </c>
      <c r="C13066" s="106">
        <v>12.28</v>
      </c>
      <c r="D13066">
        <v>5</v>
      </c>
    </row>
    <row r="13067" spans="1:4" x14ac:dyDescent="0.25">
      <c r="A13067" t="s">
        <v>26120</v>
      </c>
      <c r="B13067" t="s">
        <v>26121</v>
      </c>
      <c r="C13067" s="106">
        <v>0</v>
      </c>
      <c r="D13067">
        <v>0</v>
      </c>
    </row>
    <row r="13068" spans="1:4" x14ac:dyDescent="0.25">
      <c r="A13068" t="s">
        <v>26122</v>
      </c>
      <c r="B13068" t="s">
        <v>26123</v>
      </c>
      <c r="C13068" s="106">
        <v>58.73</v>
      </c>
      <c r="D13068">
        <v>3</v>
      </c>
    </row>
    <row r="13069" spans="1:4" x14ac:dyDescent="0.25">
      <c r="A13069" t="s">
        <v>26124</v>
      </c>
      <c r="B13069" t="s">
        <v>26125</v>
      </c>
      <c r="C13069" s="106">
        <v>6.69</v>
      </c>
      <c r="D13069">
        <v>5</v>
      </c>
    </row>
    <row r="13070" spans="1:4" x14ac:dyDescent="0.25">
      <c r="A13070" t="s">
        <v>26126</v>
      </c>
      <c r="B13070" t="s">
        <v>26127</v>
      </c>
      <c r="C13070" s="106">
        <v>0</v>
      </c>
      <c r="D13070">
        <v>0</v>
      </c>
    </row>
    <row r="13071" spans="1:4" x14ac:dyDescent="0.25">
      <c r="A13071" t="s">
        <v>26128</v>
      </c>
      <c r="B13071" t="s">
        <v>26127</v>
      </c>
      <c r="C13071" s="106">
        <v>1332.13</v>
      </c>
      <c r="D13071">
        <v>4</v>
      </c>
    </row>
    <row r="13072" spans="1:4" x14ac:dyDescent="0.25">
      <c r="A13072" t="s">
        <v>26129</v>
      </c>
      <c r="B13072" t="s">
        <v>26130</v>
      </c>
      <c r="C13072" s="106">
        <v>0</v>
      </c>
      <c r="D13072">
        <v>0</v>
      </c>
    </row>
    <row r="13073" spans="1:4" x14ac:dyDescent="0.25">
      <c r="A13073" t="s">
        <v>26131</v>
      </c>
      <c r="B13073" t="s">
        <v>26132</v>
      </c>
      <c r="C13073" s="106">
        <v>291</v>
      </c>
      <c r="D13073">
        <v>3</v>
      </c>
    </row>
    <row r="13074" spans="1:4" x14ac:dyDescent="0.25">
      <c r="A13074" t="s">
        <v>26133</v>
      </c>
      <c r="B13074" t="s">
        <v>26134</v>
      </c>
      <c r="C13074" s="106">
        <v>2455.06</v>
      </c>
      <c r="D13074">
        <v>3</v>
      </c>
    </row>
    <row r="13075" spans="1:4" x14ac:dyDescent="0.25">
      <c r="A13075" t="s">
        <v>26135</v>
      </c>
      <c r="B13075" t="s">
        <v>26136</v>
      </c>
      <c r="C13075" s="106">
        <v>1026.6199999999999</v>
      </c>
      <c r="D13075">
        <v>1</v>
      </c>
    </row>
    <row r="13076" spans="1:4" x14ac:dyDescent="0.25">
      <c r="A13076" t="s">
        <v>26137</v>
      </c>
      <c r="B13076" t="s">
        <v>26138</v>
      </c>
      <c r="C13076" s="106">
        <v>770.78</v>
      </c>
      <c r="D13076">
        <v>2</v>
      </c>
    </row>
    <row r="13077" spans="1:4" x14ac:dyDescent="0.25">
      <c r="A13077" t="s">
        <v>26139</v>
      </c>
      <c r="B13077" t="s">
        <v>26140</v>
      </c>
      <c r="C13077" s="106">
        <v>188</v>
      </c>
      <c r="D13077">
        <v>4</v>
      </c>
    </row>
    <row r="13078" spans="1:4" x14ac:dyDescent="0.25">
      <c r="A13078" t="s">
        <v>26141</v>
      </c>
      <c r="B13078" t="s">
        <v>26142</v>
      </c>
      <c r="C13078" s="106">
        <v>239.23</v>
      </c>
      <c r="D13078">
        <v>1</v>
      </c>
    </row>
    <row r="13079" spans="1:4" x14ac:dyDescent="0.25">
      <c r="A13079" t="s">
        <v>26143</v>
      </c>
      <c r="B13079" t="s">
        <v>26144</v>
      </c>
      <c r="C13079" s="106">
        <v>11164.17</v>
      </c>
      <c r="D13079">
        <v>5</v>
      </c>
    </row>
    <row r="13080" spans="1:4" x14ac:dyDescent="0.25">
      <c r="A13080" t="s">
        <v>26145</v>
      </c>
      <c r="B13080" t="s">
        <v>26146</v>
      </c>
      <c r="C13080" s="106">
        <v>485.31</v>
      </c>
      <c r="D13080">
        <v>2</v>
      </c>
    </row>
    <row r="13081" spans="1:4" x14ac:dyDescent="0.25">
      <c r="A13081" t="s">
        <v>26147</v>
      </c>
      <c r="B13081" t="s">
        <v>26148</v>
      </c>
      <c r="C13081" s="106">
        <v>1934</v>
      </c>
      <c r="D13081">
        <v>1</v>
      </c>
    </row>
    <row r="13082" spans="1:4" x14ac:dyDescent="0.25">
      <c r="A13082" t="s">
        <v>26149</v>
      </c>
      <c r="B13082" t="s">
        <v>26150</v>
      </c>
      <c r="C13082" s="106">
        <v>0</v>
      </c>
      <c r="D13082">
        <v>0</v>
      </c>
    </row>
    <row r="13083" spans="1:4" x14ac:dyDescent="0.25">
      <c r="A13083" t="s">
        <v>26151</v>
      </c>
      <c r="B13083" t="s">
        <v>26152</v>
      </c>
      <c r="C13083" s="106">
        <v>0</v>
      </c>
      <c r="D13083">
        <v>0</v>
      </c>
    </row>
    <row r="13084" spans="1:4" x14ac:dyDescent="0.25">
      <c r="A13084" t="s">
        <v>26153</v>
      </c>
      <c r="B13084" t="s">
        <v>26154</v>
      </c>
      <c r="C13084" s="106">
        <v>0</v>
      </c>
      <c r="D13084">
        <v>0</v>
      </c>
    </row>
    <row r="13085" spans="1:4" x14ac:dyDescent="0.25">
      <c r="A13085" t="s">
        <v>26155</v>
      </c>
      <c r="B13085" t="s">
        <v>26156</v>
      </c>
      <c r="C13085" s="106">
        <v>0</v>
      </c>
      <c r="D13085">
        <v>0</v>
      </c>
    </row>
    <row r="13086" spans="1:4" x14ac:dyDescent="0.25">
      <c r="A13086" t="s">
        <v>26157</v>
      </c>
      <c r="B13086" t="s">
        <v>26158</v>
      </c>
      <c r="C13086" s="106">
        <v>9932.16</v>
      </c>
      <c r="D13086">
        <v>4</v>
      </c>
    </row>
    <row r="13087" spans="1:4" x14ac:dyDescent="0.25">
      <c r="A13087" t="s">
        <v>26159</v>
      </c>
      <c r="B13087" t="s">
        <v>26160</v>
      </c>
      <c r="C13087" s="106">
        <v>0.01</v>
      </c>
      <c r="D13087">
        <v>1</v>
      </c>
    </row>
    <row r="13088" spans="1:4" x14ac:dyDescent="0.25">
      <c r="A13088" t="s">
        <v>26161</v>
      </c>
      <c r="B13088" t="s">
        <v>26162</v>
      </c>
      <c r="C13088" s="106">
        <v>746.49</v>
      </c>
      <c r="D13088">
        <v>3</v>
      </c>
    </row>
    <row r="13089" spans="1:4" x14ac:dyDescent="0.25">
      <c r="A13089" t="s">
        <v>26163</v>
      </c>
      <c r="B13089" t="s">
        <v>26164</v>
      </c>
      <c r="C13089" s="106">
        <v>93.05</v>
      </c>
      <c r="D13089">
        <v>5</v>
      </c>
    </row>
    <row r="13090" spans="1:4" x14ac:dyDescent="0.25">
      <c r="A13090" t="s">
        <v>26165</v>
      </c>
      <c r="B13090" t="s">
        <v>26166</v>
      </c>
      <c r="C13090" s="106">
        <v>735.02</v>
      </c>
      <c r="D13090">
        <v>3</v>
      </c>
    </row>
    <row r="13091" spans="1:4" x14ac:dyDescent="0.25">
      <c r="A13091" t="s">
        <v>26167</v>
      </c>
      <c r="B13091" t="s">
        <v>26168</v>
      </c>
      <c r="C13091" s="106">
        <v>24684</v>
      </c>
      <c r="D13091">
        <v>6</v>
      </c>
    </row>
    <row r="13092" spans="1:4" x14ac:dyDescent="0.25">
      <c r="A13092" t="s">
        <v>26169</v>
      </c>
      <c r="B13092" t="s">
        <v>26170</v>
      </c>
      <c r="C13092" s="106">
        <v>820</v>
      </c>
      <c r="D13092">
        <v>3</v>
      </c>
    </row>
    <row r="13093" spans="1:4" x14ac:dyDescent="0.25">
      <c r="A13093" t="s">
        <v>26171</v>
      </c>
      <c r="B13093" t="s">
        <v>26172</v>
      </c>
      <c r="C13093" s="106">
        <v>464.88</v>
      </c>
      <c r="D13093">
        <v>62</v>
      </c>
    </row>
    <row r="13094" spans="1:4" x14ac:dyDescent="0.25">
      <c r="A13094" t="s">
        <v>26173</v>
      </c>
      <c r="B13094" t="s">
        <v>26174</v>
      </c>
      <c r="C13094" s="106">
        <v>5424</v>
      </c>
      <c r="D13094">
        <v>2</v>
      </c>
    </row>
    <row r="13095" spans="1:4" x14ac:dyDescent="0.25">
      <c r="A13095" t="s">
        <v>26175</v>
      </c>
      <c r="B13095" t="s">
        <v>26176</v>
      </c>
      <c r="C13095" s="106">
        <v>0</v>
      </c>
      <c r="D13095">
        <v>0</v>
      </c>
    </row>
    <row r="13096" spans="1:4" x14ac:dyDescent="0.25">
      <c r="A13096" t="s">
        <v>26177</v>
      </c>
      <c r="B13096" t="s">
        <v>26178</v>
      </c>
      <c r="C13096" s="106">
        <v>796.88</v>
      </c>
      <c r="D13096">
        <v>1</v>
      </c>
    </row>
    <row r="13097" spans="1:4" x14ac:dyDescent="0.25">
      <c r="A13097" t="s">
        <v>26179</v>
      </c>
      <c r="B13097" t="s">
        <v>26180</v>
      </c>
      <c r="C13097" s="106">
        <v>3460</v>
      </c>
      <c r="D13097">
        <v>2</v>
      </c>
    </row>
    <row r="13098" spans="1:4" x14ac:dyDescent="0.25">
      <c r="A13098" t="s">
        <v>26181</v>
      </c>
      <c r="B13098" t="s">
        <v>26182</v>
      </c>
      <c r="C13098" s="106">
        <v>0</v>
      </c>
      <c r="D13098">
        <v>0</v>
      </c>
    </row>
    <row r="13099" spans="1:4" x14ac:dyDescent="0.25">
      <c r="A13099" t="s">
        <v>26183</v>
      </c>
      <c r="B13099" t="s">
        <v>26184</v>
      </c>
      <c r="C13099" s="106">
        <v>385.04</v>
      </c>
      <c r="D13099">
        <v>5</v>
      </c>
    </row>
    <row r="13100" spans="1:4" x14ac:dyDescent="0.25">
      <c r="A13100" t="s">
        <v>26185</v>
      </c>
      <c r="B13100" t="s">
        <v>26186</v>
      </c>
      <c r="C13100" s="106">
        <v>382.48</v>
      </c>
      <c r="D13100">
        <v>3</v>
      </c>
    </row>
    <row r="13101" spans="1:4" x14ac:dyDescent="0.25">
      <c r="A13101" t="s">
        <v>26187</v>
      </c>
      <c r="B13101" t="s">
        <v>26188</v>
      </c>
      <c r="C13101" s="106">
        <v>52</v>
      </c>
      <c r="D13101">
        <v>1</v>
      </c>
    </row>
    <row r="13102" spans="1:4" x14ac:dyDescent="0.25">
      <c r="A13102" t="s">
        <v>26189</v>
      </c>
      <c r="B13102" t="s">
        <v>26190</v>
      </c>
      <c r="C13102" s="106">
        <v>3238.02</v>
      </c>
      <c r="D13102">
        <v>2</v>
      </c>
    </row>
    <row r="13103" spans="1:4" x14ac:dyDescent="0.25">
      <c r="A13103" t="s">
        <v>26191</v>
      </c>
      <c r="B13103" t="s">
        <v>26192</v>
      </c>
      <c r="C13103" s="106">
        <v>413.76</v>
      </c>
      <c r="D13103">
        <v>2</v>
      </c>
    </row>
    <row r="13104" spans="1:4" x14ac:dyDescent="0.25">
      <c r="A13104" t="s">
        <v>26193</v>
      </c>
      <c r="B13104" t="s">
        <v>26194</v>
      </c>
      <c r="C13104" s="106">
        <v>247.76</v>
      </c>
      <c r="D13104">
        <v>1</v>
      </c>
    </row>
    <row r="13105" spans="1:4" x14ac:dyDescent="0.25">
      <c r="A13105" t="s">
        <v>26195</v>
      </c>
      <c r="B13105" t="s">
        <v>13624</v>
      </c>
      <c r="C13105" s="106">
        <v>408.13</v>
      </c>
      <c r="D13105">
        <v>2</v>
      </c>
    </row>
    <row r="13106" spans="1:4" x14ac:dyDescent="0.25">
      <c r="A13106" t="s">
        <v>26196</v>
      </c>
      <c r="B13106" t="s">
        <v>26197</v>
      </c>
      <c r="C13106" s="106">
        <v>17.809999999999999</v>
      </c>
      <c r="D13106">
        <v>1</v>
      </c>
    </row>
    <row r="13107" spans="1:4" x14ac:dyDescent="0.25">
      <c r="A13107" t="s">
        <v>26198</v>
      </c>
      <c r="B13107" t="s">
        <v>26199</v>
      </c>
      <c r="C13107" s="106">
        <v>3079.1</v>
      </c>
      <c r="D13107">
        <v>1</v>
      </c>
    </row>
    <row r="13108" spans="1:4" x14ac:dyDescent="0.25">
      <c r="A13108" t="s">
        <v>26200</v>
      </c>
      <c r="B13108" t="s">
        <v>26201</v>
      </c>
      <c r="C13108" s="106">
        <v>1768.18</v>
      </c>
      <c r="D13108">
        <v>4</v>
      </c>
    </row>
    <row r="13109" spans="1:4" x14ac:dyDescent="0.25">
      <c r="A13109" t="s">
        <v>26202</v>
      </c>
      <c r="B13109" t="s">
        <v>26201</v>
      </c>
      <c r="C13109" s="106">
        <v>1166.4000000000001</v>
      </c>
      <c r="D13109">
        <v>3</v>
      </c>
    </row>
    <row r="13110" spans="1:4" x14ac:dyDescent="0.25">
      <c r="A13110" t="s">
        <v>26203</v>
      </c>
      <c r="B13110" t="s">
        <v>26204</v>
      </c>
      <c r="C13110" s="106">
        <v>2021.84</v>
      </c>
      <c r="D13110">
        <v>5</v>
      </c>
    </row>
    <row r="13111" spans="1:4" x14ac:dyDescent="0.25">
      <c r="A13111" t="s">
        <v>26205</v>
      </c>
      <c r="B13111" t="s">
        <v>26206</v>
      </c>
      <c r="C13111" s="106">
        <v>67.55</v>
      </c>
      <c r="D13111">
        <v>2</v>
      </c>
    </row>
    <row r="13112" spans="1:4" x14ac:dyDescent="0.25">
      <c r="A13112" t="s">
        <v>26207</v>
      </c>
      <c r="B13112" t="s">
        <v>26208</v>
      </c>
      <c r="C13112" s="106">
        <v>354.52</v>
      </c>
      <c r="D13112">
        <v>1</v>
      </c>
    </row>
    <row r="13113" spans="1:4" x14ac:dyDescent="0.25">
      <c r="A13113" t="s">
        <v>26209</v>
      </c>
      <c r="B13113" t="s">
        <v>26210</v>
      </c>
      <c r="C13113" s="106">
        <v>35.200000000000003</v>
      </c>
      <c r="D13113">
        <v>1</v>
      </c>
    </row>
    <row r="13114" spans="1:4" x14ac:dyDescent="0.25">
      <c r="A13114" t="s">
        <v>26211</v>
      </c>
      <c r="B13114" t="s">
        <v>26212</v>
      </c>
      <c r="C13114" s="106">
        <v>82.72</v>
      </c>
      <c r="D13114">
        <v>4</v>
      </c>
    </row>
    <row r="13115" spans="1:4" x14ac:dyDescent="0.25">
      <c r="A13115" t="s">
        <v>26213</v>
      </c>
      <c r="B13115" t="s">
        <v>26214</v>
      </c>
      <c r="C13115" s="106">
        <v>178.49</v>
      </c>
      <c r="D13115">
        <v>4</v>
      </c>
    </row>
    <row r="13116" spans="1:4" x14ac:dyDescent="0.25">
      <c r="A13116" t="s">
        <v>26215</v>
      </c>
      <c r="B13116" t="s">
        <v>26216</v>
      </c>
      <c r="C13116" s="106">
        <v>2476.69</v>
      </c>
      <c r="D13116">
        <v>1</v>
      </c>
    </row>
    <row r="13117" spans="1:4" x14ac:dyDescent="0.25">
      <c r="A13117" t="s">
        <v>26217</v>
      </c>
      <c r="B13117" t="s">
        <v>26218</v>
      </c>
      <c r="C13117" s="106">
        <v>381.51</v>
      </c>
      <c r="D13117">
        <v>3</v>
      </c>
    </row>
    <row r="13118" spans="1:4" x14ac:dyDescent="0.25">
      <c r="A13118" t="s">
        <v>26219</v>
      </c>
      <c r="B13118" t="s">
        <v>26220</v>
      </c>
      <c r="C13118" s="106">
        <v>608.84</v>
      </c>
      <c r="D13118">
        <v>4</v>
      </c>
    </row>
    <row r="13119" spans="1:4" x14ac:dyDescent="0.25">
      <c r="A13119" t="s">
        <v>26221</v>
      </c>
      <c r="B13119" t="s">
        <v>26222</v>
      </c>
      <c r="C13119" s="106">
        <v>6121.5</v>
      </c>
      <c r="D13119">
        <v>3</v>
      </c>
    </row>
    <row r="13120" spans="1:4" x14ac:dyDescent="0.25">
      <c r="A13120" t="s">
        <v>26223</v>
      </c>
      <c r="B13120" t="s">
        <v>26224</v>
      </c>
      <c r="C13120" s="106">
        <v>37.799999999999997</v>
      </c>
      <c r="D13120">
        <v>1</v>
      </c>
    </row>
    <row r="13121" spans="1:4" x14ac:dyDescent="0.25">
      <c r="A13121" t="s">
        <v>26225</v>
      </c>
      <c r="B13121" t="s">
        <v>26226</v>
      </c>
      <c r="C13121" s="106">
        <v>0</v>
      </c>
      <c r="D13121">
        <v>1</v>
      </c>
    </row>
    <row r="13122" spans="1:4" x14ac:dyDescent="0.25">
      <c r="A13122" t="s">
        <v>26227</v>
      </c>
      <c r="B13122" t="s">
        <v>26228</v>
      </c>
      <c r="C13122" s="106">
        <v>3220.59</v>
      </c>
      <c r="D13122">
        <v>2</v>
      </c>
    </row>
    <row r="13123" spans="1:4" x14ac:dyDescent="0.25">
      <c r="A13123" t="s">
        <v>26229</v>
      </c>
      <c r="B13123" t="s">
        <v>26230</v>
      </c>
      <c r="C13123" s="106">
        <v>7075.04</v>
      </c>
      <c r="D13123">
        <v>6</v>
      </c>
    </row>
    <row r="13124" spans="1:4" x14ac:dyDescent="0.25">
      <c r="A13124" t="s">
        <v>26231</v>
      </c>
      <c r="B13124" t="s">
        <v>26232</v>
      </c>
      <c r="C13124" s="106">
        <v>13991</v>
      </c>
      <c r="D13124">
        <v>2</v>
      </c>
    </row>
    <row r="13125" spans="1:4" x14ac:dyDescent="0.25">
      <c r="A13125" t="s">
        <v>26233</v>
      </c>
      <c r="B13125" t="s">
        <v>26234</v>
      </c>
      <c r="C13125" s="106">
        <v>17615</v>
      </c>
      <c r="D13125">
        <v>2</v>
      </c>
    </row>
    <row r="13126" spans="1:4" x14ac:dyDescent="0.25">
      <c r="A13126" t="s">
        <v>26235</v>
      </c>
      <c r="B13126" t="s">
        <v>26236</v>
      </c>
      <c r="C13126" s="106">
        <v>1054.8699999999999</v>
      </c>
      <c r="D13126">
        <v>2</v>
      </c>
    </row>
    <row r="13127" spans="1:4" x14ac:dyDescent="0.25">
      <c r="A13127" t="s">
        <v>26237</v>
      </c>
      <c r="B13127" t="s">
        <v>26238</v>
      </c>
      <c r="C13127" s="106">
        <v>5346</v>
      </c>
      <c r="D13127">
        <v>1</v>
      </c>
    </row>
    <row r="13128" spans="1:4" x14ac:dyDescent="0.25">
      <c r="A13128" t="s">
        <v>26239</v>
      </c>
      <c r="B13128" t="s">
        <v>26240</v>
      </c>
      <c r="C13128" s="106">
        <v>1626</v>
      </c>
      <c r="D13128">
        <v>1</v>
      </c>
    </row>
    <row r="13129" spans="1:4" x14ac:dyDescent="0.25">
      <c r="A13129" t="s">
        <v>26241</v>
      </c>
      <c r="B13129" t="s">
        <v>26242</v>
      </c>
      <c r="C13129" s="106">
        <v>2050.5</v>
      </c>
      <c r="D13129">
        <v>1</v>
      </c>
    </row>
    <row r="13130" spans="1:4" x14ac:dyDescent="0.25">
      <c r="A13130" t="s">
        <v>26243</v>
      </c>
      <c r="B13130" t="s">
        <v>26244</v>
      </c>
      <c r="C13130" s="106">
        <v>3110.09</v>
      </c>
      <c r="D13130">
        <v>1</v>
      </c>
    </row>
    <row r="13131" spans="1:4" x14ac:dyDescent="0.25">
      <c r="A13131" t="s">
        <v>26245</v>
      </c>
      <c r="B13131" t="s">
        <v>26246</v>
      </c>
      <c r="C13131" s="106">
        <v>918</v>
      </c>
      <c r="D13131">
        <v>1</v>
      </c>
    </row>
    <row r="13132" spans="1:4" x14ac:dyDescent="0.25">
      <c r="A13132" t="s">
        <v>26247</v>
      </c>
      <c r="B13132" t="s">
        <v>26248</v>
      </c>
      <c r="C13132" s="106">
        <v>165.6</v>
      </c>
      <c r="D13132">
        <v>1</v>
      </c>
    </row>
    <row r="13133" spans="1:4" x14ac:dyDescent="0.25">
      <c r="A13133" t="s">
        <v>26249</v>
      </c>
      <c r="B13133" t="s">
        <v>26250</v>
      </c>
      <c r="C13133" s="106">
        <v>656.72</v>
      </c>
      <c r="D13133">
        <v>3</v>
      </c>
    </row>
    <row r="13134" spans="1:4" x14ac:dyDescent="0.25">
      <c r="A13134" t="s">
        <v>26251</v>
      </c>
      <c r="B13134" t="s">
        <v>26252</v>
      </c>
      <c r="C13134" s="106">
        <v>266.22000000000003</v>
      </c>
      <c r="D13134">
        <v>1</v>
      </c>
    </row>
    <row r="13135" spans="1:4" x14ac:dyDescent="0.25">
      <c r="A13135" t="s">
        <v>26253</v>
      </c>
      <c r="B13135" t="s">
        <v>26254</v>
      </c>
      <c r="C13135" s="106">
        <v>153.35</v>
      </c>
      <c r="D13135">
        <v>1</v>
      </c>
    </row>
    <row r="13136" spans="1:4" x14ac:dyDescent="0.25">
      <c r="A13136" t="s">
        <v>26255</v>
      </c>
      <c r="B13136" t="s">
        <v>26256</v>
      </c>
      <c r="C13136" s="106">
        <v>1104.9100000000001</v>
      </c>
      <c r="D13136">
        <v>8</v>
      </c>
    </row>
    <row r="13137" spans="1:4" x14ac:dyDescent="0.25">
      <c r="A13137" t="s">
        <v>26257</v>
      </c>
      <c r="B13137" t="s">
        <v>26258</v>
      </c>
      <c r="C13137" s="106">
        <v>0</v>
      </c>
      <c r="D13137">
        <v>0</v>
      </c>
    </row>
    <row r="13138" spans="1:4" x14ac:dyDescent="0.25">
      <c r="A13138" t="s">
        <v>26259</v>
      </c>
      <c r="B13138" t="s">
        <v>26260</v>
      </c>
      <c r="C13138" s="106">
        <v>883.77</v>
      </c>
      <c r="D13138">
        <v>1</v>
      </c>
    </row>
    <row r="13139" spans="1:4" x14ac:dyDescent="0.25">
      <c r="A13139" t="s">
        <v>26261</v>
      </c>
      <c r="B13139" t="s">
        <v>26262</v>
      </c>
      <c r="C13139" s="106">
        <v>5283</v>
      </c>
      <c r="D13139">
        <v>9</v>
      </c>
    </row>
    <row r="13140" spans="1:4" x14ac:dyDescent="0.25">
      <c r="A13140" t="s">
        <v>26263</v>
      </c>
      <c r="B13140" t="s">
        <v>26262</v>
      </c>
      <c r="C13140" s="106">
        <v>1908</v>
      </c>
      <c r="D13140">
        <v>3</v>
      </c>
    </row>
    <row r="13141" spans="1:4" x14ac:dyDescent="0.25">
      <c r="A13141" t="s">
        <v>26264</v>
      </c>
      <c r="B13141" t="s">
        <v>26265</v>
      </c>
      <c r="C13141" s="106">
        <v>168</v>
      </c>
      <c r="D13141">
        <v>6</v>
      </c>
    </row>
    <row r="13142" spans="1:4" x14ac:dyDescent="0.25">
      <c r="A13142" t="s">
        <v>26266</v>
      </c>
      <c r="B13142" t="s">
        <v>26267</v>
      </c>
      <c r="C13142" s="106">
        <v>191.18</v>
      </c>
      <c r="D13142">
        <v>1</v>
      </c>
    </row>
    <row r="13143" spans="1:4" x14ac:dyDescent="0.25">
      <c r="A13143" t="s">
        <v>26268</v>
      </c>
      <c r="B13143" t="s">
        <v>26269</v>
      </c>
      <c r="C13143" s="106">
        <v>79.88</v>
      </c>
      <c r="D13143">
        <v>2</v>
      </c>
    </row>
    <row r="13144" spans="1:4" x14ac:dyDescent="0.25">
      <c r="A13144" t="s">
        <v>26270</v>
      </c>
      <c r="B13144" t="s">
        <v>26271</v>
      </c>
      <c r="C13144" s="106">
        <v>3880.42</v>
      </c>
      <c r="D13144">
        <v>3</v>
      </c>
    </row>
    <row r="13145" spans="1:4" x14ac:dyDescent="0.25">
      <c r="A13145" t="s">
        <v>26272</v>
      </c>
      <c r="B13145" t="s">
        <v>26273</v>
      </c>
      <c r="C13145" s="106">
        <v>330.11</v>
      </c>
      <c r="D13145">
        <v>6</v>
      </c>
    </row>
    <row r="13146" spans="1:4" x14ac:dyDescent="0.25">
      <c r="A13146" t="s">
        <v>26274</v>
      </c>
      <c r="B13146" t="s">
        <v>26275</v>
      </c>
      <c r="C13146" s="106">
        <v>0</v>
      </c>
      <c r="D13146">
        <v>0</v>
      </c>
    </row>
    <row r="13147" spans="1:4" x14ac:dyDescent="0.25">
      <c r="A13147" t="s">
        <v>26276</v>
      </c>
      <c r="B13147" t="s">
        <v>26277</v>
      </c>
      <c r="C13147" s="106">
        <v>3100</v>
      </c>
      <c r="D13147">
        <v>2</v>
      </c>
    </row>
    <row r="13148" spans="1:4" x14ac:dyDescent="0.25">
      <c r="A13148" t="s">
        <v>26278</v>
      </c>
      <c r="B13148" t="s">
        <v>26279</v>
      </c>
      <c r="C13148" s="106">
        <v>21.21</v>
      </c>
      <c r="D13148">
        <v>1</v>
      </c>
    </row>
    <row r="13149" spans="1:4" x14ac:dyDescent="0.25">
      <c r="A13149" t="s">
        <v>26280</v>
      </c>
      <c r="B13149" t="s">
        <v>26281</v>
      </c>
      <c r="C13149" s="106">
        <v>48.08</v>
      </c>
      <c r="D13149">
        <v>2</v>
      </c>
    </row>
    <row r="13150" spans="1:4" x14ac:dyDescent="0.25">
      <c r="A13150" t="s">
        <v>26282</v>
      </c>
      <c r="B13150" t="s">
        <v>26283</v>
      </c>
      <c r="C13150" s="106">
        <v>87.7</v>
      </c>
      <c r="D13150">
        <v>2</v>
      </c>
    </row>
    <row r="13151" spans="1:4" x14ac:dyDescent="0.25">
      <c r="A13151" t="s">
        <v>26284</v>
      </c>
      <c r="B13151" t="s">
        <v>26285</v>
      </c>
      <c r="C13151" s="106">
        <v>274.33999999999997</v>
      </c>
      <c r="D13151">
        <v>3</v>
      </c>
    </row>
    <row r="13152" spans="1:4" x14ac:dyDescent="0.25">
      <c r="A13152" t="s">
        <v>26286</v>
      </c>
      <c r="B13152" t="s">
        <v>26287</v>
      </c>
      <c r="C13152" s="106">
        <v>18.25</v>
      </c>
      <c r="D13152">
        <v>50</v>
      </c>
    </row>
    <row r="13153" spans="1:4" x14ac:dyDescent="0.25">
      <c r="A13153" t="s">
        <v>26288</v>
      </c>
      <c r="B13153" t="s">
        <v>26289</v>
      </c>
      <c r="C13153" s="106">
        <v>20.12</v>
      </c>
      <c r="D13153">
        <v>10</v>
      </c>
    </row>
    <row r="13154" spans="1:4" x14ac:dyDescent="0.25">
      <c r="A13154" t="s">
        <v>26290</v>
      </c>
      <c r="B13154" t="s">
        <v>26291</v>
      </c>
      <c r="C13154" s="106">
        <v>3839</v>
      </c>
      <c r="D13154">
        <v>1</v>
      </c>
    </row>
    <row r="13155" spans="1:4" x14ac:dyDescent="0.25">
      <c r="A13155" t="s">
        <v>26292</v>
      </c>
      <c r="B13155" t="s">
        <v>26293</v>
      </c>
      <c r="C13155" s="106">
        <v>1369.73</v>
      </c>
      <c r="D13155">
        <v>2</v>
      </c>
    </row>
    <row r="13156" spans="1:4" x14ac:dyDescent="0.25">
      <c r="A13156" t="s">
        <v>26294</v>
      </c>
      <c r="B13156" t="s">
        <v>26295</v>
      </c>
      <c r="C13156" s="106">
        <v>527.29999999999995</v>
      </c>
      <c r="D13156">
        <v>2</v>
      </c>
    </row>
    <row r="13157" spans="1:4" x14ac:dyDescent="0.25">
      <c r="A13157" t="s">
        <v>26296</v>
      </c>
      <c r="B13157" t="s">
        <v>26297</v>
      </c>
      <c r="C13157" s="106">
        <v>337.42</v>
      </c>
      <c r="D13157">
        <v>1</v>
      </c>
    </row>
    <row r="13158" spans="1:4" x14ac:dyDescent="0.25">
      <c r="A13158" t="s">
        <v>26298</v>
      </c>
      <c r="B13158" t="s">
        <v>26299</v>
      </c>
      <c r="C13158" s="106">
        <v>240.56</v>
      </c>
      <c r="D13158">
        <v>1</v>
      </c>
    </row>
    <row r="13159" spans="1:4" x14ac:dyDescent="0.25">
      <c r="A13159" t="s">
        <v>26300</v>
      </c>
      <c r="B13159" t="s">
        <v>861</v>
      </c>
      <c r="C13159" s="106">
        <v>73.069999999999993</v>
      </c>
      <c r="D13159">
        <v>3</v>
      </c>
    </row>
    <row r="13160" spans="1:4" x14ac:dyDescent="0.25">
      <c r="A13160" t="s">
        <v>26301</v>
      </c>
      <c r="B13160" t="s">
        <v>26302</v>
      </c>
      <c r="C13160" s="106">
        <v>1530.72</v>
      </c>
      <c r="D13160">
        <v>1</v>
      </c>
    </row>
    <row r="13161" spans="1:4" x14ac:dyDescent="0.25">
      <c r="A13161" t="s">
        <v>26303</v>
      </c>
      <c r="B13161" t="s">
        <v>26304</v>
      </c>
      <c r="C13161" s="106">
        <v>1031.93</v>
      </c>
      <c r="D13161">
        <v>2</v>
      </c>
    </row>
    <row r="13162" spans="1:4" x14ac:dyDescent="0.25">
      <c r="A13162" t="s">
        <v>26305</v>
      </c>
      <c r="B13162" t="s">
        <v>26306</v>
      </c>
      <c r="C13162" s="106">
        <v>13</v>
      </c>
      <c r="D13162">
        <v>3</v>
      </c>
    </row>
    <row r="13163" spans="1:4" x14ac:dyDescent="0.25">
      <c r="A13163" t="s">
        <v>26307</v>
      </c>
      <c r="B13163" t="s">
        <v>26308</v>
      </c>
      <c r="C13163" s="106">
        <v>1697.72</v>
      </c>
      <c r="D13163">
        <v>2</v>
      </c>
    </row>
    <row r="13164" spans="1:4" x14ac:dyDescent="0.25">
      <c r="A13164" t="s">
        <v>26309</v>
      </c>
      <c r="B13164" t="s">
        <v>26310</v>
      </c>
      <c r="C13164" s="106">
        <v>34.99</v>
      </c>
      <c r="D13164">
        <v>6</v>
      </c>
    </row>
    <row r="13165" spans="1:4" x14ac:dyDescent="0.25">
      <c r="A13165" t="s">
        <v>26311</v>
      </c>
      <c r="B13165" t="s">
        <v>26312</v>
      </c>
      <c r="C13165" s="106">
        <v>1497.02</v>
      </c>
      <c r="D13165">
        <v>3</v>
      </c>
    </row>
    <row r="13166" spans="1:4" x14ac:dyDescent="0.25">
      <c r="A13166" t="s">
        <v>26313</v>
      </c>
      <c r="B13166" t="s">
        <v>26314</v>
      </c>
      <c r="C13166" s="106">
        <v>158.06</v>
      </c>
      <c r="D13166">
        <v>10</v>
      </c>
    </row>
    <row r="13167" spans="1:4" x14ac:dyDescent="0.25">
      <c r="A13167" t="s">
        <v>26315</v>
      </c>
      <c r="B13167" t="s">
        <v>26316</v>
      </c>
      <c r="C13167" s="106">
        <v>32.07</v>
      </c>
      <c r="D13167">
        <v>9</v>
      </c>
    </row>
    <row r="13168" spans="1:4" x14ac:dyDescent="0.25">
      <c r="A13168" t="s">
        <v>26317</v>
      </c>
      <c r="B13168" t="s">
        <v>26318</v>
      </c>
      <c r="C13168" s="106">
        <v>72.39</v>
      </c>
      <c r="D13168">
        <v>10</v>
      </c>
    </row>
    <row r="13169" spans="1:4" x14ac:dyDescent="0.25">
      <c r="A13169" t="s">
        <v>26319</v>
      </c>
      <c r="B13169" t="s">
        <v>26320</v>
      </c>
      <c r="C13169" s="106">
        <v>162.77000000000001</v>
      </c>
      <c r="D13169">
        <v>3</v>
      </c>
    </row>
    <row r="13170" spans="1:4" x14ac:dyDescent="0.25">
      <c r="A13170" t="s">
        <v>26321</v>
      </c>
      <c r="B13170" t="s">
        <v>26322</v>
      </c>
      <c r="C13170" s="106">
        <v>230.82</v>
      </c>
      <c r="D13170">
        <v>3</v>
      </c>
    </row>
    <row r="13171" spans="1:4" x14ac:dyDescent="0.25">
      <c r="A13171" t="s">
        <v>26323</v>
      </c>
      <c r="B13171" t="s">
        <v>26324</v>
      </c>
      <c r="C13171" s="106">
        <v>658.6</v>
      </c>
      <c r="D13171">
        <v>1</v>
      </c>
    </row>
    <row r="13172" spans="1:4" x14ac:dyDescent="0.25">
      <c r="A13172" t="s">
        <v>26325</v>
      </c>
      <c r="B13172" t="s">
        <v>26326</v>
      </c>
      <c r="C13172" s="106">
        <v>668.1</v>
      </c>
      <c r="D13172">
        <v>1</v>
      </c>
    </row>
    <row r="13173" spans="1:4" x14ac:dyDescent="0.25">
      <c r="A13173" t="s">
        <v>26327</v>
      </c>
      <c r="B13173" t="s">
        <v>26328</v>
      </c>
      <c r="C13173" s="106">
        <v>11.09</v>
      </c>
      <c r="D13173">
        <v>1</v>
      </c>
    </row>
    <row r="13174" spans="1:4" x14ac:dyDescent="0.25">
      <c r="A13174" t="s">
        <v>26329</v>
      </c>
      <c r="B13174" t="s">
        <v>26330</v>
      </c>
      <c r="C13174" s="106">
        <v>673.03</v>
      </c>
      <c r="D13174">
        <v>1</v>
      </c>
    </row>
    <row r="13175" spans="1:4" x14ac:dyDescent="0.25">
      <c r="A13175" t="s">
        <v>26331</v>
      </c>
      <c r="B13175" t="s">
        <v>26332</v>
      </c>
      <c r="C13175" s="106">
        <v>730</v>
      </c>
      <c r="D13175">
        <v>2</v>
      </c>
    </row>
    <row r="13176" spans="1:4" x14ac:dyDescent="0.25">
      <c r="A13176" t="s">
        <v>26333</v>
      </c>
      <c r="B13176" t="s">
        <v>26334</v>
      </c>
      <c r="C13176" s="106">
        <v>71.709999999999994</v>
      </c>
      <c r="D13176">
        <v>1</v>
      </c>
    </row>
    <row r="13177" spans="1:4" x14ac:dyDescent="0.25">
      <c r="A13177" t="s">
        <v>26335</v>
      </c>
      <c r="B13177" t="s">
        <v>26336</v>
      </c>
      <c r="C13177" s="106">
        <v>266.31</v>
      </c>
      <c r="D13177">
        <v>1</v>
      </c>
    </row>
    <row r="13178" spans="1:4" x14ac:dyDescent="0.25">
      <c r="A13178" t="s">
        <v>26337</v>
      </c>
      <c r="B13178" t="s">
        <v>26338</v>
      </c>
      <c r="C13178" s="106">
        <v>493.68</v>
      </c>
      <c r="D13178">
        <v>1</v>
      </c>
    </row>
    <row r="13179" spans="1:4" x14ac:dyDescent="0.25">
      <c r="A13179" t="s">
        <v>26339</v>
      </c>
      <c r="B13179" t="s">
        <v>26340</v>
      </c>
      <c r="C13179" s="106">
        <v>623.48</v>
      </c>
      <c r="D13179">
        <v>1</v>
      </c>
    </row>
    <row r="13180" spans="1:4" x14ac:dyDescent="0.25">
      <c r="A13180" t="s">
        <v>26341</v>
      </c>
      <c r="B13180" t="s">
        <v>26342</v>
      </c>
      <c r="C13180" s="106">
        <v>4.2</v>
      </c>
      <c r="D13180">
        <v>2</v>
      </c>
    </row>
    <row r="13181" spans="1:4" x14ac:dyDescent="0.25">
      <c r="A13181" t="s">
        <v>26343</v>
      </c>
      <c r="B13181" t="s">
        <v>26344</v>
      </c>
      <c r="C13181" s="106">
        <v>319</v>
      </c>
      <c r="D13181">
        <v>1</v>
      </c>
    </row>
    <row r="13182" spans="1:4" x14ac:dyDescent="0.25">
      <c r="A13182" t="s">
        <v>26345</v>
      </c>
      <c r="B13182" t="s">
        <v>26346</v>
      </c>
      <c r="C13182" s="106">
        <v>683</v>
      </c>
      <c r="D13182">
        <v>1</v>
      </c>
    </row>
    <row r="13183" spans="1:4" x14ac:dyDescent="0.25">
      <c r="A13183" t="s">
        <v>26347</v>
      </c>
      <c r="B13183" t="s">
        <v>26328</v>
      </c>
      <c r="C13183" s="106">
        <v>9.2899999999999991</v>
      </c>
      <c r="D13183">
        <v>1</v>
      </c>
    </row>
    <row r="13184" spans="1:4" x14ac:dyDescent="0.25">
      <c r="A13184" t="s">
        <v>26348</v>
      </c>
      <c r="B13184" t="s">
        <v>26349</v>
      </c>
      <c r="C13184" s="106">
        <v>94.24</v>
      </c>
      <c r="D13184">
        <v>2</v>
      </c>
    </row>
    <row r="13185" spans="1:4" x14ac:dyDescent="0.25">
      <c r="A13185" t="s">
        <v>26350</v>
      </c>
      <c r="B13185" t="s">
        <v>26351</v>
      </c>
      <c r="C13185" s="106">
        <v>303.93</v>
      </c>
      <c r="D13185">
        <v>1</v>
      </c>
    </row>
    <row r="13186" spans="1:4" x14ac:dyDescent="0.25">
      <c r="A13186" t="s">
        <v>26352</v>
      </c>
      <c r="B13186" t="s">
        <v>26353</v>
      </c>
      <c r="C13186" s="106">
        <v>59.84</v>
      </c>
      <c r="D13186">
        <v>1</v>
      </c>
    </row>
    <row r="13187" spans="1:4" x14ac:dyDescent="0.25">
      <c r="A13187" t="s">
        <v>26354</v>
      </c>
      <c r="B13187" t="s">
        <v>26355</v>
      </c>
      <c r="C13187" s="106">
        <v>783</v>
      </c>
      <c r="D13187">
        <v>1</v>
      </c>
    </row>
    <row r="13188" spans="1:4" x14ac:dyDescent="0.25">
      <c r="A13188" t="s">
        <v>26356</v>
      </c>
      <c r="B13188" t="s">
        <v>26357</v>
      </c>
      <c r="C13188" s="106">
        <v>882</v>
      </c>
      <c r="D13188">
        <v>1</v>
      </c>
    </row>
    <row r="13189" spans="1:4" x14ac:dyDescent="0.25">
      <c r="A13189" t="s">
        <v>26358</v>
      </c>
      <c r="B13189" t="s">
        <v>26359</v>
      </c>
      <c r="C13189" s="106">
        <v>4579.8</v>
      </c>
      <c r="D13189">
        <v>1</v>
      </c>
    </row>
    <row r="13190" spans="1:4" x14ac:dyDescent="0.25">
      <c r="A13190" t="s">
        <v>26360</v>
      </c>
      <c r="B13190" t="s">
        <v>26361</v>
      </c>
      <c r="C13190" s="106">
        <v>1064</v>
      </c>
      <c r="D13190">
        <v>1</v>
      </c>
    </row>
    <row r="13191" spans="1:4" x14ac:dyDescent="0.25">
      <c r="A13191" t="s">
        <v>26362</v>
      </c>
      <c r="B13191" t="s">
        <v>26361</v>
      </c>
      <c r="C13191" s="106">
        <v>576</v>
      </c>
      <c r="D13191">
        <v>1</v>
      </c>
    </row>
    <row r="13192" spans="1:4" x14ac:dyDescent="0.25">
      <c r="A13192" t="s">
        <v>26363</v>
      </c>
      <c r="B13192" t="s">
        <v>26364</v>
      </c>
      <c r="C13192" s="106">
        <v>487.52</v>
      </c>
      <c r="D13192">
        <v>2</v>
      </c>
    </row>
    <row r="13193" spans="1:4" x14ac:dyDescent="0.25">
      <c r="A13193" t="s">
        <v>26365</v>
      </c>
      <c r="B13193" t="s">
        <v>26366</v>
      </c>
      <c r="C13193" s="106">
        <v>222.96</v>
      </c>
      <c r="D13193">
        <v>2</v>
      </c>
    </row>
    <row r="13194" spans="1:4" x14ac:dyDescent="0.25">
      <c r="A13194" t="s">
        <v>26367</v>
      </c>
      <c r="B13194" t="s">
        <v>26368</v>
      </c>
      <c r="C13194" s="106">
        <v>2666.75</v>
      </c>
      <c r="D13194">
        <v>1</v>
      </c>
    </row>
    <row r="13195" spans="1:4" x14ac:dyDescent="0.25">
      <c r="A13195" t="s">
        <v>26369</v>
      </c>
      <c r="B13195" t="s">
        <v>26370</v>
      </c>
      <c r="C13195" s="106">
        <v>1888</v>
      </c>
      <c r="D13195">
        <v>1</v>
      </c>
    </row>
    <row r="13196" spans="1:4" x14ac:dyDescent="0.25">
      <c r="A13196" t="s">
        <v>26371</v>
      </c>
      <c r="B13196" t="s">
        <v>26372</v>
      </c>
      <c r="C13196" s="106">
        <v>1004.25</v>
      </c>
      <c r="D13196">
        <v>1</v>
      </c>
    </row>
    <row r="13197" spans="1:4" x14ac:dyDescent="0.25">
      <c r="A13197" t="s">
        <v>26373</v>
      </c>
      <c r="B13197" t="s">
        <v>26374</v>
      </c>
      <c r="C13197" s="106">
        <v>4967.93</v>
      </c>
      <c r="D13197">
        <v>1</v>
      </c>
    </row>
    <row r="13198" spans="1:4" x14ac:dyDescent="0.25">
      <c r="A13198" t="s">
        <v>26375</v>
      </c>
      <c r="B13198" t="s">
        <v>26376</v>
      </c>
      <c r="C13198" s="106">
        <v>12.08</v>
      </c>
      <c r="D13198">
        <v>2</v>
      </c>
    </row>
    <row r="13199" spans="1:4" x14ac:dyDescent="0.25">
      <c r="A13199" t="s">
        <v>26377</v>
      </c>
      <c r="B13199" t="s">
        <v>26378</v>
      </c>
      <c r="C13199" s="106">
        <v>308.79000000000002</v>
      </c>
      <c r="D13199">
        <v>6</v>
      </c>
    </row>
    <row r="13200" spans="1:4" x14ac:dyDescent="0.25">
      <c r="A13200" t="s">
        <v>26379</v>
      </c>
      <c r="B13200" t="s">
        <v>26380</v>
      </c>
      <c r="C13200" s="106">
        <v>1016</v>
      </c>
      <c r="D13200">
        <v>2</v>
      </c>
    </row>
    <row r="13201" spans="1:4" x14ac:dyDescent="0.25">
      <c r="A13201" t="s">
        <v>26381</v>
      </c>
      <c r="B13201" t="s">
        <v>26382</v>
      </c>
      <c r="C13201" s="106">
        <v>60</v>
      </c>
      <c r="D13201">
        <v>2</v>
      </c>
    </row>
    <row r="13202" spans="1:4" x14ac:dyDescent="0.25">
      <c r="A13202" t="s">
        <v>26383</v>
      </c>
      <c r="B13202" t="s">
        <v>26384</v>
      </c>
      <c r="C13202" s="106">
        <v>416</v>
      </c>
      <c r="D13202">
        <v>2</v>
      </c>
    </row>
    <row r="13203" spans="1:4" x14ac:dyDescent="0.25">
      <c r="A13203" t="s">
        <v>26385</v>
      </c>
      <c r="B13203" t="s">
        <v>26386</v>
      </c>
      <c r="C13203" s="106">
        <v>440</v>
      </c>
      <c r="D13203">
        <v>2</v>
      </c>
    </row>
    <row r="13204" spans="1:4" x14ac:dyDescent="0.25">
      <c r="A13204" t="s">
        <v>26387</v>
      </c>
      <c r="B13204" t="s">
        <v>26388</v>
      </c>
      <c r="C13204" s="106">
        <v>133.4</v>
      </c>
      <c r="D13204">
        <v>2</v>
      </c>
    </row>
    <row r="13205" spans="1:4" x14ac:dyDescent="0.25">
      <c r="A13205" t="s">
        <v>26389</v>
      </c>
      <c r="B13205" t="s">
        <v>26390</v>
      </c>
      <c r="C13205" s="106">
        <v>52</v>
      </c>
      <c r="D13205">
        <v>2</v>
      </c>
    </row>
    <row r="13206" spans="1:4" x14ac:dyDescent="0.25">
      <c r="A13206" t="s">
        <v>26391</v>
      </c>
      <c r="B13206" t="s">
        <v>26392</v>
      </c>
      <c r="C13206" s="106">
        <v>268</v>
      </c>
      <c r="D13206">
        <v>4</v>
      </c>
    </row>
    <row r="13207" spans="1:4" x14ac:dyDescent="0.25">
      <c r="A13207" t="s">
        <v>26393</v>
      </c>
      <c r="B13207" t="s">
        <v>26392</v>
      </c>
      <c r="C13207" s="106">
        <v>436</v>
      </c>
      <c r="D13207">
        <v>4</v>
      </c>
    </row>
    <row r="13208" spans="1:4" x14ac:dyDescent="0.25">
      <c r="A13208" t="s">
        <v>26394</v>
      </c>
      <c r="B13208" t="s">
        <v>26395</v>
      </c>
      <c r="C13208" s="106">
        <v>538</v>
      </c>
      <c r="D13208">
        <v>2</v>
      </c>
    </row>
    <row r="13209" spans="1:4" x14ac:dyDescent="0.25">
      <c r="A13209" t="s">
        <v>26396</v>
      </c>
      <c r="B13209" t="s">
        <v>15643</v>
      </c>
      <c r="C13209" s="106">
        <v>354</v>
      </c>
      <c r="D13209">
        <v>1</v>
      </c>
    </row>
    <row r="13210" spans="1:4" x14ac:dyDescent="0.25">
      <c r="A13210" t="s">
        <v>26397</v>
      </c>
      <c r="B13210" t="s">
        <v>26398</v>
      </c>
      <c r="C13210" s="106">
        <v>258.69</v>
      </c>
      <c r="D13210">
        <v>2</v>
      </c>
    </row>
    <row r="13211" spans="1:4" x14ac:dyDescent="0.25">
      <c r="A13211" t="s">
        <v>26399</v>
      </c>
      <c r="B13211" t="s">
        <v>26400</v>
      </c>
      <c r="C13211" s="106">
        <v>1843.35</v>
      </c>
      <c r="D13211">
        <v>1</v>
      </c>
    </row>
    <row r="13212" spans="1:4" x14ac:dyDescent="0.25">
      <c r="A13212" t="s">
        <v>26401</v>
      </c>
      <c r="B13212" t="s">
        <v>26402</v>
      </c>
      <c r="C13212" s="106">
        <v>886.07</v>
      </c>
      <c r="D13212">
        <v>1</v>
      </c>
    </row>
    <row r="13213" spans="1:4" x14ac:dyDescent="0.25">
      <c r="A13213" t="s">
        <v>26403</v>
      </c>
      <c r="B13213" t="s">
        <v>26404</v>
      </c>
      <c r="C13213" s="106">
        <v>1843.35</v>
      </c>
      <c r="D13213">
        <v>1</v>
      </c>
    </row>
    <row r="13214" spans="1:4" x14ac:dyDescent="0.25">
      <c r="A13214" t="s">
        <v>26405</v>
      </c>
      <c r="B13214" t="s">
        <v>26406</v>
      </c>
      <c r="C13214" s="106">
        <v>1063.57</v>
      </c>
      <c r="D13214">
        <v>1</v>
      </c>
    </row>
    <row r="13215" spans="1:4" x14ac:dyDescent="0.25">
      <c r="A13215" t="s">
        <v>26407</v>
      </c>
      <c r="B13215" t="s">
        <v>26408</v>
      </c>
      <c r="C13215" s="106">
        <v>2366.7399999999998</v>
      </c>
      <c r="D13215">
        <v>1</v>
      </c>
    </row>
    <row r="13216" spans="1:4" x14ac:dyDescent="0.25">
      <c r="A13216" t="s">
        <v>26409</v>
      </c>
      <c r="B13216" t="s">
        <v>26410</v>
      </c>
      <c r="C13216" s="106">
        <v>100.34</v>
      </c>
      <c r="D13216">
        <v>3</v>
      </c>
    </row>
    <row r="13217" spans="1:4" x14ac:dyDescent="0.25">
      <c r="A13217" t="s">
        <v>26411</v>
      </c>
      <c r="B13217" t="s">
        <v>26410</v>
      </c>
      <c r="C13217" s="106">
        <v>145.16</v>
      </c>
      <c r="D13217">
        <v>6</v>
      </c>
    </row>
    <row r="13218" spans="1:4" x14ac:dyDescent="0.25">
      <c r="A13218" t="s">
        <v>26412</v>
      </c>
      <c r="B13218" t="s">
        <v>26413</v>
      </c>
      <c r="C13218" s="106">
        <v>134.79</v>
      </c>
      <c r="D13218">
        <v>5</v>
      </c>
    </row>
    <row r="13219" spans="1:4" x14ac:dyDescent="0.25">
      <c r="A13219" t="s">
        <v>26414</v>
      </c>
      <c r="B13219" t="s">
        <v>26415</v>
      </c>
      <c r="C13219" s="106">
        <v>0</v>
      </c>
      <c r="D13219">
        <v>0</v>
      </c>
    </row>
    <row r="13220" spans="1:4" x14ac:dyDescent="0.25">
      <c r="A13220" t="s">
        <v>26416</v>
      </c>
      <c r="B13220" t="s">
        <v>26417</v>
      </c>
      <c r="C13220" s="106">
        <v>112.53</v>
      </c>
      <c r="D13220">
        <v>2</v>
      </c>
    </row>
    <row r="13221" spans="1:4" x14ac:dyDescent="0.25">
      <c r="A13221" t="s">
        <v>26418</v>
      </c>
      <c r="B13221" t="s">
        <v>26419</v>
      </c>
      <c r="C13221" s="106">
        <v>99.73</v>
      </c>
      <c r="D13221">
        <v>2</v>
      </c>
    </row>
    <row r="13222" spans="1:4" x14ac:dyDescent="0.25">
      <c r="A13222" t="s">
        <v>26420</v>
      </c>
      <c r="B13222" t="s">
        <v>26421</v>
      </c>
      <c r="C13222" s="106">
        <v>128.25</v>
      </c>
      <c r="D13222">
        <v>10</v>
      </c>
    </row>
    <row r="13223" spans="1:4" x14ac:dyDescent="0.25">
      <c r="A13223" t="s">
        <v>26422</v>
      </c>
      <c r="B13223" t="s">
        <v>26423</v>
      </c>
      <c r="C13223" s="106">
        <v>38.950000000000003</v>
      </c>
      <c r="D13223">
        <v>1</v>
      </c>
    </row>
    <row r="13224" spans="1:4" x14ac:dyDescent="0.25">
      <c r="A13224" t="s">
        <v>26424</v>
      </c>
      <c r="B13224" t="s">
        <v>26425</v>
      </c>
      <c r="C13224" s="106">
        <v>206.7</v>
      </c>
      <c r="D13224">
        <v>1</v>
      </c>
    </row>
    <row r="13225" spans="1:4" x14ac:dyDescent="0.25">
      <c r="A13225" t="s">
        <v>26426</v>
      </c>
      <c r="B13225" t="s">
        <v>8580</v>
      </c>
      <c r="C13225" s="106">
        <v>24.22</v>
      </c>
      <c r="D13225">
        <v>5</v>
      </c>
    </row>
    <row r="13226" spans="1:4" x14ac:dyDescent="0.25">
      <c r="A13226" t="s">
        <v>26427</v>
      </c>
      <c r="B13226" t="s">
        <v>8580</v>
      </c>
      <c r="C13226" s="106">
        <v>15</v>
      </c>
      <c r="D13226">
        <v>2</v>
      </c>
    </row>
    <row r="13227" spans="1:4" x14ac:dyDescent="0.25">
      <c r="A13227" t="s">
        <v>26428</v>
      </c>
      <c r="B13227" t="s">
        <v>8580</v>
      </c>
      <c r="C13227" s="106">
        <v>24.21</v>
      </c>
      <c r="D13227">
        <v>2</v>
      </c>
    </row>
    <row r="13228" spans="1:4" x14ac:dyDescent="0.25">
      <c r="A13228" t="s">
        <v>26429</v>
      </c>
      <c r="B13228" t="s">
        <v>26430</v>
      </c>
      <c r="C13228" s="106">
        <v>42.5</v>
      </c>
      <c r="D13228">
        <v>1</v>
      </c>
    </row>
    <row r="13229" spans="1:4" x14ac:dyDescent="0.25">
      <c r="A13229" t="s">
        <v>26431</v>
      </c>
      <c r="B13229" t="s">
        <v>26432</v>
      </c>
      <c r="C13229" s="106">
        <v>37.17</v>
      </c>
      <c r="D13229">
        <v>10</v>
      </c>
    </row>
    <row r="13230" spans="1:4" x14ac:dyDescent="0.25">
      <c r="A13230" t="s">
        <v>26433</v>
      </c>
      <c r="B13230" t="s">
        <v>26434</v>
      </c>
      <c r="C13230" s="106">
        <v>0</v>
      </c>
      <c r="D13230">
        <v>0</v>
      </c>
    </row>
    <row r="13231" spans="1:4" x14ac:dyDescent="0.25">
      <c r="A13231" t="s">
        <v>26435</v>
      </c>
      <c r="B13231" t="s">
        <v>26436</v>
      </c>
      <c r="C13231" s="106">
        <v>80.17</v>
      </c>
      <c r="D13231">
        <v>2</v>
      </c>
    </row>
    <row r="13232" spans="1:4" x14ac:dyDescent="0.25">
      <c r="A13232" t="s">
        <v>26437</v>
      </c>
      <c r="B13232" t="s">
        <v>26438</v>
      </c>
      <c r="C13232" s="106">
        <v>727.25</v>
      </c>
      <c r="D13232">
        <v>1</v>
      </c>
    </row>
    <row r="13233" spans="1:4" x14ac:dyDescent="0.25">
      <c r="A13233" t="s">
        <v>26439</v>
      </c>
      <c r="B13233" t="s">
        <v>26440</v>
      </c>
      <c r="C13233" s="106">
        <v>3130</v>
      </c>
      <c r="D13233">
        <v>1</v>
      </c>
    </row>
    <row r="13234" spans="1:4" x14ac:dyDescent="0.25">
      <c r="A13234" t="s">
        <v>26441</v>
      </c>
      <c r="B13234" t="s">
        <v>26440</v>
      </c>
      <c r="C13234" s="106">
        <v>2790</v>
      </c>
      <c r="D13234">
        <v>1</v>
      </c>
    </row>
    <row r="13235" spans="1:4" x14ac:dyDescent="0.25">
      <c r="A13235" t="s">
        <v>26442</v>
      </c>
      <c r="B13235" t="s">
        <v>26443</v>
      </c>
      <c r="C13235" s="106">
        <v>0</v>
      </c>
      <c r="D13235">
        <v>0</v>
      </c>
    </row>
    <row r="13236" spans="1:4" x14ac:dyDescent="0.25">
      <c r="A13236" t="s">
        <v>26444</v>
      </c>
      <c r="B13236" t="s">
        <v>26445</v>
      </c>
      <c r="C13236" s="106">
        <v>37.33</v>
      </c>
      <c r="D13236">
        <v>2</v>
      </c>
    </row>
    <row r="13237" spans="1:4" x14ac:dyDescent="0.25">
      <c r="A13237" t="s">
        <v>26446</v>
      </c>
      <c r="B13237" t="s">
        <v>26447</v>
      </c>
      <c r="C13237" s="106">
        <v>20072</v>
      </c>
      <c r="D13237">
        <v>4000</v>
      </c>
    </row>
    <row r="13238" spans="1:4" x14ac:dyDescent="0.25">
      <c r="A13238" t="s">
        <v>26448</v>
      </c>
      <c r="B13238" t="s">
        <v>26449</v>
      </c>
      <c r="C13238" s="106">
        <v>8.31</v>
      </c>
      <c r="D13238">
        <v>2</v>
      </c>
    </row>
    <row r="13239" spans="1:4" x14ac:dyDescent="0.25">
      <c r="A13239" t="s">
        <v>26450</v>
      </c>
      <c r="B13239" t="s">
        <v>26451</v>
      </c>
      <c r="C13239" s="106">
        <v>335</v>
      </c>
      <c r="D13239">
        <v>1</v>
      </c>
    </row>
    <row r="13240" spans="1:4" x14ac:dyDescent="0.25">
      <c r="A13240" t="s">
        <v>26452</v>
      </c>
      <c r="B13240" t="s">
        <v>26453</v>
      </c>
      <c r="C13240" s="106">
        <v>599.29</v>
      </c>
      <c r="D13240">
        <v>1</v>
      </c>
    </row>
    <row r="13241" spans="1:4" x14ac:dyDescent="0.25">
      <c r="A13241" t="s">
        <v>26454</v>
      </c>
      <c r="B13241" t="s">
        <v>26455</v>
      </c>
      <c r="C13241" s="106">
        <v>6645</v>
      </c>
      <c r="D13241">
        <v>1</v>
      </c>
    </row>
    <row r="13242" spans="1:4" x14ac:dyDescent="0.25">
      <c r="A13242" t="s">
        <v>26456</v>
      </c>
      <c r="B13242" t="s">
        <v>13797</v>
      </c>
      <c r="C13242" s="106">
        <v>156</v>
      </c>
      <c r="D13242">
        <v>6</v>
      </c>
    </row>
    <row r="13243" spans="1:4" x14ac:dyDescent="0.25">
      <c r="A13243" t="s">
        <v>26457</v>
      </c>
      <c r="B13243" t="s">
        <v>26458</v>
      </c>
      <c r="C13243" s="106">
        <v>6619</v>
      </c>
      <c r="D13243">
        <v>1</v>
      </c>
    </row>
    <row r="13244" spans="1:4" x14ac:dyDescent="0.25">
      <c r="A13244" t="s">
        <v>26459</v>
      </c>
      <c r="B13244" t="s">
        <v>26460</v>
      </c>
      <c r="C13244" s="106">
        <v>5202.46</v>
      </c>
      <c r="D13244">
        <v>4</v>
      </c>
    </row>
    <row r="13245" spans="1:4" x14ac:dyDescent="0.25">
      <c r="A13245" t="s">
        <v>26461</v>
      </c>
      <c r="B13245" t="s">
        <v>26460</v>
      </c>
      <c r="C13245" s="106">
        <v>7126</v>
      </c>
      <c r="D13245">
        <v>2</v>
      </c>
    </row>
    <row r="13246" spans="1:4" x14ac:dyDescent="0.25">
      <c r="A13246" t="s">
        <v>26462</v>
      </c>
      <c r="B13246" t="s">
        <v>24514</v>
      </c>
      <c r="C13246" s="106">
        <v>54</v>
      </c>
      <c r="D13246">
        <v>1</v>
      </c>
    </row>
    <row r="13247" spans="1:4" x14ac:dyDescent="0.25">
      <c r="A13247" t="s">
        <v>26463</v>
      </c>
      <c r="B13247" t="s">
        <v>26464</v>
      </c>
      <c r="C13247" s="106">
        <v>174</v>
      </c>
      <c r="D13247">
        <v>6</v>
      </c>
    </row>
    <row r="13248" spans="1:4" x14ac:dyDescent="0.25">
      <c r="A13248" t="s">
        <v>26465</v>
      </c>
      <c r="B13248" t="s">
        <v>26464</v>
      </c>
      <c r="C13248" s="106">
        <v>34</v>
      </c>
      <c r="D13248">
        <v>1</v>
      </c>
    </row>
    <row r="13249" spans="1:4" x14ac:dyDescent="0.25">
      <c r="A13249" t="s">
        <v>26466</v>
      </c>
      <c r="B13249" t="s">
        <v>8654</v>
      </c>
      <c r="C13249" s="106">
        <v>0</v>
      </c>
      <c r="D13249">
        <v>0</v>
      </c>
    </row>
    <row r="13250" spans="1:4" x14ac:dyDescent="0.25">
      <c r="A13250" t="s">
        <v>26467</v>
      </c>
      <c r="B13250" t="s">
        <v>13078</v>
      </c>
      <c r="C13250" s="106">
        <v>144</v>
      </c>
      <c r="D13250">
        <v>6</v>
      </c>
    </row>
    <row r="13251" spans="1:4" x14ac:dyDescent="0.25">
      <c r="A13251" t="s">
        <v>26468</v>
      </c>
      <c r="B13251" t="s">
        <v>13078</v>
      </c>
      <c r="C13251" s="106">
        <v>90</v>
      </c>
      <c r="D13251">
        <v>3</v>
      </c>
    </row>
    <row r="13252" spans="1:4" x14ac:dyDescent="0.25">
      <c r="A13252" t="s">
        <v>26469</v>
      </c>
      <c r="B13252" t="s">
        <v>26470</v>
      </c>
      <c r="C13252" s="106">
        <v>248</v>
      </c>
      <c r="D13252">
        <v>1</v>
      </c>
    </row>
    <row r="13253" spans="1:4" x14ac:dyDescent="0.25">
      <c r="A13253" t="s">
        <v>26471</v>
      </c>
      <c r="B13253" t="s">
        <v>26472</v>
      </c>
      <c r="C13253" s="106">
        <v>81.41</v>
      </c>
      <c r="D13253">
        <v>2</v>
      </c>
    </row>
    <row r="13254" spans="1:4" x14ac:dyDescent="0.25">
      <c r="A13254" t="s">
        <v>26473</v>
      </c>
      <c r="B13254" t="s">
        <v>9194</v>
      </c>
      <c r="C13254" s="106">
        <v>1404</v>
      </c>
      <c r="D13254">
        <v>2</v>
      </c>
    </row>
    <row r="13255" spans="1:4" x14ac:dyDescent="0.25">
      <c r="A13255" t="s">
        <v>26474</v>
      </c>
      <c r="B13255" t="s">
        <v>26475</v>
      </c>
      <c r="C13255" s="106">
        <v>600</v>
      </c>
      <c r="D13255">
        <v>3</v>
      </c>
    </row>
    <row r="13256" spans="1:4" x14ac:dyDescent="0.25">
      <c r="A13256" t="s">
        <v>26476</v>
      </c>
      <c r="B13256" t="s">
        <v>26477</v>
      </c>
      <c r="C13256" s="106">
        <v>13.76</v>
      </c>
      <c r="D13256">
        <v>3</v>
      </c>
    </row>
    <row r="13257" spans="1:4" x14ac:dyDescent="0.25">
      <c r="A13257" t="s">
        <v>26478</v>
      </c>
      <c r="B13257" t="s">
        <v>26479</v>
      </c>
      <c r="C13257" s="106">
        <v>0</v>
      </c>
      <c r="D13257">
        <v>0</v>
      </c>
    </row>
    <row r="13258" spans="1:4" x14ac:dyDescent="0.25">
      <c r="A13258" t="s">
        <v>26480</v>
      </c>
      <c r="B13258" t="s">
        <v>26481</v>
      </c>
      <c r="C13258" s="106">
        <v>6464</v>
      </c>
      <c r="D13258">
        <v>16</v>
      </c>
    </row>
    <row r="13259" spans="1:4" x14ac:dyDescent="0.25">
      <c r="A13259" t="s">
        <v>26482</v>
      </c>
      <c r="B13259" t="s">
        <v>26483</v>
      </c>
      <c r="C13259" s="106">
        <v>11532</v>
      </c>
      <c r="D13259">
        <v>4</v>
      </c>
    </row>
    <row r="13260" spans="1:4" x14ac:dyDescent="0.25">
      <c r="A13260" t="s">
        <v>26484</v>
      </c>
      <c r="B13260" t="s">
        <v>26485</v>
      </c>
      <c r="C13260" s="106">
        <v>11532</v>
      </c>
      <c r="D13260">
        <v>4</v>
      </c>
    </row>
    <row r="13261" spans="1:4" x14ac:dyDescent="0.25">
      <c r="A13261" t="s">
        <v>26486</v>
      </c>
      <c r="B13261" t="s">
        <v>26487</v>
      </c>
      <c r="C13261" s="106">
        <v>166.76</v>
      </c>
      <c r="D13261">
        <v>2</v>
      </c>
    </row>
    <row r="13262" spans="1:4" x14ac:dyDescent="0.25">
      <c r="A13262" t="s">
        <v>26488</v>
      </c>
      <c r="B13262" t="s">
        <v>26489</v>
      </c>
      <c r="C13262" s="106">
        <v>84.15</v>
      </c>
      <c r="D13262">
        <v>3</v>
      </c>
    </row>
    <row r="13263" spans="1:4" x14ac:dyDescent="0.25">
      <c r="A13263" t="s">
        <v>26490</v>
      </c>
      <c r="B13263" t="s">
        <v>26491</v>
      </c>
      <c r="C13263" s="106">
        <v>7868.49</v>
      </c>
      <c r="D13263">
        <v>1</v>
      </c>
    </row>
    <row r="13264" spans="1:4" x14ac:dyDescent="0.25">
      <c r="A13264" t="s">
        <v>26492</v>
      </c>
      <c r="B13264" t="s">
        <v>26493</v>
      </c>
      <c r="C13264" s="106">
        <v>0</v>
      </c>
      <c r="D13264">
        <v>0</v>
      </c>
    </row>
    <row r="13265" spans="1:4" x14ac:dyDescent="0.25">
      <c r="A13265" t="s">
        <v>26494</v>
      </c>
      <c r="B13265" t="s">
        <v>26495</v>
      </c>
      <c r="C13265" s="106">
        <v>58</v>
      </c>
      <c r="D13265">
        <v>1</v>
      </c>
    </row>
    <row r="13266" spans="1:4" x14ac:dyDescent="0.25">
      <c r="A13266" t="s">
        <v>26496</v>
      </c>
      <c r="B13266" t="s">
        <v>26497</v>
      </c>
      <c r="C13266" s="106">
        <v>620</v>
      </c>
      <c r="D13266">
        <v>2</v>
      </c>
    </row>
    <row r="13267" spans="1:4" x14ac:dyDescent="0.25">
      <c r="A13267" t="s">
        <v>26498</v>
      </c>
      <c r="B13267" t="s">
        <v>26499</v>
      </c>
      <c r="C13267" s="106">
        <v>215.09</v>
      </c>
      <c r="D13267">
        <v>6</v>
      </c>
    </row>
    <row r="13268" spans="1:4" x14ac:dyDescent="0.25">
      <c r="A13268" t="s">
        <v>26500</v>
      </c>
      <c r="B13268" t="s">
        <v>26501</v>
      </c>
      <c r="C13268" s="106">
        <v>201.13</v>
      </c>
      <c r="D13268">
        <v>6</v>
      </c>
    </row>
    <row r="13269" spans="1:4" x14ac:dyDescent="0.25">
      <c r="A13269" t="s">
        <v>26502</v>
      </c>
      <c r="B13269" t="s">
        <v>26503</v>
      </c>
      <c r="C13269" s="106">
        <v>1930.17</v>
      </c>
      <c r="D13269">
        <v>2</v>
      </c>
    </row>
    <row r="13270" spans="1:4" x14ac:dyDescent="0.25">
      <c r="A13270" t="s">
        <v>26504</v>
      </c>
      <c r="B13270" t="s">
        <v>26505</v>
      </c>
      <c r="C13270" s="106">
        <v>999</v>
      </c>
      <c r="D13270">
        <v>1</v>
      </c>
    </row>
    <row r="13271" spans="1:4" x14ac:dyDescent="0.25">
      <c r="A13271" t="s">
        <v>26506</v>
      </c>
      <c r="B13271" t="s">
        <v>26507</v>
      </c>
      <c r="C13271" s="106">
        <v>2213.75</v>
      </c>
      <c r="D13271">
        <v>1</v>
      </c>
    </row>
    <row r="13272" spans="1:4" x14ac:dyDescent="0.25">
      <c r="A13272" t="s">
        <v>26508</v>
      </c>
      <c r="B13272" t="s">
        <v>26509</v>
      </c>
      <c r="C13272" s="106">
        <v>2390</v>
      </c>
      <c r="D13272">
        <v>1</v>
      </c>
    </row>
    <row r="13273" spans="1:4" x14ac:dyDescent="0.25">
      <c r="A13273" t="s">
        <v>26510</v>
      </c>
      <c r="B13273" t="s">
        <v>26511</v>
      </c>
      <c r="C13273" s="106">
        <v>46.6</v>
      </c>
      <c r="D13273">
        <v>0</v>
      </c>
    </row>
    <row r="13274" spans="1:4" x14ac:dyDescent="0.25">
      <c r="A13274" t="s">
        <v>26512</v>
      </c>
      <c r="B13274" t="s">
        <v>19702</v>
      </c>
      <c r="C13274" s="106">
        <v>2391.16</v>
      </c>
      <c r="D13274">
        <v>2</v>
      </c>
    </row>
    <row r="13275" spans="1:4" x14ac:dyDescent="0.25">
      <c r="A13275" t="s">
        <v>26513</v>
      </c>
      <c r="B13275" t="s">
        <v>26514</v>
      </c>
      <c r="C13275" s="106">
        <v>3663.52</v>
      </c>
      <c r="D13275">
        <v>2</v>
      </c>
    </row>
    <row r="13276" spans="1:4" x14ac:dyDescent="0.25">
      <c r="A13276" t="s">
        <v>26515</v>
      </c>
      <c r="B13276" t="s">
        <v>26516</v>
      </c>
      <c r="C13276" s="106">
        <v>58.78</v>
      </c>
      <c r="D13276">
        <v>10</v>
      </c>
    </row>
    <row r="13277" spans="1:4" x14ac:dyDescent="0.25">
      <c r="A13277" t="s">
        <v>26517</v>
      </c>
      <c r="B13277" t="s">
        <v>26518</v>
      </c>
      <c r="C13277" s="106">
        <v>187.75</v>
      </c>
      <c r="D13277">
        <v>9</v>
      </c>
    </row>
    <row r="13278" spans="1:4" x14ac:dyDescent="0.25">
      <c r="A13278" t="s">
        <v>26519</v>
      </c>
      <c r="B13278" t="s">
        <v>26520</v>
      </c>
      <c r="C13278" s="106">
        <v>387.2</v>
      </c>
      <c r="D13278">
        <v>10</v>
      </c>
    </row>
    <row r="13279" spans="1:4" x14ac:dyDescent="0.25">
      <c r="A13279" t="s">
        <v>26521</v>
      </c>
      <c r="B13279" t="s">
        <v>26522</v>
      </c>
      <c r="C13279" s="106">
        <v>716.25</v>
      </c>
      <c r="D13279">
        <v>3</v>
      </c>
    </row>
    <row r="13280" spans="1:4" x14ac:dyDescent="0.25">
      <c r="A13280" t="s">
        <v>26523</v>
      </c>
      <c r="B13280" t="s">
        <v>26524</v>
      </c>
      <c r="C13280" s="106">
        <v>584.05999999999995</v>
      </c>
      <c r="D13280">
        <v>2</v>
      </c>
    </row>
    <row r="13281" spans="1:4" x14ac:dyDescent="0.25">
      <c r="A13281" t="s">
        <v>26525</v>
      </c>
      <c r="B13281" t="s">
        <v>26526</v>
      </c>
      <c r="C13281" s="106">
        <v>542.65</v>
      </c>
      <c r="D13281">
        <v>4</v>
      </c>
    </row>
    <row r="13282" spans="1:4" x14ac:dyDescent="0.25">
      <c r="A13282" t="s">
        <v>26527</v>
      </c>
      <c r="B13282" t="s">
        <v>26528</v>
      </c>
      <c r="C13282" s="106">
        <v>17.39</v>
      </c>
      <c r="D13282">
        <v>4</v>
      </c>
    </row>
    <row r="13283" spans="1:4" x14ac:dyDescent="0.25">
      <c r="A13283" t="s">
        <v>26529</v>
      </c>
      <c r="B13283" t="s">
        <v>26530</v>
      </c>
      <c r="C13283" s="106">
        <v>153.69</v>
      </c>
      <c r="D13283">
        <v>4</v>
      </c>
    </row>
    <row r="13284" spans="1:4" x14ac:dyDescent="0.25">
      <c r="A13284" t="s">
        <v>26531</v>
      </c>
      <c r="B13284" t="s">
        <v>26532</v>
      </c>
      <c r="C13284" s="106">
        <v>96.44</v>
      </c>
      <c r="D13284">
        <v>3</v>
      </c>
    </row>
    <row r="13285" spans="1:4" x14ac:dyDescent="0.25">
      <c r="A13285" t="s">
        <v>26533</v>
      </c>
      <c r="B13285" t="s">
        <v>26534</v>
      </c>
      <c r="C13285" s="106">
        <v>552.16</v>
      </c>
      <c r="D13285">
        <v>4</v>
      </c>
    </row>
    <row r="13286" spans="1:4" x14ac:dyDescent="0.25">
      <c r="A13286" t="s">
        <v>26535</v>
      </c>
      <c r="B13286" t="s">
        <v>26536</v>
      </c>
      <c r="C13286" s="106">
        <v>4.57</v>
      </c>
      <c r="D13286">
        <v>4</v>
      </c>
    </row>
    <row r="13287" spans="1:4" x14ac:dyDescent="0.25">
      <c r="A13287" t="s">
        <v>26537</v>
      </c>
      <c r="B13287" t="s">
        <v>26538</v>
      </c>
      <c r="C13287" s="106">
        <v>16.18</v>
      </c>
      <c r="D13287">
        <v>4</v>
      </c>
    </row>
    <row r="13288" spans="1:4" x14ac:dyDescent="0.25">
      <c r="A13288" t="s">
        <v>26539</v>
      </c>
      <c r="B13288" t="s">
        <v>26540</v>
      </c>
      <c r="C13288" s="106">
        <v>4.42</v>
      </c>
      <c r="D13288">
        <v>2</v>
      </c>
    </row>
    <row r="13289" spans="1:4" x14ac:dyDescent="0.25">
      <c r="A13289" t="s">
        <v>26541</v>
      </c>
      <c r="B13289" t="s">
        <v>26542</v>
      </c>
      <c r="C13289" s="106">
        <v>17.14</v>
      </c>
      <c r="D13289">
        <v>23</v>
      </c>
    </row>
    <row r="13290" spans="1:4" x14ac:dyDescent="0.25">
      <c r="A13290" t="s">
        <v>26543</v>
      </c>
      <c r="B13290" t="s">
        <v>26544</v>
      </c>
      <c r="C13290" s="106">
        <v>14.04</v>
      </c>
      <c r="D13290">
        <v>4</v>
      </c>
    </row>
    <row r="13291" spans="1:4" x14ac:dyDescent="0.25">
      <c r="A13291" t="s">
        <v>26545</v>
      </c>
      <c r="B13291" t="s">
        <v>26546</v>
      </c>
      <c r="C13291" s="106">
        <v>26102.560000000001</v>
      </c>
      <c r="D13291">
        <v>2</v>
      </c>
    </row>
    <row r="13292" spans="1:4" x14ac:dyDescent="0.25">
      <c r="A13292" t="s">
        <v>26547</v>
      </c>
      <c r="B13292" t="s">
        <v>26548</v>
      </c>
      <c r="C13292" s="106">
        <v>5980</v>
      </c>
      <c r="D13292">
        <v>4</v>
      </c>
    </row>
    <row r="13293" spans="1:4" x14ac:dyDescent="0.25">
      <c r="A13293" t="s">
        <v>26549</v>
      </c>
      <c r="B13293" t="s">
        <v>26550</v>
      </c>
      <c r="C13293" s="106">
        <v>638</v>
      </c>
      <c r="D13293">
        <v>2</v>
      </c>
    </row>
    <row r="13294" spans="1:4" x14ac:dyDescent="0.25">
      <c r="A13294" t="s">
        <v>26551</v>
      </c>
      <c r="B13294" t="s">
        <v>26552</v>
      </c>
      <c r="C13294" s="106">
        <v>155.43</v>
      </c>
      <c r="D13294">
        <v>1</v>
      </c>
    </row>
    <row r="13295" spans="1:4" x14ac:dyDescent="0.25">
      <c r="A13295" t="s">
        <v>26553</v>
      </c>
      <c r="B13295" t="s">
        <v>26554</v>
      </c>
      <c r="C13295" s="106">
        <v>167.47</v>
      </c>
      <c r="D13295">
        <v>144</v>
      </c>
    </row>
    <row r="13296" spans="1:4" x14ac:dyDescent="0.25">
      <c r="A13296" t="s">
        <v>26555</v>
      </c>
      <c r="B13296" t="s">
        <v>26556</v>
      </c>
      <c r="C13296" s="106">
        <v>351.94</v>
      </c>
      <c r="D13296">
        <v>117</v>
      </c>
    </row>
    <row r="13297" spans="1:4" x14ac:dyDescent="0.25">
      <c r="A13297" t="s">
        <v>26557</v>
      </c>
      <c r="B13297" t="s">
        <v>26558</v>
      </c>
      <c r="C13297" s="106">
        <v>336</v>
      </c>
      <c r="D13297">
        <v>3</v>
      </c>
    </row>
    <row r="13298" spans="1:4" x14ac:dyDescent="0.25">
      <c r="A13298" t="s">
        <v>26559</v>
      </c>
      <c r="B13298" t="s">
        <v>26560</v>
      </c>
      <c r="C13298" s="106">
        <v>264.73</v>
      </c>
      <c r="D13298">
        <v>1</v>
      </c>
    </row>
    <row r="13299" spans="1:4" x14ac:dyDescent="0.25">
      <c r="A13299" t="s">
        <v>26561</v>
      </c>
      <c r="B13299" t="s">
        <v>26562</v>
      </c>
      <c r="C13299" s="106">
        <v>68.099999999999994</v>
      </c>
      <c r="D13299">
        <v>1</v>
      </c>
    </row>
    <row r="13300" spans="1:4" x14ac:dyDescent="0.25">
      <c r="A13300" t="s">
        <v>26563</v>
      </c>
      <c r="B13300" t="s">
        <v>26564</v>
      </c>
      <c r="C13300" s="106">
        <v>356.62</v>
      </c>
      <c r="D13300">
        <v>1</v>
      </c>
    </row>
    <row r="13301" spans="1:4" x14ac:dyDescent="0.25">
      <c r="A13301" t="s">
        <v>26565</v>
      </c>
      <c r="B13301" t="s">
        <v>26566</v>
      </c>
      <c r="C13301" s="106">
        <v>73.48</v>
      </c>
      <c r="D13301">
        <v>4</v>
      </c>
    </row>
    <row r="13302" spans="1:4" x14ac:dyDescent="0.25">
      <c r="A13302" t="s">
        <v>26567</v>
      </c>
      <c r="B13302" t="s">
        <v>26566</v>
      </c>
      <c r="C13302" s="106">
        <v>17.09</v>
      </c>
      <c r="D13302">
        <v>1</v>
      </c>
    </row>
    <row r="13303" spans="1:4" x14ac:dyDescent="0.25">
      <c r="A13303" t="s">
        <v>26568</v>
      </c>
      <c r="B13303" t="s">
        <v>26569</v>
      </c>
      <c r="C13303" s="106">
        <v>83475.48</v>
      </c>
      <c r="D13303">
        <v>2</v>
      </c>
    </row>
    <row r="13304" spans="1:4" x14ac:dyDescent="0.25">
      <c r="A13304" t="s">
        <v>26570</v>
      </c>
      <c r="B13304" t="s">
        <v>26571</v>
      </c>
      <c r="C13304" s="106">
        <v>1866</v>
      </c>
      <c r="D13304">
        <v>1</v>
      </c>
    </row>
    <row r="13305" spans="1:4" x14ac:dyDescent="0.25">
      <c r="A13305" t="s">
        <v>26572</v>
      </c>
      <c r="B13305" t="s">
        <v>26573</v>
      </c>
      <c r="C13305" s="106">
        <v>5200</v>
      </c>
      <c r="D13305">
        <v>1</v>
      </c>
    </row>
    <row r="13306" spans="1:4" x14ac:dyDescent="0.25">
      <c r="A13306" t="s">
        <v>26574</v>
      </c>
      <c r="B13306" t="s">
        <v>26575</v>
      </c>
      <c r="C13306" s="106">
        <v>0</v>
      </c>
      <c r="D13306">
        <v>0</v>
      </c>
    </row>
    <row r="13307" spans="1:4" x14ac:dyDescent="0.25">
      <c r="A13307" t="s">
        <v>26576</v>
      </c>
      <c r="B13307" t="s">
        <v>26577</v>
      </c>
      <c r="C13307" s="106">
        <v>91.96</v>
      </c>
      <c r="D13307">
        <v>2</v>
      </c>
    </row>
    <row r="13308" spans="1:4" x14ac:dyDescent="0.25">
      <c r="A13308" t="s">
        <v>26578</v>
      </c>
      <c r="B13308" t="s">
        <v>26579</v>
      </c>
      <c r="C13308" s="106">
        <v>552.64</v>
      </c>
      <c r="D13308">
        <v>2</v>
      </c>
    </row>
    <row r="13309" spans="1:4" x14ac:dyDescent="0.25">
      <c r="A13309" t="s">
        <v>26580</v>
      </c>
      <c r="B13309" t="s">
        <v>26581</v>
      </c>
      <c r="C13309" s="106">
        <v>382.8</v>
      </c>
      <c r="D13309">
        <v>3</v>
      </c>
    </row>
    <row r="13310" spans="1:4" x14ac:dyDescent="0.25">
      <c r="A13310" t="s">
        <v>26582</v>
      </c>
      <c r="B13310" t="s">
        <v>26583</v>
      </c>
      <c r="C13310" s="106">
        <v>0</v>
      </c>
      <c r="D13310">
        <v>0</v>
      </c>
    </row>
    <row r="13311" spans="1:4" x14ac:dyDescent="0.25">
      <c r="A13311" t="s">
        <v>26584</v>
      </c>
      <c r="B13311" t="s">
        <v>26585</v>
      </c>
      <c r="C13311" s="106">
        <v>8.7100000000000009</v>
      </c>
      <c r="D13311">
        <v>1</v>
      </c>
    </row>
    <row r="13312" spans="1:4" x14ac:dyDescent="0.25">
      <c r="A13312" t="s">
        <v>26586</v>
      </c>
      <c r="B13312" t="s">
        <v>13756</v>
      </c>
      <c r="C13312" s="106">
        <v>147.80000000000001</v>
      </c>
      <c r="D13312">
        <v>20</v>
      </c>
    </row>
    <row r="13313" spans="1:4" x14ac:dyDescent="0.25">
      <c r="A13313" t="s">
        <v>26587</v>
      </c>
      <c r="B13313" t="s">
        <v>26588</v>
      </c>
      <c r="C13313" s="106">
        <v>34.67</v>
      </c>
      <c r="D13313">
        <v>6</v>
      </c>
    </row>
    <row r="13314" spans="1:4" x14ac:dyDescent="0.25">
      <c r="A13314" t="s">
        <v>26589</v>
      </c>
      <c r="B13314" t="s">
        <v>26588</v>
      </c>
      <c r="C13314" s="106">
        <v>112.7</v>
      </c>
      <c r="D13314">
        <v>13</v>
      </c>
    </row>
    <row r="13315" spans="1:4" x14ac:dyDescent="0.25">
      <c r="A13315" t="s">
        <v>26590</v>
      </c>
      <c r="B13315" t="s">
        <v>26591</v>
      </c>
      <c r="C13315" s="106">
        <v>114.5</v>
      </c>
      <c r="D13315">
        <v>1</v>
      </c>
    </row>
    <row r="13316" spans="1:4" x14ac:dyDescent="0.25">
      <c r="A13316" t="s">
        <v>26592</v>
      </c>
      <c r="B13316" t="s">
        <v>26593</v>
      </c>
      <c r="C13316" s="106">
        <v>8901.09</v>
      </c>
      <c r="D13316">
        <v>3</v>
      </c>
    </row>
    <row r="13317" spans="1:4" x14ac:dyDescent="0.25">
      <c r="A13317" t="s">
        <v>26594</v>
      </c>
      <c r="B13317" t="s">
        <v>26595</v>
      </c>
      <c r="C13317" s="106">
        <v>0</v>
      </c>
      <c r="D13317">
        <v>0</v>
      </c>
    </row>
    <row r="13318" spans="1:4" x14ac:dyDescent="0.25">
      <c r="A13318" t="s">
        <v>26596</v>
      </c>
      <c r="B13318" t="s">
        <v>26597</v>
      </c>
      <c r="C13318" s="106">
        <v>28458</v>
      </c>
      <c r="D13318">
        <v>1</v>
      </c>
    </row>
    <row r="13319" spans="1:4" x14ac:dyDescent="0.25">
      <c r="A13319" t="s">
        <v>26598</v>
      </c>
      <c r="B13319" t="s">
        <v>26599</v>
      </c>
      <c r="C13319" s="106">
        <v>0</v>
      </c>
      <c r="D13319">
        <v>0</v>
      </c>
    </row>
    <row r="13320" spans="1:4" x14ac:dyDescent="0.25">
      <c r="A13320" t="s">
        <v>26600</v>
      </c>
      <c r="B13320" t="s">
        <v>26601</v>
      </c>
      <c r="C13320" s="106">
        <v>8.91</v>
      </c>
      <c r="D13320">
        <v>3</v>
      </c>
    </row>
    <row r="13321" spans="1:4" x14ac:dyDescent="0.25">
      <c r="A13321" t="s">
        <v>26602</v>
      </c>
      <c r="B13321" t="s">
        <v>26603</v>
      </c>
      <c r="C13321" s="106">
        <v>42.93</v>
      </c>
      <c r="D13321">
        <v>6</v>
      </c>
    </row>
    <row r="13322" spans="1:4" x14ac:dyDescent="0.25">
      <c r="A13322" t="s">
        <v>26604</v>
      </c>
      <c r="B13322" t="s">
        <v>26605</v>
      </c>
      <c r="C13322" s="106">
        <v>10.81</v>
      </c>
      <c r="D13322">
        <v>3</v>
      </c>
    </row>
    <row r="13323" spans="1:4" x14ac:dyDescent="0.25">
      <c r="A13323" t="s">
        <v>26606</v>
      </c>
      <c r="B13323" t="s">
        <v>26607</v>
      </c>
      <c r="C13323" s="106">
        <v>8.5</v>
      </c>
      <c r="D13323">
        <v>3</v>
      </c>
    </row>
    <row r="13324" spans="1:4" x14ac:dyDescent="0.25">
      <c r="A13324" t="s">
        <v>26608</v>
      </c>
      <c r="B13324" t="s">
        <v>26609</v>
      </c>
      <c r="C13324" s="106">
        <v>554.01</v>
      </c>
      <c r="D13324">
        <v>1</v>
      </c>
    </row>
    <row r="13325" spans="1:4" x14ac:dyDescent="0.25">
      <c r="A13325" t="s">
        <v>26610</v>
      </c>
      <c r="B13325" t="s">
        <v>26611</v>
      </c>
      <c r="C13325" s="106">
        <v>7872.48</v>
      </c>
      <c r="D13325">
        <v>2</v>
      </c>
    </row>
    <row r="13326" spans="1:4" x14ac:dyDescent="0.25">
      <c r="A13326" t="s">
        <v>26612</v>
      </c>
      <c r="B13326" t="s">
        <v>26613</v>
      </c>
      <c r="C13326" s="106">
        <v>2259.54</v>
      </c>
      <c r="D13326">
        <v>2</v>
      </c>
    </row>
    <row r="13327" spans="1:4" x14ac:dyDescent="0.25">
      <c r="A13327" t="s">
        <v>26614</v>
      </c>
      <c r="B13327" t="s">
        <v>26615</v>
      </c>
      <c r="C13327" s="106">
        <v>0</v>
      </c>
      <c r="D13327">
        <v>0</v>
      </c>
    </row>
    <row r="13328" spans="1:4" x14ac:dyDescent="0.25">
      <c r="A13328" t="s">
        <v>26616</v>
      </c>
      <c r="B13328" t="s">
        <v>9463</v>
      </c>
      <c r="C13328" s="106">
        <v>2455</v>
      </c>
      <c r="D13328">
        <v>1</v>
      </c>
    </row>
    <row r="13329" spans="1:4" x14ac:dyDescent="0.25">
      <c r="A13329" t="s">
        <v>26617</v>
      </c>
      <c r="B13329" t="s">
        <v>26618</v>
      </c>
      <c r="C13329" s="106">
        <v>192</v>
      </c>
      <c r="D13329">
        <v>1</v>
      </c>
    </row>
    <row r="13330" spans="1:4" x14ac:dyDescent="0.25">
      <c r="A13330" t="s">
        <v>26619</v>
      </c>
      <c r="B13330" t="s">
        <v>26620</v>
      </c>
      <c r="C13330" s="106">
        <v>16.559999999999999</v>
      </c>
      <c r="D13330">
        <v>3</v>
      </c>
    </row>
    <row r="13331" spans="1:4" x14ac:dyDescent="0.25">
      <c r="A13331" t="s">
        <v>26621</v>
      </c>
      <c r="B13331" t="s">
        <v>26622</v>
      </c>
      <c r="C13331" s="106">
        <v>33.630000000000003</v>
      </c>
      <c r="D13331">
        <v>4</v>
      </c>
    </row>
    <row r="13332" spans="1:4" x14ac:dyDescent="0.25">
      <c r="A13332" t="s">
        <v>26623</v>
      </c>
      <c r="B13332" t="s">
        <v>26624</v>
      </c>
      <c r="C13332" s="106">
        <v>33.97</v>
      </c>
      <c r="D13332">
        <v>4</v>
      </c>
    </row>
    <row r="13333" spans="1:4" x14ac:dyDescent="0.25">
      <c r="A13333" t="s">
        <v>26625</v>
      </c>
      <c r="B13333" t="s">
        <v>26626</v>
      </c>
      <c r="C13333" s="106">
        <v>0</v>
      </c>
      <c r="D13333">
        <v>0</v>
      </c>
    </row>
    <row r="13334" spans="1:4" x14ac:dyDescent="0.25">
      <c r="A13334" t="s">
        <v>26627</v>
      </c>
      <c r="B13334" t="s">
        <v>26628</v>
      </c>
      <c r="C13334" s="106">
        <v>0</v>
      </c>
      <c r="D13334">
        <v>0</v>
      </c>
    </row>
    <row r="13335" spans="1:4" x14ac:dyDescent="0.25">
      <c r="A13335" t="s">
        <v>26629</v>
      </c>
      <c r="B13335" t="s">
        <v>26630</v>
      </c>
      <c r="C13335" s="106">
        <v>108</v>
      </c>
      <c r="D13335">
        <v>2</v>
      </c>
    </row>
    <row r="13336" spans="1:4" x14ac:dyDescent="0.25">
      <c r="A13336" t="s">
        <v>26631</v>
      </c>
      <c r="B13336" t="s">
        <v>26632</v>
      </c>
      <c r="C13336" s="106">
        <v>53.26</v>
      </c>
      <c r="D13336">
        <v>1</v>
      </c>
    </row>
    <row r="13337" spans="1:4" x14ac:dyDescent="0.25">
      <c r="A13337" t="s">
        <v>26633</v>
      </c>
      <c r="B13337" t="s">
        <v>26634</v>
      </c>
      <c r="C13337" s="106">
        <v>254.33</v>
      </c>
      <c r="D13337">
        <v>2</v>
      </c>
    </row>
    <row r="13338" spans="1:4" x14ac:dyDescent="0.25">
      <c r="A13338" t="s">
        <v>26635</v>
      </c>
      <c r="B13338" t="s">
        <v>26636</v>
      </c>
      <c r="C13338" s="106">
        <v>581</v>
      </c>
      <c r="D13338">
        <v>2</v>
      </c>
    </row>
    <row r="13339" spans="1:4" x14ac:dyDescent="0.25">
      <c r="A13339" t="s">
        <v>26637</v>
      </c>
      <c r="B13339" t="s">
        <v>26638</v>
      </c>
      <c r="C13339" s="106">
        <v>95.5</v>
      </c>
      <c r="D13339">
        <v>2</v>
      </c>
    </row>
    <row r="13340" spans="1:4" x14ac:dyDescent="0.25">
      <c r="A13340" t="s">
        <v>26639</v>
      </c>
      <c r="B13340" t="s">
        <v>26640</v>
      </c>
      <c r="C13340" s="106">
        <v>4399.6899999999996</v>
      </c>
      <c r="D13340">
        <v>1</v>
      </c>
    </row>
    <row r="13341" spans="1:4" x14ac:dyDescent="0.25">
      <c r="A13341" t="s">
        <v>26641</v>
      </c>
      <c r="B13341" t="s">
        <v>26642</v>
      </c>
      <c r="C13341" s="106">
        <v>680</v>
      </c>
      <c r="D13341">
        <v>1</v>
      </c>
    </row>
    <row r="13342" spans="1:4" x14ac:dyDescent="0.25">
      <c r="A13342" t="s">
        <v>26643</v>
      </c>
      <c r="B13342" t="s">
        <v>26644</v>
      </c>
      <c r="C13342" s="106">
        <v>10718</v>
      </c>
      <c r="D13342">
        <v>1</v>
      </c>
    </row>
    <row r="13343" spans="1:4" x14ac:dyDescent="0.25">
      <c r="A13343" t="s">
        <v>26645</v>
      </c>
      <c r="B13343" t="s">
        <v>26646</v>
      </c>
      <c r="C13343" s="106">
        <v>1928</v>
      </c>
      <c r="D13343">
        <v>1</v>
      </c>
    </row>
    <row r="13344" spans="1:4" x14ac:dyDescent="0.25">
      <c r="A13344" t="s">
        <v>26647</v>
      </c>
      <c r="B13344" t="s">
        <v>26648</v>
      </c>
      <c r="C13344" s="106">
        <v>0</v>
      </c>
      <c r="D13344">
        <v>0</v>
      </c>
    </row>
    <row r="13345" spans="1:4" x14ac:dyDescent="0.25">
      <c r="A13345" t="s">
        <v>26649</v>
      </c>
      <c r="B13345" t="s">
        <v>26650</v>
      </c>
      <c r="C13345" s="106">
        <v>1461</v>
      </c>
      <c r="D13345">
        <v>1</v>
      </c>
    </row>
    <row r="13346" spans="1:4" x14ac:dyDescent="0.25">
      <c r="A13346" t="s">
        <v>26651</v>
      </c>
      <c r="B13346" t="s">
        <v>26652</v>
      </c>
      <c r="C13346" s="106">
        <v>553.85</v>
      </c>
      <c r="D13346">
        <v>2</v>
      </c>
    </row>
    <row r="13347" spans="1:4" x14ac:dyDescent="0.25">
      <c r="A13347" t="s">
        <v>26653</v>
      </c>
      <c r="B13347" t="s">
        <v>26654</v>
      </c>
      <c r="C13347" s="106">
        <v>1850</v>
      </c>
      <c r="D13347">
        <v>1</v>
      </c>
    </row>
    <row r="13348" spans="1:4" x14ac:dyDescent="0.25">
      <c r="A13348" t="s">
        <v>26655</v>
      </c>
      <c r="B13348" t="s">
        <v>26656</v>
      </c>
      <c r="C13348" s="106">
        <v>468.7</v>
      </c>
      <c r="D13348">
        <v>1</v>
      </c>
    </row>
    <row r="13349" spans="1:4" x14ac:dyDescent="0.25">
      <c r="A13349" t="s">
        <v>26657</v>
      </c>
      <c r="B13349" t="s">
        <v>26658</v>
      </c>
      <c r="C13349" s="106">
        <v>1771</v>
      </c>
      <c r="D13349">
        <v>2</v>
      </c>
    </row>
    <row r="13350" spans="1:4" x14ac:dyDescent="0.25">
      <c r="A13350" t="s">
        <v>26659</v>
      </c>
      <c r="B13350" t="s">
        <v>26660</v>
      </c>
      <c r="C13350" s="106">
        <v>6219</v>
      </c>
      <c r="D13350">
        <v>1</v>
      </c>
    </row>
    <row r="13351" spans="1:4" x14ac:dyDescent="0.25">
      <c r="A13351" t="s">
        <v>26661</v>
      </c>
      <c r="B13351" t="s">
        <v>26662</v>
      </c>
      <c r="C13351" s="106">
        <v>0</v>
      </c>
      <c r="D13351">
        <v>0</v>
      </c>
    </row>
    <row r="13352" spans="1:4" x14ac:dyDescent="0.25">
      <c r="A13352" t="s">
        <v>26663</v>
      </c>
      <c r="B13352" t="s">
        <v>26664</v>
      </c>
      <c r="C13352" s="106">
        <v>12</v>
      </c>
      <c r="D13352">
        <v>3</v>
      </c>
    </row>
    <row r="13353" spans="1:4" x14ac:dyDescent="0.25">
      <c r="A13353" t="s">
        <v>26665</v>
      </c>
      <c r="B13353" t="s">
        <v>26455</v>
      </c>
      <c r="C13353" s="106">
        <v>428.95</v>
      </c>
      <c r="D13353">
        <v>1</v>
      </c>
    </row>
    <row r="13354" spans="1:4" x14ac:dyDescent="0.25">
      <c r="A13354" t="s">
        <v>26666</v>
      </c>
      <c r="B13354" t="s">
        <v>26667</v>
      </c>
      <c r="C13354" s="106">
        <v>32600</v>
      </c>
      <c r="D13354">
        <v>1</v>
      </c>
    </row>
    <row r="13355" spans="1:4" x14ac:dyDescent="0.25">
      <c r="A13355" t="s">
        <v>26668</v>
      </c>
      <c r="B13355" t="s">
        <v>26669</v>
      </c>
      <c r="C13355" s="106">
        <v>1851.75</v>
      </c>
      <c r="D13355">
        <v>2</v>
      </c>
    </row>
    <row r="13356" spans="1:4" x14ac:dyDescent="0.25">
      <c r="A13356" t="s">
        <v>26670</v>
      </c>
      <c r="B13356" t="s">
        <v>26671</v>
      </c>
      <c r="C13356" s="106">
        <v>0</v>
      </c>
      <c r="D13356">
        <v>0</v>
      </c>
    </row>
    <row r="13357" spans="1:4" x14ac:dyDescent="0.25">
      <c r="A13357" t="s">
        <v>26672</v>
      </c>
      <c r="B13357" t="s">
        <v>26673</v>
      </c>
      <c r="C13357" s="106">
        <v>6752</v>
      </c>
      <c r="D13357">
        <v>2</v>
      </c>
    </row>
    <row r="13358" spans="1:4" x14ac:dyDescent="0.25">
      <c r="A13358" t="s">
        <v>26674</v>
      </c>
      <c r="B13358" t="s">
        <v>10171</v>
      </c>
      <c r="C13358" s="106">
        <v>0</v>
      </c>
      <c r="D13358">
        <v>1</v>
      </c>
    </row>
    <row r="13359" spans="1:4" x14ac:dyDescent="0.25">
      <c r="A13359" t="s">
        <v>26675</v>
      </c>
      <c r="B13359" t="s">
        <v>26676</v>
      </c>
      <c r="C13359" s="106">
        <v>0</v>
      </c>
      <c r="D13359">
        <v>0</v>
      </c>
    </row>
    <row r="13360" spans="1:4" x14ac:dyDescent="0.25">
      <c r="A13360" t="s">
        <v>26677</v>
      </c>
      <c r="B13360" t="s">
        <v>26678</v>
      </c>
      <c r="C13360" s="106">
        <v>3063.64</v>
      </c>
      <c r="D13360">
        <v>1</v>
      </c>
    </row>
    <row r="13361" spans="1:4" x14ac:dyDescent="0.25">
      <c r="A13361" t="s">
        <v>26679</v>
      </c>
      <c r="B13361" t="s">
        <v>26680</v>
      </c>
      <c r="C13361" s="106">
        <v>2051.6</v>
      </c>
      <c r="D13361">
        <v>1</v>
      </c>
    </row>
    <row r="13362" spans="1:4" x14ac:dyDescent="0.25">
      <c r="A13362" t="s">
        <v>26681</v>
      </c>
      <c r="B13362" t="s">
        <v>17901</v>
      </c>
      <c r="C13362" s="106">
        <v>17.68</v>
      </c>
      <c r="D13362">
        <v>4</v>
      </c>
    </row>
    <row r="13363" spans="1:4" x14ac:dyDescent="0.25">
      <c r="A13363" t="s">
        <v>26682</v>
      </c>
      <c r="B13363" t="s">
        <v>26683</v>
      </c>
      <c r="C13363" s="106">
        <v>414.65</v>
      </c>
      <c r="D13363">
        <v>1</v>
      </c>
    </row>
    <row r="13364" spans="1:4" x14ac:dyDescent="0.25">
      <c r="A13364" t="s">
        <v>26684</v>
      </c>
      <c r="B13364" t="s">
        <v>26685</v>
      </c>
      <c r="C13364" s="106">
        <v>1013.84</v>
      </c>
      <c r="D13364">
        <v>1</v>
      </c>
    </row>
    <row r="13365" spans="1:4" x14ac:dyDescent="0.25">
      <c r="A13365" t="s">
        <v>26686</v>
      </c>
      <c r="B13365" t="s">
        <v>26687</v>
      </c>
      <c r="C13365" s="106">
        <v>2105.2600000000002</v>
      </c>
      <c r="D13365">
        <v>1</v>
      </c>
    </row>
    <row r="13366" spans="1:4" x14ac:dyDescent="0.25">
      <c r="A13366" t="s">
        <v>26688</v>
      </c>
      <c r="B13366" t="s">
        <v>26689</v>
      </c>
      <c r="C13366" s="106">
        <v>412</v>
      </c>
      <c r="D13366">
        <v>4</v>
      </c>
    </row>
    <row r="13367" spans="1:4" x14ac:dyDescent="0.25">
      <c r="A13367" t="s">
        <v>26690</v>
      </c>
      <c r="B13367" t="s">
        <v>26691</v>
      </c>
      <c r="C13367" s="106">
        <v>4168</v>
      </c>
      <c r="D13367">
        <v>2</v>
      </c>
    </row>
    <row r="13368" spans="1:4" x14ac:dyDescent="0.25">
      <c r="A13368" t="s">
        <v>26692</v>
      </c>
      <c r="B13368" t="s">
        <v>26693</v>
      </c>
      <c r="C13368" s="106">
        <v>6942</v>
      </c>
      <c r="D13368">
        <v>1</v>
      </c>
    </row>
    <row r="13369" spans="1:4" x14ac:dyDescent="0.25">
      <c r="A13369" t="s">
        <v>26694</v>
      </c>
      <c r="B13369" t="s">
        <v>26695</v>
      </c>
      <c r="C13369" s="106">
        <v>6.7</v>
      </c>
      <c r="D13369">
        <v>1</v>
      </c>
    </row>
    <row r="13370" spans="1:4" x14ac:dyDescent="0.25">
      <c r="A13370" t="s">
        <v>26696</v>
      </c>
      <c r="B13370" t="s">
        <v>26697</v>
      </c>
      <c r="C13370" s="106">
        <v>34.33</v>
      </c>
      <c r="D13370">
        <v>1</v>
      </c>
    </row>
    <row r="13371" spans="1:4" x14ac:dyDescent="0.25">
      <c r="A13371" t="s">
        <v>26698</v>
      </c>
      <c r="B13371" t="s">
        <v>26699</v>
      </c>
      <c r="C13371" s="106">
        <v>2.17</v>
      </c>
      <c r="D13371">
        <v>1</v>
      </c>
    </row>
    <row r="13372" spans="1:4" x14ac:dyDescent="0.25">
      <c r="A13372" t="s">
        <v>26700</v>
      </c>
      <c r="B13372" t="s">
        <v>26701</v>
      </c>
      <c r="C13372" s="106">
        <v>2.17</v>
      </c>
      <c r="D13372">
        <v>1</v>
      </c>
    </row>
    <row r="13373" spans="1:4" x14ac:dyDescent="0.25">
      <c r="A13373" t="s">
        <v>26702</v>
      </c>
      <c r="B13373" t="s">
        <v>26703</v>
      </c>
      <c r="C13373" s="106">
        <v>104.17</v>
      </c>
      <c r="D13373">
        <v>1</v>
      </c>
    </row>
    <row r="13374" spans="1:4" x14ac:dyDescent="0.25">
      <c r="A13374" t="s">
        <v>26704</v>
      </c>
      <c r="B13374" t="s">
        <v>26705</v>
      </c>
      <c r="C13374" s="106">
        <v>78.45</v>
      </c>
      <c r="D13374">
        <v>1</v>
      </c>
    </row>
    <row r="13375" spans="1:4" x14ac:dyDescent="0.25">
      <c r="A13375" t="s">
        <v>26706</v>
      </c>
      <c r="B13375" t="s">
        <v>26707</v>
      </c>
      <c r="C13375" s="106">
        <v>69.790000000000006</v>
      </c>
      <c r="D13375">
        <v>1</v>
      </c>
    </row>
    <row r="13376" spans="1:4" x14ac:dyDescent="0.25">
      <c r="A13376" t="s">
        <v>26708</v>
      </c>
      <c r="B13376" t="s">
        <v>26709</v>
      </c>
      <c r="C13376" s="106">
        <v>77.84</v>
      </c>
      <c r="D13376">
        <v>1</v>
      </c>
    </row>
    <row r="13377" spans="1:4" x14ac:dyDescent="0.25">
      <c r="A13377" t="s">
        <v>26710</v>
      </c>
      <c r="B13377" t="s">
        <v>26711</v>
      </c>
      <c r="C13377" s="106">
        <v>1658.25</v>
      </c>
      <c r="D13377">
        <v>1</v>
      </c>
    </row>
    <row r="13378" spans="1:4" x14ac:dyDescent="0.25">
      <c r="A13378" t="s">
        <v>26712</v>
      </c>
      <c r="B13378" t="s">
        <v>26713</v>
      </c>
      <c r="C13378" s="106">
        <v>261.44</v>
      </c>
      <c r="D13378">
        <v>1</v>
      </c>
    </row>
    <row r="13379" spans="1:4" x14ac:dyDescent="0.25">
      <c r="A13379" t="s">
        <v>26714</v>
      </c>
      <c r="B13379" t="s">
        <v>26715</v>
      </c>
      <c r="C13379" s="106">
        <v>109.75</v>
      </c>
      <c r="D13379">
        <v>1</v>
      </c>
    </row>
    <row r="13380" spans="1:4" x14ac:dyDescent="0.25">
      <c r="A13380" t="s">
        <v>26716</v>
      </c>
      <c r="B13380" t="s">
        <v>26717</v>
      </c>
      <c r="C13380" s="106">
        <v>219.91</v>
      </c>
      <c r="D13380">
        <v>1</v>
      </c>
    </row>
    <row r="13381" spans="1:4" x14ac:dyDescent="0.25">
      <c r="A13381" t="s">
        <v>26718</v>
      </c>
      <c r="B13381" t="s">
        <v>26719</v>
      </c>
      <c r="C13381" s="106">
        <v>37.94</v>
      </c>
      <c r="D13381">
        <v>1</v>
      </c>
    </row>
    <row r="13382" spans="1:4" x14ac:dyDescent="0.25">
      <c r="A13382" t="s">
        <v>26720</v>
      </c>
      <c r="B13382" t="s">
        <v>26721</v>
      </c>
      <c r="C13382" s="106">
        <v>5469</v>
      </c>
      <c r="D13382">
        <v>1</v>
      </c>
    </row>
    <row r="13383" spans="1:4" x14ac:dyDescent="0.25">
      <c r="A13383" t="s">
        <v>26722</v>
      </c>
      <c r="B13383" t="s">
        <v>26723</v>
      </c>
      <c r="C13383" s="106">
        <v>1334.1</v>
      </c>
      <c r="D13383">
        <v>1</v>
      </c>
    </row>
    <row r="13384" spans="1:4" x14ac:dyDescent="0.25">
      <c r="A13384" t="s">
        <v>26724</v>
      </c>
      <c r="B13384" t="s">
        <v>26725</v>
      </c>
      <c r="C13384" s="106">
        <v>648</v>
      </c>
      <c r="D13384">
        <v>1</v>
      </c>
    </row>
    <row r="13385" spans="1:4" x14ac:dyDescent="0.25">
      <c r="A13385" t="s">
        <v>26726</v>
      </c>
      <c r="B13385" t="s">
        <v>26727</v>
      </c>
      <c r="C13385" s="106">
        <v>444.59</v>
      </c>
      <c r="D13385">
        <v>2</v>
      </c>
    </row>
    <row r="13386" spans="1:4" x14ac:dyDescent="0.25">
      <c r="A13386" t="s">
        <v>26728</v>
      </c>
      <c r="B13386" t="s">
        <v>26727</v>
      </c>
      <c r="C13386" s="106">
        <v>366.83</v>
      </c>
      <c r="D13386">
        <v>2</v>
      </c>
    </row>
    <row r="13387" spans="1:4" x14ac:dyDescent="0.25">
      <c r="A13387" t="s">
        <v>26729</v>
      </c>
      <c r="B13387" t="s">
        <v>26730</v>
      </c>
      <c r="C13387" s="106">
        <v>2151</v>
      </c>
      <c r="D13387">
        <v>1</v>
      </c>
    </row>
    <row r="13388" spans="1:4" x14ac:dyDescent="0.25">
      <c r="A13388" t="s">
        <v>26731</v>
      </c>
      <c r="B13388" t="s">
        <v>26732</v>
      </c>
      <c r="C13388" s="106">
        <v>0</v>
      </c>
      <c r="D13388">
        <v>0</v>
      </c>
    </row>
    <row r="13389" spans="1:4" x14ac:dyDescent="0.25">
      <c r="A13389" t="s">
        <v>26733</v>
      </c>
      <c r="B13389" t="s">
        <v>26734</v>
      </c>
      <c r="C13389" s="106">
        <v>0</v>
      </c>
      <c r="D13389">
        <v>0</v>
      </c>
    </row>
    <row r="13390" spans="1:4" x14ac:dyDescent="0.25">
      <c r="A13390" t="s">
        <v>26735</v>
      </c>
      <c r="B13390" t="s">
        <v>26736</v>
      </c>
      <c r="C13390" s="106">
        <v>15110</v>
      </c>
      <c r="D13390">
        <v>2</v>
      </c>
    </row>
    <row r="13391" spans="1:4" x14ac:dyDescent="0.25">
      <c r="A13391" t="s">
        <v>26737</v>
      </c>
      <c r="B13391" t="s">
        <v>26738</v>
      </c>
      <c r="C13391" s="106">
        <v>77.569999999999993</v>
      </c>
      <c r="D13391">
        <v>2</v>
      </c>
    </row>
    <row r="13392" spans="1:4" x14ac:dyDescent="0.25">
      <c r="A13392" t="s">
        <v>26739</v>
      </c>
      <c r="B13392" t="s">
        <v>25239</v>
      </c>
      <c r="C13392" s="106">
        <v>254</v>
      </c>
      <c r="D13392">
        <v>2</v>
      </c>
    </row>
    <row r="13393" spans="1:4" x14ac:dyDescent="0.25">
      <c r="A13393" t="s">
        <v>26740</v>
      </c>
      <c r="B13393" t="s">
        <v>26741</v>
      </c>
      <c r="C13393" s="106">
        <v>1844</v>
      </c>
      <c r="D13393">
        <v>1</v>
      </c>
    </row>
    <row r="13394" spans="1:4" x14ac:dyDescent="0.25">
      <c r="A13394" t="s">
        <v>26742</v>
      </c>
      <c r="B13394" t="s">
        <v>26743</v>
      </c>
      <c r="C13394" s="106">
        <v>78.75</v>
      </c>
      <c r="D13394">
        <v>1</v>
      </c>
    </row>
    <row r="13395" spans="1:4" x14ac:dyDescent="0.25">
      <c r="A13395" t="s">
        <v>26744</v>
      </c>
      <c r="B13395" t="s">
        <v>26745</v>
      </c>
      <c r="C13395" s="106">
        <v>13.77</v>
      </c>
      <c r="D13395">
        <v>2</v>
      </c>
    </row>
    <row r="13396" spans="1:4" x14ac:dyDescent="0.25">
      <c r="A13396" t="s">
        <v>26746</v>
      </c>
      <c r="B13396" t="s">
        <v>26747</v>
      </c>
      <c r="C13396" s="106">
        <v>147.19</v>
      </c>
      <c r="D13396">
        <v>1</v>
      </c>
    </row>
    <row r="13397" spans="1:4" x14ac:dyDescent="0.25">
      <c r="A13397" t="s">
        <v>26748</v>
      </c>
      <c r="B13397" t="s">
        <v>26749</v>
      </c>
      <c r="C13397" s="106">
        <v>305.5</v>
      </c>
      <c r="D13397">
        <v>2</v>
      </c>
    </row>
    <row r="13398" spans="1:4" x14ac:dyDescent="0.25">
      <c r="A13398" t="s">
        <v>26750</v>
      </c>
      <c r="B13398" t="s">
        <v>26751</v>
      </c>
      <c r="C13398" s="106">
        <v>480</v>
      </c>
      <c r="D13398">
        <v>4</v>
      </c>
    </row>
    <row r="13399" spans="1:4" x14ac:dyDescent="0.25">
      <c r="A13399" t="s">
        <v>26752</v>
      </c>
      <c r="B13399" t="s">
        <v>26753</v>
      </c>
      <c r="C13399" s="106">
        <v>269.56</v>
      </c>
      <c r="D13399">
        <v>4</v>
      </c>
    </row>
    <row r="13400" spans="1:4" x14ac:dyDescent="0.25">
      <c r="A13400" t="s">
        <v>26754</v>
      </c>
      <c r="B13400" t="s">
        <v>14108</v>
      </c>
      <c r="C13400" s="106">
        <v>0</v>
      </c>
      <c r="D13400">
        <v>0</v>
      </c>
    </row>
    <row r="13401" spans="1:4" x14ac:dyDescent="0.25">
      <c r="A13401" t="s">
        <v>26755</v>
      </c>
      <c r="B13401" t="s">
        <v>26756</v>
      </c>
      <c r="C13401" s="106">
        <v>100</v>
      </c>
      <c r="D13401">
        <v>5</v>
      </c>
    </row>
    <row r="13402" spans="1:4" x14ac:dyDescent="0.25">
      <c r="A13402" t="s">
        <v>26757</v>
      </c>
      <c r="B13402" t="s">
        <v>26758</v>
      </c>
      <c r="C13402" s="106">
        <v>66</v>
      </c>
      <c r="D13402">
        <v>4</v>
      </c>
    </row>
    <row r="13403" spans="1:4" x14ac:dyDescent="0.25">
      <c r="A13403" t="s">
        <v>26759</v>
      </c>
      <c r="B13403" t="s">
        <v>26642</v>
      </c>
      <c r="C13403" s="106">
        <v>822</v>
      </c>
      <c r="D13403">
        <v>1</v>
      </c>
    </row>
    <row r="13404" spans="1:4" x14ac:dyDescent="0.25">
      <c r="A13404" t="s">
        <v>26760</v>
      </c>
      <c r="B13404" t="s">
        <v>26761</v>
      </c>
      <c r="C13404" s="106">
        <v>201</v>
      </c>
      <c r="D13404">
        <v>1</v>
      </c>
    </row>
    <row r="13405" spans="1:4" x14ac:dyDescent="0.25">
      <c r="A13405" t="s">
        <v>26762</v>
      </c>
      <c r="B13405" t="s">
        <v>26761</v>
      </c>
      <c r="C13405" s="106">
        <v>209</v>
      </c>
      <c r="D13405">
        <v>1</v>
      </c>
    </row>
    <row r="13406" spans="1:4" x14ac:dyDescent="0.25">
      <c r="A13406" t="s">
        <v>26763</v>
      </c>
      <c r="B13406" t="s">
        <v>26764</v>
      </c>
      <c r="C13406" s="106">
        <v>30</v>
      </c>
      <c r="D13406">
        <v>2</v>
      </c>
    </row>
    <row r="13407" spans="1:4" x14ac:dyDescent="0.25">
      <c r="A13407" t="s">
        <v>26765</v>
      </c>
      <c r="B13407" t="s">
        <v>26766</v>
      </c>
      <c r="C13407" s="106">
        <v>0</v>
      </c>
      <c r="D13407">
        <v>0</v>
      </c>
    </row>
    <row r="13408" spans="1:4" x14ac:dyDescent="0.25">
      <c r="A13408" t="s">
        <v>26767</v>
      </c>
      <c r="B13408" t="s">
        <v>26768</v>
      </c>
      <c r="C13408" s="106">
        <v>1</v>
      </c>
      <c r="D13408">
        <v>1</v>
      </c>
    </row>
    <row r="13409" spans="1:4" x14ac:dyDescent="0.25">
      <c r="A13409" t="s">
        <v>26769</v>
      </c>
      <c r="B13409" t="s">
        <v>26770</v>
      </c>
      <c r="C13409" s="106">
        <v>4619</v>
      </c>
      <c r="D13409">
        <v>1</v>
      </c>
    </row>
    <row r="13410" spans="1:4" x14ac:dyDescent="0.25">
      <c r="A13410" t="s">
        <v>26771</v>
      </c>
      <c r="B13410" t="s">
        <v>26772</v>
      </c>
      <c r="C13410" s="106">
        <v>4619</v>
      </c>
      <c r="D13410">
        <v>1</v>
      </c>
    </row>
    <row r="13411" spans="1:4" x14ac:dyDescent="0.25">
      <c r="A13411" t="s">
        <v>26773</v>
      </c>
      <c r="B13411" t="s">
        <v>26774</v>
      </c>
      <c r="C13411" s="106">
        <v>35.58</v>
      </c>
      <c r="D13411">
        <v>2</v>
      </c>
    </row>
    <row r="13412" spans="1:4" x14ac:dyDescent="0.25">
      <c r="A13412" t="s">
        <v>26775</v>
      </c>
      <c r="B13412" t="s">
        <v>26776</v>
      </c>
      <c r="C13412" s="106">
        <v>0</v>
      </c>
      <c r="D13412">
        <v>0</v>
      </c>
    </row>
    <row r="13413" spans="1:4" x14ac:dyDescent="0.25">
      <c r="A13413" t="s">
        <v>26777</v>
      </c>
      <c r="B13413" t="s">
        <v>26778</v>
      </c>
      <c r="C13413" s="106">
        <v>3813</v>
      </c>
      <c r="D13413">
        <v>2</v>
      </c>
    </row>
    <row r="13414" spans="1:4" x14ac:dyDescent="0.25">
      <c r="A13414" t="s">
        <v>26779</v>
      </c>
      <c r="B13414" t="s">
        <v>26780</v>
      </c>
      <c r="C13414" s="106">
        <v>2315</v>
      </c>
      <c r="D13414">
        <v>1</v>
      </c>
    </row>
    <row r="13415" spans="1:4" x14ac:dyDescent="0.25">
      <c r="A13415" t="s">
        <v>26781</v>
      </c>
      <c r="B13415" t="s">
        <v>26782</v>
      </c>
      <c r="C13415" s="106">
        <v>2480</v>
      </c>
      <c r="D13415">
        <v>1</v>
      </c>
    </row>
    <row r="13416" spans="1:4" x14ac:dyDescent="0.25">
      <c r="A13416" t="s">
        <v>26783</v>
      </c>
      <c r="B13416" t="s">
        <v>26784</v>
      </c>
      <c r="C13416" s="106">
        <v>11742.72</v>
      </c>
      <c r="D13416">
        <v>2</v>
      </c>
    </row>
    <row r="13417" spans="1:4" x14ac:dyDescent="0.25">
      <c r="A13417" t="s">
        <v>26785</v>
      </c>
      <c r="B13417" t="s">
        <v>26786</v>
      </c>
      <c r="C13417" s="106">
        <v>2600.4</v>
      </c>
      <c r="D13417">
        <v>1</v>
      </c>
    </row>
    <row r="13418" spans="1:4" x14ac:dyDescent="0.25">
      <c r="A13418" t="s">
        <v>26787</v>
      </c>
      <c r="B13418" t="s">
        <v>26788</v>
      </c>
      <c r="C13418" s="106">
        <v>2541.44</v>
      </c>
      <c r="D13418">
        <v>1</v>
      </c>
    </row>
    <row r="13419" spans="1:4" x14ac:dyDescent="0.25">
      <c r="A13419" t="s">
        <v>26789</v>
      </c>
      <c r="B13419" t="s">
        <v>26790</v>
      </c>
      <c r="C13419" s="106">
        <v>1091.2</v>
      </c>
      <c r="D13419">
        <v>1</v>
      </c>
    </row>
    <row r="13420" spans="1:4" x14ac:dyDescent="0.25">
      <c r="A13420" t="s">
        <v>26791</v>
      </c>
      <c r="B13420" t="s">
        <v>26792</v>
      </c>
      <c r="C13420" s="106">
        <v>13344</v>
      </c>
      <c r="D13420">
        <v>2</v>
      </c>
    </row>
    <row r="13421" spans="1:4" x14ac:dyDescent="0.25">
      <c r="A13421" t="s">
        <v>26793</v>
      </c>
      <c r="B13421" t="s">
        <v>26794</v>
      </c>
      <c r="C13421" s="106">
        <v>5082.88</v>
      </c>
      <c r="D13421">
        <v>2</v>
      </c>
    </row>
    <row r="13422" spans="1:4" x14ac:dyDescent="0.25">
      <c r="A13422" t="s">
        <v>26795</v>
      </c>
      <c r="B13422" t="s">
        <v>26796</v>
      </c>
      <c r="C13422" s="106">
        <v>15752</v>
      </c>
      <c r="D13422">
        <v>2</v>
      </c>
    </row>
    <row r="13423" spans="1:4" x14ac:dyDescent="0.25">
      <c r="A13423" t="s">
        <v>26797</v>
      </c>
      <c r="B13423" t="s">
        <v>26798</v>
      </c>
      <c r="C13423" s="106">
        <v>1018.6</v>
      </c>
      <c r="D13423">
        <v>1</v>
      </c>
    </row>
    <row r="13424" spans="1:4" x14ac:dyDescent="0.25">
      <c r="A13424" t="s">
        <v>26799</v>
      </c>
      <c r="B13424" t="s">
        <v>26800</v>
      </c>
      <c r="C13424" s="106">
        <v>4637.6000000000004</v>
      </c>
      <c r="D13424">
        <v>1</v>
      </c>
    </row>
    <row r="13425" spans="1:4" x14ac:dyDescent="0.25">
      <c r="A13425" t="s">
        <v>26801</v>
      </c>
      <c r="B13425" t="s">
        <v>26802</v>
      </c>
      <c r="C13425" s="106">
        <v>12457.28</v>
      </c>
      <c r="D13425">
        <v>2</v>
      </c>
    </row>
    <row r="13426" spans="1:4" x14ac:dyDescent="0.25">
      <c r="A13426" t="s">
        <v>26803</v>
      </c>
      <c r="B13426" t="s">
        <v>26804</v>
      </c>
      <c r="C13426" s="106">
        <v>1018.6</v>
      </c>
      <c r="D13426">
        <v>1</v>
      </c>
    </row>
    <row r="13427" spans="1:4" x14ac:dyDescent="0.25">
      <c r="A13427" t="s">
        <v>26805</v>
      </c>
      <c r="B13427" t="s">
        <v>26806</v>
      </c>
      <c r="C13427" s="106">
        <v>6228.64</v>
      </c>
      <c r="D13427">
        <v>1</v>
      </c>
    </row>
    <row r="13428" spans="1:4" x14ac:dyDescent="0.25">
      <c r="A13428" t="s">
        <v>26807</v>
      </c>
      <c r="B13428" t="s">
        <v>26808</v>
      </c>
      <c r="C13428" s="106">
        <v>8435.68</v>
      </c>
      <c r="D13428">
        <v>2</v>
      </c>
    </row>
    <row r="13429" spans="1:4" x14ac:dyDescent="0.25">
      <c r="A13429" t="s">
        <v>26809</v>
      </c>
      <c r="B13429" t="s">
        <v>14503</v>
      </c>
      <c r="C13429" s="106">
        <v>2731.5</v>
      </c>
      <c r="D13429">
        <v>1</v>
      </c>
    </row>
    <row r="13430" spans="1:4" x14ac:dyDescent="0.25">
      <c r="A13430" t="s">
        <v>26810</v>
      </c>
      <c r="B13430" t="s">
        <v>26811</v>
      </c>
      <c r="C13430" s="106">
        <v>1172.7</v>
      </c>
      <c r="D13430">
        <v>1</v>
      </c>
    </row>
    <row r="13431" spans="1:4" x14ac:dyDescent="0.25">
      <c r="A13431" t="s">
        <v>26812</v>
      </c>
      <c r="B13431" t="s">
        <v>26813</v>
      </c>
      <c r="C13431" s="106">
        <v>1118.6600000000001</v>
      </c>
      <c r="D13431">
        <v>8</v>
      </c>
    </row>
    <row r="13432" spans="1:4" x14ac:dyDescent="0.25">
      <c r="A13432" t="s">
        <v>26814</v>
      </c>
      <c r="B13432" t="s">
        <v>26815</v>
      </c>
      <c r="C13432" s="106">
        <v>1189.5</v>
      </c>
      <c r="D13432">
        <v>1</v>
      </c>
    </row>
    <row r="13433" spans="1:4" x14ac:dyDescent="0.25">
      <c r="A13433" t="s">
        <v>26816</v>
      </c>
      <c r="B13433" t="s">
        <v>13470</v>
      </c>
      <c r="C13433" s="106">
        <v>1032.24</v>
      </c>
      <c r="D13433">
        <v>2</v>
      </c>
    </row>
    <row r="13434" spans="1:4" x14ac:dyDescent="0.25">
      <c r="A13434" t="s">
        <v>26817</v>
      </c>
      <c r="B13434" t="s">
        <v>8580</v>
      </c>
      <c r="C13434" s="106">
        <v>46.24</v>
      </c>
      <c r="D13434">
        <v>4</v>
      </c>
    </row>
    <row r="13435" spans="1:4" x14ac:dyDescent="0.25">
      <c r="A13435" t="s">
        <v>26818</v>
      </c>
      <c r="B13435" t="s">
        <v>26819</v>
      </c>
      <c r="C13435" s="106">
        <v>1163.92</v>
      </c>
      <c r="D13435">
        <v>1</v>
      </c>
    </row>
    <row r="13436" spans="1:4" x14ac:dyDescent="0.25">
      <c r="A13436" t="s">
        <v>26820</v>
      </c>
      <c r="B13436" t="s">
        <v>26821</v>
      </c>
      <c r="C13436" s="106">
        <v>6385</v>
      </c>
      <c r="D13436">
        <v>1</v>
      </c>
    </row>
    <row r="13437" spans="1:4" x14ac:dyDescent="0.25">
      <c r="A13437" t="s">
        <v>26822</v>
      </c>
      <c r="B13437" t="s">
        <v>26823</v>
      </c>
      <c r="C13437" s="106">
        <v>597</v>
      </c>
      <c r="D13437">
        <v>1</v>
      </c>
    </row>
    <row r="13438" spans="1:4" x14ac:dyDescent="0.25">
      <c r="A13438" t="s">
        <v>26824</v>
      </c>
      <c r="B13438" t="s">
        <v>26825</v>
      </c>
      <c r="C13438" s="106">
        <v>0</v>
      </c>
      <c r="D13438">
        <v>0</v>
      </c>
    </row>
    <row r="13439" spans="1:4" x14ac:dyDescent="0.25">
      <c r="A13439" t="s">
        <v>26826</v>
      </c>
      <c r="B13439" t="s">
        <v>26827</v>
      </c>
      <c r="C13439" s="106">
        <v>301.39999999999998</v>
      </c>
      <c r="D13439">
        <v>3</v>
      </c>
    </row>
    <row r="13440" spans="1:4" x14ac:dyDescent="0.25">
      <c r="A13440" t="s">
        <v>26828</v>
      </c>
      <c r="B13440" t="s">
        <v>26829</v>
      </c>
      <c r="C13440" s="106">
        <v>642</v>
      </c>
      <c r="D13440">
        <v>6</v>
      </c>
    </row>
    <row r="13441" spans="1:4" x14ac:dyDescent="0.25">
      <c r="A13441" t="s">
        <v>26830</v>
      </c>
      <c r="B13441" t="s">
        <v>26831</v>
      </c>
      <c r="C13441" s="106">
        <v>159.18</v>
      </c>
      <c r="D13441">
        <v>1</v>
      </c>
    </row>
    <row r="13442" spans="1:4" x14ac:dyDescent="0.25">
      <c r="A13442" t="s">
        <v>26832</v>
      </c>
      <c r="B13442" t="s">
        <v>26833</v>
      </c>
      <c r="C13442" s="106">
        <v>235.67</v>
      </c>
      <c r="D13442">
        <v>1</v>
      </c>
    </row>
    <row r="13443" spans="1:4" x14ac:dyDescent="0.25">
      <c r="A13443" t="s">
        <v>26834</v>
      </c>
      <c r="B13443" t="s">
        <v>14055</v>
      </c>
      <c r="C13443" s="106">
        <v>30</v>
      </c>
      <c r="D13443">
        <v>6</v>
      </c>
    </row>
    <row r="13444" spans="1:4" x14ac:dyDescent="0.25">
      <c r="A13444" t="s">
        <v>26835</v>
      </c>
      <c r="B13444" t="s">
        <v>26836</v>
      </c>
      <c r="C13444" s="106">
        <v>89.57</v>
      </c>
      <c r="D13444">
        <v>3</v>
      </c>
    </row>
    <row r="13445" spans="1:4" x14ac:dyDescent="0.25">
      <c r="A13445" t="s">
        <v>26837</v>
      </c>
      <c r="B13445" t="s">
        <v>26838</v>
      </c>
      <c r="C13445" s="106">
        <v>89.49</v>
      </c>
      <c r="D13445">
        <v>3</v>
      </c>
    </row>
    <row r="13446" spans="1:4" x14ac:dyDescent="0.25">
      <c r="A13446" t="s">
        <v>26839</v>
      </c>
      <c r="B13446" t="s">
        <v>26840</v>
      </c>
      <c r="C13446" s="106">
        <v>11990</v>
      </c>
      <c r="D13446">
        <v>2</v>
      </c>
    </row>
    <row r="13447" spans="1:4" x14ac:dyDescent="0.25">
      <c r="A13447" t="s">
        <v>26841</v>
      </c>
      <c r="B13447" t="s">
        <v>26842</v>
      </c>
      <c r="C13447" s="106">
        <v>3466</v>
      </c>
      <c r="D13447">
        <v>1</v>
      </c>
    </row>
    <row r="13448" spans="1:4" x14ac:dyDescent="0.25">
      <c r="A13448" t="s">
        <v>26843</v>
      </c>
      <c r="B13448" t="s">
        <v>26844</v>
      </c>
      <c r="C13448" s="106">
        <v>313.12</v>
      </c>
      <c r="D13448">
        <v>2</v>
      </c>
    </row>
    <row r="13449" spans="1:4" x14ac:dyDescent="0.25">
      <c r="A13449" t="s">
        <v>26845</v>
      </c>
      <c r="B13449" t="s">
        <v>26846</v>
      </c>
      <c r="C13449" s="106">
        <v>29.75</v>
      </c>
      <c r="D13449">
        <v>1</v>
      </c>
    </row>
    <row r="13450" spans="1:4" x14ac:dyDescent="0.25">
      <c r="A13450" t="s">
        <v>26847</v>
      </c>
      <c r="B13450" t="s">
        <v>26848</v>
      </c>
      <c r="C13450" s="106">
        <v>1110</v>
      </c>
      <c r="D13450">
        <v>1</v>
      </c>
    </row>
    <row r="13451" spans="1:4" x14ac:dyDescent="0.25">
      <c r="A13451" t="s">
        <v>26849</v>
      </c>
      <c r="B13451" t="s">
        <v>26850</v>
      </c>
      <c r="C13451" s="106">
        <v>4123.8900000000003</v>
      </c>
      <c r="D13451">
        <v>1</v>
      </c>
    </row>
    <row r="13452" spans="1:4" x14ac:dyDescent="0.25">
      <c r="A13452" t="s">
        <v>26851</v>
      </c>
      <c r="B13452" t="s">
        <v>26852</v>
      </c>
      <c r="C13452" s="106">
        <v>1052.2</v>
      </c>
      <c r="D13452">
        <v>2</v>
      </c>
    </row>
    <row r="13453" spans="1:4" x14ac:dyDescent="0.25">
      <c r="A13453" t="s">
        <v>26853</v>
      </c>
      <c r="B13453" t="s">
        <v>26854</v>
      </c>
      <c r="C13453" s="106">
        <v>1624.81</v>
      </c>
      <c r="D13453">
        <v>3</v>
      </c>
    </row>
    <row r="13454" spans="1:4" x14ac:dyDescent="0.25">
      <c r="A13454" t="s">
        <v>26855</v>
      </c>
      <c r="B13454" t="s">
        <v>26856</v>
      </c>
      <c r="C13454" s="106">
        <v>7347.21</v>
      </c>
      <c r="D13454">
        <v>1</v>
      </c>
    </row>
    <row r="13455" spans="1:4" x14ac:dyDescent="0.25">
      <c r="A13455" t="s">
        <v>26857</v>
      </c>
      <c r="B13455" t="s">
        <v>26858</v>
      </c>
      <c r="C13455" s="106">
        <v>7834.32</v>
      </c>
      <c r="D13455">
        <v>2</v>
      </c>
    </row>
    <row r="13456" spans="1:4" x14ac:dyDescent="0.25">
      <c r="A13456" t="s">
        <v>26859</v>
      </c>
      <c r="B13456" t="s">
        <v>26860</v>
      </c>
      <c r="C13456" s="106">
        <v>3369.4</v>
      </c>
      <c r="D13456">
        <v>1</v>
      </c>
    </row>
    <row r="13457" spans="1:4" x14ac:dyDescent="0.25">
      <c r="A13457" t="s">
        <v>26861</v>
      </c>
      <c r="B13457" t="s">
        <v>26862</v>
      </c>
      <c r="C13457" s="106">
        <v>71450</v>
      </c>
      <c r="D13457">
        <v>1</v>
      </c>
    </row>
    <row r="13458" spans="1:4" x14ac:dyDescent="0.25">
      <c r="A13458" t="s">
        <v>26863</v>
      </c>
      <c r="B13458" t="s">
        <v>26864</v>
      </c>
      <c r="C13458" s="106">
        <v>56632</v>
      </c>
      <c r="D13458">
        <v>1</v>
      </c>
    </row>
    <row r="13459" spans="1:4" x14ac:dyDescent="0.25">
      <c r="A13459" t="s">
        <v>26865</v>
      </c>
      <c r="B13459" t="s">
        <v>26866</v>
      </c>
      <c r="C13459" s="106">
        <v>34274</v>
      </c>
      <c r="D13459">
        <v>1</v>
      </c>
    </row>
    <row r="13460" spans="1:4" x14ac:dyDescent="0.25">
      <c r="A13460" t="s">
        <v>26867</v>
      </c>
      <c r="B13460" t="s">
        <v>26868</v>
      </c>
      <c r="C13460" s="106">
        <v>0</v>
      </c>
      <c r="D13460">
        <v>0</v>
      </c>
    </row>
    <row r="13461" spans="1:4" x14ac:dyDescent="0.25">
      <c r="A13461" t="s">
        <v>26869</v>
      </c>
      <c r="B13461" t="s">
        <v>26870</v>
      </c>
      <c r="C13461" s="106">
        <v>21500</v>
      </c>
      <c r="D13461">
        <v>2</v>
      </c>
    </row>
    <row r="13462" spans="1:4" x14ac:dyDescent="0.25">
      <c r="A13462" t="s">
        <v>26871</v>
      </c>
      <c r="B13462" t="s">
        <v>26453</v>
      </c>
      <c r="C13462" s="106">
        <v>2640</v>
      </c>
      <c r="D13462">
        <v>4</v>
      </c>
    </row>
    <row r="13463" spans="1:4" x14ac:dyDescent="0.25">
      <c r="A13463" t="s">
        <v>26872</v>
      </c>
      <c r="B13463" t="s">
        <v>26873</v>
      </c>
      <c r="C13463" s="106">
        <v>224.98</v>
      </c>
      <c r="D13463">
        <v>2</v>
      </c>
    </row>
    <row r="13464" spans="1:4" x14ac:dyDescent="0.25">
      <c r="A13464" t="s">
        <v>26874</v>
      </c>
      <c r="B13464" t="s">
        <v>26875</v>
      </c>
      <c r="C13464" s="106">
        <v>668.78</v>
      </c>
      <c r="D13464">
        <v>2</v>
      </c>
    </row>
    <row r="13465" spans="1:4" x14ac:dyDescent="0.25">
      <c r="A13465" t="s">
        <v>26876</v>
      </c>
      <c r="B13465" t="s">
        <v>15122</v>
      </c>
      <c r="C13465" s="106">
        <v>0</v>
      </c>
      <c r="D13465">
        <v>0</v>
      </c>
    </row>
    <row r="13466" spans="1:4" x14ac:dyDescent="0.25">
      <c r="A13466" t="s">
        <v>26877</v>
      </c>
      <c r="B13466" t="s">
        <v>26878</v>
      </c>
      <c r="C13466" s="106">
        <v>2498</v>
      </c>
      <c r="D13466">
        <v>1</v>
      </c>
    </row>
    <row r="13467" spans="1:4" x14ac:dyDescent="0.25">
      <c r="A13467" t="s">
        <v>26879</v>
      </c>
      <c r="B13467" t="s">
        <v>26880</v>
      </c>
      <c r="C13467" s="106">
        <v>7203.68</v>
      </c>
      <c r="D13467">
        <v>2</v>
      </c>
    </row>
    <row r="13468" spans="1:4" x14ac:dyDescent="0.25">
      <c r="A13468" t="s">
        <v>26881</v>
      </c>
      <c r="B13468" t="s">
        <v>26882</v>
      </c>
      <c r="C13468" s="106">
        <v>90.2</v>
      </c>
      <c r="D13468">
        <v>2</v>
      </c>
    </row>
    <row r="13469" spans="1:4" x14ac:dyDescent="0.25">
      <c r="A13469" t="s">
        <v>26883</v>
      </c>
      <c r="B13469" t="s">
        <v>26884</v>
      </c>
      <c r="C13469" s="106">
        <v>46.64</v>
      </c>
      <c r="D13469">
        <v>2</v>
      </c>
    </row>
    <row r="13470" spans="1:4" x14ac:dyDescent="0.25">
      <c r="A13470" t="s">
        <v>26885</v>
      </c>
      <c r="B13470" t="s">
        <v>26884</v>
      </c>
      <c r="C13470" s="106">
        <v>174.84</v>
      </c>
      <c r="D13470">
        <v>3</v>
      </c>
    </row>
    <row r="13471" spans="1:4" x14ac:dyDescent="0.25">
      <c r="A13471" t="s">
        <v>26886</v>
      </c>
      <c r="B13471" t="s">
        <v>26887</v>
      </c>
      <c r="C13471" s="106">
        <v>9342.08</v>
      </c>
      <c r="D13471">
        <v>8</v>
      </c>
    </row>
    <row r="13472" spans="1:4" x14ac:dyDescent="0.25">
      <c r="A13472" t="s">
        <v>26888</v>
      </c>
      <c r="B13472" t="s">
        <v>26889</v>
      </c>
      <c r="C13472" s="106">
        <v>448.8</v>
      </c>
      <c r="D13472">
        <v>10</v>
      </c>
    </row>
    <row r="13473" spans="1:4" x14ac:dyDescent="0.25">
      <c r="A13473" t="s">
        <v>26890</v>
      </c>
      <c r="B13473" t="s">
        <v>26884</v>
      </c>
      <c r="C13473" s="106">
        <v>74.8</v>
      </c>
      <c r="D13473">
        <v>2</v>
      </c>
    </row>
    <row r="13474" spans="1:4" x14ac:dyDescent="0.25">
      <c r="A13474" t="s">
        <v>26891</v>
      </c>
      <c r="B13474" t="s">
        <v>26892</v>
      </c>
      <c r="C13474" s="106">
        <v>1196.48</v>
      </c>
      <c r="D13474">
        <v>2</v>
      </c>
    </row>
    <row r="13475" spans="1:4" x14ac:dyDescent="0.25">
      <c r="A13475" t="s">
        <v>26893</v>
      </c>
      <c r="B13475" t="s">
        <v>26894</v>
      </c>
      <c r="C13475" s="106">
        <v>3467.2</v>
      </c>
      <c r="D13475">
        <v>2</v>
      </c>
    </row>
    <row r="13476" spans="1:4" x14ac:dyDescent="0.25">
      <c r="A13476" t="s">
        <v>26895</v>
      </c>
      <c r="B13476" t="s">
        <v>26896</v>
      </c>
      <c r="C13476" s="106">
        <v>163.68</v>
      </c>
      <c r="D13476">
        <v>2</v>
      </c>
    </row>
    <row r="13477" spans="1:4" x14ac:dyDescent="0.25">
      <c r="A13477" t="s">
        <v>26897</v>
      </c>
      <c r="B13477" t="s">
        <v>26898</v>
      </c>
      <c r="C13477" s="106">
        <v>2753</v>
      </c>
      <c r="D13477">
        <v>2</v>
      </c>
    </row>
    <row r="13478" spans="1:4" x14ac:dyDescent="0.25">
      <c r="A13478" t="s">
        <v>26899</v>
      </c>
      <c r="B13478" t="s">
        <v>26900</v>
      </c>
      <c r="C13478" s="106">
        <v>71</v>
      </c>
      <c r="D13478">
        <v>2</v>
      </c>
    </row>
    <row r="13479" spans="1:4" x14ac:dyDescent="0.25">
      <c r="A13479" t="s">
        <v>26901</v>
      </c>
      <c r="B13479" t="s">
        <v>26902</v>
      </c>
      <c r="C13479" s="106">
        <v>29</v>
      </c>
      <c r="D13479">
        <v>2</v>
      </c>
    </row>
    <row r="13480" spans="1:4" x14ac:dyDescent="0.25">
      <c r="A13480" t="s">
        <v>26903</v>
      </c>
      <c r="B13480" t="s">
        <v>26904</v>
      </c>
      <c r="C13480" s="106">
        <v>0</v>
      </c>
      <c r="D13480">
        <v>0</v>
      </c>
    </row>
    <row r="13481" spans="1:4" x14ac:dyDescent="0.25">
      <c r="A13481" t="s">
        <v>26905</v>
      </c>
      <c r="B13481" t="s">
        <v>26906</v>
      </c>
      <c r="C13481" s="106">
        <v>76.48</v>
      </c>
      <c r="D13481">
        <v>2</v>
      </c>
    </row>
    <row r="13482" spans="1:4" x14ac:dyDescent="0.25">
      <c r="A13482" t="s">
        <v>26907</v>
      </c>
      <c r="B13482" t="s">
        <v>26908</v>
      </c>
      <c r="C13482" s="106">
        <v>4194.0200000000004</v>
      </c>
      <c r="D13482">
        <v>2</v>
      </c>
    </row>
    <row r="13483" spans="1:4" x14ac:dyDescent="0.25">
      <c r="A13483" t="s">
        <v>26909</v>
      </c>
      <c r="B13483" t="s">
        <v>15371</v>
      </c>
      <c r="C13483" s="106">
        <v>2718.13</v>
      </c>
      <c r="D13483">
        <v>2</v>
      </c>
    </row>
    <row r="13484" spans="1:4" x14ac:dyDescent="0.25">
      <c r="A13484" t="s">
        <v>26910</v>
      </c>
      <c r="B13484" t="s">
        <v>26911</v>
      </c>
      <c r="C13484" s="106">
        <v>3240.34</v>
      </c>
      <c r="D13484">
        <v>4</v>
      </c>
    </row>
    <row r="13485" spans="1:4" x14ac:dyDescent="0.25">
      <c r="A13485" t="s">
        <v>26912</v>
      </c>
      <c r="B13485" t="s">
        <v>13165</v>
      </c>
      <c r="C13485" s="106">
        <v>561.83000000000004</v>
      </c>
      <c r="D13485">
        <v>1</v>
      </c>
    </row>
    <row r="13486" spans="1:4" x14ac:dyDescent="0.25">
      <c r="A13486" t="s">
        <v>26913</v>
      </c>
      <c r="B13486" t="s">
        <v>14563</v>
      </c>
      <c r="C13486" s="106">
        <v>569.35</v>
      </c>
      <c r="D13486">
        <v>2</v>
      </c>
    </row>
    <row r="13487" spans="1:4" x14ac:dyDescent="0.25">
      <c r="A13487" t="s">
        <v>26914</v>
      </c>
      <c r="B13487" t="s">
        <v>26915</v>
      </c>
      <c r="C13487" s="106">
        <v>2463.34</v>
      </c>
      <c r="D13487">
        <v>1</v>
      </c>
    </row>
    <row r="13488" spans="1:4" x14ac:dyDescent="0.25">
      <c r="A13488" t="s">
        <v>26916</v>
      </c>
      <c r="B13488" t="s">
        <v>26917</v>
      </c>
      <c r="C13488" s="106">
        <v>1038.55</v>
      </c>
      <c r="D13488">
        <v>4</v>
      </c>
    </row>
    <row r="13489" spans="1:4" x14ac:dyDescent="0.25">
      <c r="A13489" t="s">
        <v>26918</v>
      </c>
      <c r="B13489" t="s">
        <v>26919</v>
      </c>
      <c r="C13489" s="106">
        <v>42751</v>
      </c>
      <c r="D13489">
        <v>1</v>
      </c>
    </row>
    <row r="13490" spans="1:4" x14ac:dyDescent="0.25">
      <c r="A13490" t="s">
        <v>26920</v>
      </c>
      <c r="B13490" t="s">
        <v>26921</v>
      </c>
      <c r="C13490" s="106">
        <v>2393.5</v>
      </c>
      <c r="D13490">
        <v>2</v>
      </c>
    </row>
    <row r="13491" spans="1:4" x14ac:dyDescent="0.25">
      <c r="A13491" t="s">
        <v>26922</v>
      </c>
      <c r="B13491" t="s">
        <v>26923</v>
      </c>
      <c r="C13491" s="106">
        <v>811.4</v>
      </c>
      <c r="D13491">
        <v>2</v>
      </c>
    </row>
    <row r="13492" spans="1:4" x14ac:dyDescent="0.25">
      <c r="A13492" t="s">
        <v>26924</v>
      </c>
      <c r="B13492" t="s">
        <v>26925</v>
      </c>
      <c r="C13492" s="106">
        <v>4347</v>
      </c>
      <c r="D13492">
        <v>1</v>
      </c>
    </row>
    <row r="13493" spans="1:4" x14ac:dyDescent="0.25">
      <c r="A13493" t="s">
        <v>26926</v>
      </c>
      <c r="B13493" t="s">
        <v>26927</v>
      </c>
      <c r="C13493" s="106">
        <v>78.89</v>
      </c>
      <c r="D13493">
        <v>1</v>
      </c>
    </row>
    <row r="13494" spans="1:4" x14ac:dyDescent="0.25">
      <c r="A13494" t="s">
        <v>26928</v>
      </c>
      <c r="B13494" t="s">
        <v>26929</v>
      </c>
      <c r="C13494" s="106">
        <v>16294</v>
      </c>
      <c r="D13494">
        <v>2</v>
      </c>
    </row>
    <row r="13495" spans="1:4" x14ac:dyDescent="0.25">
      <c r="A13495" t="s">
        <v>26930</v>
      </c>
      <c r="B13495" t="s">
        <v>26929</v>
      </c>
      <c r="C13495" s="106">
        <v>5576</v>
      </c>
      <c r="D13495">
        <v>1</v>
      </c>
    </row>
    <row r="13496" spans="1:4" x14ac:dyDescent="0.25">
      <c r="A13496" t="s">
        <v>26931</v>
      </c>
      <c r="B13496" t="s">
        <v>26932</v>
      </c>
      <c r="C13496" s="106">
        <v>44640</v>
      </c>
      <c r="D13496">
        <v>1</v>
      </c>
    </row>
    <row r="13497" spans="1:4" x14ac:dyDescent="0.25">
      <c r="A13497" t="s">
        <v>26933</v>
      </c>
      <c r="B13497" t="s">
        <v>26934</v>
      </c>
      <c r="C13497" s="106">
        <v>4594</v>
      </c>
      <c r="D13497">
        <v>1</v>
      </c>
    </row>
    <row r="13498" spans="1:4" x14ac:dyDescent="0.25">
      <c r="A13498" t="s">
        <v>26935</v>
      </c>
      <c r="B13498" t="s">
        <v>26929</v>
      </c>
      <c r="C13498" s="106">
        <v>14693.33</v>
      </c>
      <c r="D13498">
        <v>1</v>
      </c>
    </row>
    <row r="13499" spans="1:4" x14ac:dyDescent="0.25">
      <c r="A13499" t="s">
        <v>26936</v>
      </c>
      <c r="B13499" t="s">
        <v>26937</v>
      </c>
      <c r="C13499" s="106">
        <v>307.38</v>
      </c>
      <c r="D13499">
        <v>2</v>
      </c>
    </row>
    <row r="13500" spans="1:4" x14ac:dyDescent="0.25">
      <c r="A13500" t="s">
        <v>26938</v>
      </c>
      <c r="B13500" t="s">
        <v>26937</v>
      </c>
      <c r="C13500" s="106">
        <v>128.61000000000001</v>
      </c>
      <c r="D13500">
        <v>3</v>
      </c>
    </row>
    <row r="13501" spans="1:4" x14ac:dyDescent="0.25">
      <c r="A13501" t="s">
        <v>26939</v>
      </c>
      <c r="B13501" t="s">
        <v>26940</v>
      </c>
      <c r="C13501" s="106">
        <v>369</v>
      </c>
      <c r="D13501">
        <v>3</v>
      </c>
    </row>
    <row r="13502" spans="1:4" x14ac:dyDescent="0.25">
      <c r="A13502" t="s">
        <v>26941</v>
      </c>
      <c r="B13502" t="s">
        <v>26942</v>
      </c>
      <c r="C13502" s="106">
        <v>2570.2199999999998</v>
      </c>
      <c r="D13502">
        <v>60</v>
      </c>
    </row>
    <row r="13503" spans="1:4" x14ac:dyDescent="0.25">
      <c r="A13503" t="s">
        <v>26943</v>
      </c>
      <c r="B13503" t="s">
        <v>26821</v>
      </c>
      <c r="C13503" s="106">
        <v>16111</v>
      </c>
      <c r="D13503">
        <v>1</v>
      </c>
    </row>
    <row r="13504" spans="1:4" x14ac:dyDescent="0.25">
      <c r="A13504" t="s">
        <v>26944</v>
      </c>
      <c r="B13504" t="s">
        <v>26945</v>
      </c>
      <c r="C13504" s="106">
        <v>3506.18</v>
      </c>
      <c r="D13504">
        <v>2</v>
      </c>
    </row>
    <row r="13505" spans="1:4" x14ac:dyDescent="0.25">
      <c r="A13505" t="s">
        <v>26946</v>
      </c>
      <c r="B13505" t="s">
        <v>26947</v>
      </c>
      <c r="C13505" s="106">
        <v>2264.4</v>
      </c>
      <c r="D13505">
        <v>1</v>
      </c>
    </row>
    <row r="13506" spans="1:4" x14ac:dyDescent="0.25">
      <c r="A13506" t="s">
        <v>26948</v>
      </c>
      <c r="B13506" t="s">
        <v>26949</v>
      </c>
      <c r="C13506" s="106">
        <v>5000</v>
      </c>
      <c r="D13506">
        <v>1</v>
      </c>
    </row>
    <row r="13507" spans="1:4" x14ac:dyDescent="0.25">
      <c r="A13507" t="s">
        <v>26950</v>
      </c>
      <c r="B13507" t="s">
        <v>26951</v>
      </c>
      <c r="C13507" s="106">
        <v>0</v>
      </c>
      <c r="D13507">
        <v>0</v>
      </c>
    </row>
    <row r="13508" spans="1:4" x14ac:dyDescent="0.25">
      <c r="A13508" t="s">
        <v>26952</v>
      </c>
      <c r="B13508" t="s">
        <v>26953</v>
      </c>
      <c r="C13508" s="106">
        <v>250.98</v>
      </c>
      <c r="D13508">
        <v>20</v>
      </c>
    </row>
    <row r="13509" spans="1:4" x14ac:dyDescent="0.25">
      <c r="A13509" t="s">
        <v>26954</v>
      </c>
      <c r="B13509" t="s">
        <v>26955</v>
      </c>
      <c r="C13509" s="106">
        <v>783.45</v>
      </c>
      <c r="D13509">
        <v>7</v>
      </c>
    </row>
    <row r="13510" spans="1:4" x14ac:dyDescent="0.25">
      <c r="A13510" t="s">
        <v>26956</v>
      </c>
      <c r="B13510" t="s">
        <v>26957</v>
      </c>
      <c r="C13510" s="106">
        <v>1652.01</v>
      </c>
      <c r="D13510">
        <v>17</v>
      </c>
    </row>
    <row r="13511" spans="1:4" x14ac:dyDescent="0.25">
      <c r="A13511" t="s">
        <v>26958</v>
      </c>
      <c r="B13511" t="s">
        <v>26959</v>
      </c>
      <c r="C13511" s="106">
        <v>875</v>
      </c>
      <c r="D13511">
        <v>7</v>
      </c>
    </row>
    <row r="13512" spans="1:4" x14ac:dyDescent="0.25">
      <c r="A13512" t="s">
        <v>26960</v>
      </c>
      <c r="B13512" t="s">
        <v>26961</v>
      </c>
      <c r="C13512" s="106">
        <v>13.3</v>
      </c>
      <c r="D13512">
        <v>8</v>
      </c>
    </row>
    <row r="13513" spans="1:4" x14ac:dyDescent="0.25">
      <c r="A13513" t="s">
        <v>26962</v>
      </c>
      <c r="B13513" t="s">
        <v>26963</v>
      </c>
      <c r="C13513" s="106">
        <v>211</v>
      </c>
      <c r="D13513">
        <v>36</v>
      </c>
    </row>
    <row r="13514" spans="1:4" x14ac:dyDescent="0.25">
      <c r="A13514" t="s">
        <v>26964</v>
      </c>
      <c r="B13514" t="s">
        <v>26965</v>
      </c>
      <c r="C13514" s="106">
        <v>377.31</v>
      </c>
      <c r="D13514">
        <v>63</v>
      </c>
    </row>
    <row r="13515" spans="1:4" x14ac:dyDescent="0.25">
      <c r="A13515" t="s">
        <v>26966</v>
      </c>
      <c r="B13515" t="s">
        <v>26967</v>
      </c>
      <c r="C13515" s="106">
        <v>157.34</v>
      </c>
      <c r="D13515">
        <v>20</v>
      </c>
    </row>
    <row r="13516" spans="1:4" x14ac:dyDescent="0.25">
      <c r="A13516" t="s">
        <v>26968</v>
      </c>
      <c r="B13516" t="s">
        <v>26969</v>
      </c>
      <c r="C13516" s="106">
        <v>54.28</v>
      </c>
      <c r="D13516">
        <v>20</v>
      </c>
    </row>
    <row r="13517" spans="1:4" x14ac:dyDescent="0.25">
      <c r="A13517" t="s">
        <v>26970</v>
      </c>
      <c r="B13517" t="s">
        <v>26971</v>
      </c>
      <c r="C13517" s="106">
        <v>127.68</v>
      </c>
      <c r="D13517">
        <v>10</v>
      </c>
    </row>
    <row r="13518" spans="1:4" x14ac:dyDescent="0.25">
      <c r="A13518" t="s">
        <v>26972</v>
      </c>
      <c r="B13518" t="s">
        <v>26973</v>
      </c>
      <c r="C13518" s="106">
        <v>24.67</v>
      </c>
      <c r="D13518">
        <v>35</v>
      </c>
    </row>
    <row r="13519" spans="1:4" x14ac:dyDescent="0.25">
      <c r="A13519" t="s">
        <v>26974</v>
      </c>
      <c r="B13519" t="s">
        <v>26975</v>
      </c>
      <c r="C13519" s="106">
        <v>42.5</v>
      </c>
      <c r="D13519">
        <v>34</v>
      </c>
    </row>
    <row r="13520" spans="1:4" x14ac:dyDescent="0.25">
      <c r="A13520" t="s">
        <v>26976</v>
      </c>
      <c r="B13520" t="s">
        <v>26977</v>
      </c>
      <c r="C13520" s="106">
        <v>104.54</v>
      </c>
      <c r="D13520">
        <v>144</v>
      </c>
    </row>
    <row r="13521" spans="1:4" x14ac:dyDescent="0.25">
      <c r="A13521" t="s">
        <v>26978</v>
      </c>
      <c r="B13521" t="s">
        <v>26979</v>
      </c>
      <c r="C13521" s="106">
        <v>7.4</v>
      </c>
      <c r="D13521">
        <v>20</v>
      </c>
    </row>
    <row r="13522" spans="1:4" x14ac:dyDescent="0.25">
      <c r="A13522" t="s">
        <v>26980</v>
      </c>
      <c r="B13522" t="s">
        <v>26981</v>
      </c>
      <c r="C13522" s="106">
        <v>32.22</v>
      </c>
      <c r="D13522">
        <v>15</v>
      </c>
    </row>
    <row r="13523" spans="1:4" x14ac:dyDescent="0.25">
      <c r="A13523" t="s">
        <v>26982</v>
      </c>
      <c r="B13523" t="s">
        <v>26983</v>
      </c>
      <c r="C13523" s="106">
        <v>267.85000000000002</v>
      </c>
      <c r="D13523">
        <v>139</v>
      </c>
    </row>
    <row r="13524" spans="1:4" x14ac:dyDescent="0.25">
      <c r="A13524" t="s">
        <v>26984</v>
      </c>
      <c r="B13524" t="s">
        <v>26985</v>
      </c>
      <c r="C13524" s="106">
        <v>6.37</v>
      </c>
      <c r="D13524">
        <v>18</v>
      </c>
    </row>
    <row r="13525" spans="1:4" x14ac:dyDescent="0.25">
      <c r="A13525" t="s">
        <v>26986</v>
      </c>
      <c r="B13525" t="s">
        <v>26987</v>
      </c>
      <c r="C13525" s="106">
        <v>84.91</v>
      </c>
      <c r="D13525">
        <v>5</v>
      </c>
    </row>
    <row r="13526" spans="1:4" x14ac:dyDescent="0.25">
      <c r="A13526" t="s">
        <v>26988</v>
      </c>
      <c r="B13526" t="s">
        <v>26989</v>
      </c>
      <c r="C13526" s="106">
        <v>4.0599999999999996</v>
      </c>
      <c r="D13526">
        <v>5</v>
      </c>
    </row>
    <row r="13527" spans="1:4" x14ac:dyDescent="0.25">
      <c r="A13527" t="s">
        <v>26990</v>
      </c>
      <c r="B13527" t="s">
        <v>26991</v>
      </c>
      <c r="C13527" s="106">
        <v>112.45</v>
      </c>
      <c r="D13527">
        <v>13</v>
      </c>
    </row>
    <row r="13528" spans="1:4" x14ac:dyDescent="0.25">
      <c r="A13528" t="s">
        <v>26992</v>
      </c>
      <c r="B13528" t="s">
        <v>26993</v>
      </c>
      <c r="C13528" s="106">
        <v>432</v>
      </c>
      <c r="D13528">
        <v>9</v>
      </c>
    </row>
    <row r="13529" spans="1:4" x14ac:dyDescent="0.25">
      <c r="A13529" t="s">
        <v>26994</v>
      </c>
      <c r="B13529" t="s">
        <v>26995</v>
      </c>
      <c r="C13529" s="106">
        <v>1001.89</v>
      </c>
      <c r="D13529">
        <v>2</v>
      </c>
    </row>
    <row r="13530" spans="1:4" x14ac:dyDescent="0.25">
      <c r="A13530" t="s">
        <v>26996</v>
      </c>
      <c r="B13530" t="s">
        <v>26997</v>
      </c>
      <c r="C13530" s="106">
        <v>866.2</v>
      </c>
      <c r="D13530">
        <v>2</v>
      </c>
    </row>
    <row r="13531" spans="1:4" x14ac:dyDescent="0.25">
      <c r="A13531" t="s">
        <v>26998</v>
      </c>
      <c r="B13531" t="s">
        <v>26999</v>
      </c>
      <c r="C13531" s="106">
        <v>687.65</v>
      </c>
      <c r="D13531">
        <v>1</v>
      </c>
    </row>
    <row r="13532" spans="1:4" x14ac:dyDescent="0.25">
      <c r="A13532" t="s">
        <v>27000</v>
      </c>
      <c r="B13532" t="s">
        <v>27001</v>
      </c>
      <c r="C13532" s="106">
        <v>0</v>
      </c>
      <c r="D13532">
        <v>0</v>
      </c>
    </row>
    <row r="13533" spans="1:4" x14ac:dyDescent="0.25">
      <c r="A13533" t="s">
        <v>27002</v>
      </c>
      <c r="B13533" t="s">
        <v>27003</v>
      </c>
      <c r="C13533" s="106">
        <v>2570</v>
      </c>
      <c r="D13533">
        <v>2</v>
      </c>
    </row>
    <row r="13534" spans="1:4" x14ac:dyDescent="0.25">
      <c r="A13534" t="s">
        <v>27004</v>
      </c>
      <c r="B13534" t="s">
        <v>27005</v>
      </c>
      <c r="C13534" s="106">
        <v>462</v>
      </c>
      <c r="D13534">
        <v>12</v>
      </c>
    </row>
    <row r="13535" spans="1:4" x14ac:dyDescent="0.25">
      <c r="A13535" t="s">
        <v>27006</v>
      </c>
      <c r="B13535" t="s">
        <v>27007</v>
      </c>
      <c r="C13535" s="106">
        <v>0</v>
      </c>
      <c r="D13535">
        <v>0</v>
      </c>
    </row>
    <row r="13536" spans="1:4" x14ac:dyDescent="0.25">
      <c r="A13536" t="s">
        <v>27008</v>
      </c>
      <c r="B13536" t="s">
        <v>27009</v>
      </c>
      <c r="C13536" s="106">
        <v>113.68</v>
      </c>
      <c r="D13536">
        <v>3</v>
      </c>
    </row>
    <row r="13537" spans="1:4" x14ac:dyDescent="0.25">
      <c r="A13537" t="s">
        <v>27010</v>
      </c>
      <c r="B13537" t="s">
        <v>27011</v>
      </c>
      <c r="C13537" s="106">
        <v>880</v>
      </c>
      <c r="D13537">
        <v>2</v>
      </c>
    </row>
    <row r="13538" spans="1:4" x14ac:dyDescent="0.25">
      <c r="A13538" t="s">
        <v>27012</v>
      </c>
      <c r="B13538" t="s">
        <v>27013</v>
      </c>
      <c r="C13538" s="106">
        <v>97.96</v>
      </c>
      <c r="D13538">
        <v>6</v>
      </c>
    </row>
    <row r="13539" spans="1:4" x14ac:dyDescent="0.25">
      <c r="A13539" t="s">
        <v>27014</v>
      </c>
      <c r="B13539" t="s">
        <v>27015</v>
      </c>
      <c r="C13539" s="106">
        <v>120.66</v>
      </c>
      <c r="D13539">
        <v>4</v>
      </c>
    </row>
    <row r="13540" spans="1:4" x14ac:dyDescent="0.25">
      <c r="A13540" t="s">
        <v>27016</v>
      </c>
      <c r="B13540" t="s">
        <v>27017</v>
      </c>
      <c r="C13540" s="106">
        <v>3828.71</v>
      </c>
      <c r="D13540">
        <v>1</v>
      </c>
    </row>
    <row r="13541" spans="1:4" x14ac:dyDescent="0.25">
      <c r="A13541" t="s">
        <v>27018</v>
      </c>
      <c r="B13541" t="s">
        <v>27019</v>
      </c>
      <c r="C13541" s="106">
        <v>3650.57</v>
      </c>
      <c r="D13541">
        <v>4</v>
      </c>
    </row>
    <row r="13542" spans="1:4" x14ac:dyDescent="0.25">
      <c r="A13542" t="s">
        <v>27020</v>
      </c>
      <c r="B13542" t="s">
        <v>27021</v>
      </c>
      <c r="C13542" s="106">
        <v>902.77</v>
      </c>
      <c r="D13542">
        <v>1</v>
      </c>
    </row>
    <row r="13543" spans="1:4" x14ac:dyDescent="0.25">
      <c r="A13543" t="s">
        <v>27022</v>
      </c>
      <c r="B13543" t="s">
        <v>27023</v>
      </c>
      <c r="C13543" s="106">
        <v>2006.67</v>
      </c>
      <c r="D13543">
        <v>2</v>
      </c>
    </row>
    <row r="13544" spans="1:4" x14ac:dyDescent="0.25">
      <c r="A13544" t="s">
        <v>27024</v>
      </c>
      <c r="B13544" t="s">
        <v>27025</v>
      </c>
      <c r="C13544" s="106">
        <v>8089.4</v>
      </c>
      <c r="D13544">
        <v>2</v>
      </c>
    </row>
    <row r="13545" spans="1:4" x14ac:dyDescent="0.25">
      <c r="A13545" t="s">
        <v>27026</v>
      </c>
      <c r="B13545" t="s">
        <v>27027</v>
      </c>
      <c r="C13545" s="106">
        <v>192.08</v>
      </c>
      <c r="D13545">
        <v>1</v>
      </c>
    </row>
    <row r="13546" spans="1:4" x14ac:dyDescent="0.25">
      <c r="A13546" t="s">
        <v>27028</v>
      </c>
      <c r="B13546" t="s">
        <v>27029</v>
      </c>
      <c r="C13546" s="106">
        <v>2597.27</v>
      </c>
      <c r="D13546">
        <v>1</v>
      </c>
    </row>
    <row r="13547" spans="1:4" x14ac:dyDescent="0.25">
      <c r="A13547" t="s">
        <v>27030</v>
      </c>
      <c r="B13547" t="s">
        <v>27031</v>
      </c>
      <c r="C13547" s="106">
        <v>120</v>
      </c>
      <c r="D13547">
        <v>1</v>
      </c>
    </row>
    <row r="13548" spans="1:4" x14ac:dyDescent="0.25">
      <c r="A13548" t="s">
        <v>27032</v>
      </c>
      <c r="B13548" t="s">
        <v>27033</v>
      </c>
      <c r="C13548" s="106">
        <v>1831.37</v>
      </c>
      <c r="D13548">
        <v>1</v>
      </c>
    </row>
    <row r="13549" spans="1:4" x14ac:dyDescent="0.25">
      <c r="A13549" t="s">
        <v>27034</v>
      </c>
      <c r="B13549" t="s">
        <v>27035</v>
      </c>
      <c r="C13549" s="106">
        <v>19.98</v>
      </c>
      <c r="D13549">
        <v>1</v>
      </c>
    </row>
    <row r="13550" spans="1:4" x14ac:dyDescent="0.25">
      <c r="A13550" t="s">
        <v>27036</v>
      </c>
      <c r="B13550" t="s">
        <v>27037</v>
      </c>
      <c r="C13550" s="106">
        <v>184.41</v>
      </c>
      <c r="D13550">
        <v>2</v>
      </c>
    </row>
    <row r="13551" spans="1:4" x14ac:dyDescent="0.25">
      <c r="A13551" t="s">
        <v>27038</v>
      </c>
      <c r="B13551" t="s">
        <v>27039</v>
      </c>
      <c r="C13551" s="106">
        <v>252.82</v>
      </c>
      <c r="D13551">
        <v>1</v>
      </c>
    </row>
    <row r="13552" spans="1:4" x14ac:dyDescent="0.25">
      <c r="A13552" t="s">
        <v>27040</v>
      </c>
      <c r="B13552" t="s">
        <v>27041</v>
      </c>
      <c r="C13552" s="106">
        <v>103.77</v>
      </c>
      <c r="D13552">
        <v>1</v>
      </c>
    </row>
    <row r="13553" spans="1:4" x14ac:dyDescent="0.25">
      <c r="A13553" t="s">
        <v>27042</v>
      </c>
      <c r="B13553" t="s">
        <v>27043</v>
      </c>
      <c r="C13553" s="106">
        <v>586.57000000000005</v>
      </c>
      <c r="D13553">
        <v>1</v>
      </c>
    </row>
    <row r="13554" spans="1:4" x14ac:dyDescent="0.25">
      <c r="A13554" t="s">
        <v>27044</v>
      </c>
      <c r="B13554" t="s">
        <v>27039</v>
      </c>
      <c r="C13554" s="106">
        <v>26.13</v>
      </c>
      <c r="D13554">
        <v>1</v>
      </c>
    </row>
    <row r="13555" spans="1:4" x14ac:dyDescent="0.25">
      <c r="A13555" t="s">
        <v>27045</v>
      </c>
      <c r="B13555" t="s">
        <v>27046</v>
      </c>
      <c r="C13555" s="106">
        <v>53.55</v>
      </c>
      <c r="D13555">
        <v>1</v>
      </c>
    </row>
    <row r="13556" spans="1:4" x14ac:dyDescent="0.25">
      <c r="A13556" t="s">
        <v>27047</v>
      </c>
      <c r="B13556" t="s">
        <v>27048</v>
      </c>
      <c r="C13556" s="106">
        <v>51.94</v>
      </c>
      <c r="D13556">
        <v>1</v>
      </c>
    </row>
    <row r="13557" spans="1:4" x14ac:dyDescent="0.25">
      <c r="A13557" t="s">
        <v>27049</v>
      </c>
      <c r="B13557" t="s">
        <v>27050</v>
      </c>
      <c r="C13557" s="106">
        <v>9427.86</v>
      </c>
      <c r="D13557">
        <v>2</v>
      </c>
    </row>
    <row r="13558" spans="1:4" x14ac:dyDescent="0.25">
      <c r="A13558" t="s">
        <v>27051</v>
      </c>
      <c r="B13558" t="s">
        <v>27052</v>
      </c>
      <c r="C13558" s="106">
        <v>0</v>
      </c>
      <c r="D13558">
        <v>0</v>
      </c>
    </row>
    <row r="13559" spans="1:4" x14ac:dyDescent="0.25">
      <c r="A13559" t="s">
        <v>27053</v>
      </c>
      <c r="B13559" t="s">
        <v>27054</v>
      </c>
      <c r="C13559" s="106">
        <v>1455.7</v>
      </c>
      <c r="D13559">
        <v>6</v>
      </c>
    </row>
    <row r="13560" spans="1:4" x14ac:dyDescent="0.25">
      <c r="A13560" t="s">
        <v>27055</v>
      </c>
      <c r="B13560" t="s">
        <v>27056</v>
      </c>
      <c r="C13560" s="106">
        <v>2046.19</v>
      </c>
      <c r="D13560">
        <v>3</v>
      </c>
    </row>
    <row r="13561" spans="1:4" x14ac:dyDescent="0.25">
      <c r="A13561" t="s">
        <v>27057</v>
      </c>
      <c r="B13561" t="s">
        <v>27058</v>
      </c>
      <c r="C13561" s="106">
        <v>38.82</v>
      </c>
      <c r="D13561">
        <v>1</v>
      </c>
    </row>
    <row r="13562" spans="1:4" x14ac:dyDescent="0.25">
      <c r="A13562" t="s">
        <v>27059</v>
      </c>
      <c r="B13562" t="s">
        <v>27060</v>
      </c>
      <c r="C13562" s="106">
        <v>368.95</v>
      </c>
      <c r="D13562">
        <v>3</v>
      </c>
    </row>
    <row r="13563" spans="1:4" x14ac:dyDescent="0.25">
      <c r="A13563" t="s">
        <v>27061</v>
      </c>
      <c r="B13563" t="s">
        <v>27062</v>
      </c>
      <c r="C13563" s="106">
        <v>3653.06</v>
      </c>
      <c r="D13563">
        <v>3</v>
      </c>
    </row>
    <row r="13564" spans="1:4" x14ac:dyDescent="0.25">
      <c r="A13564" t="s">
        <v>27063</v>
      </c>
      <c r="B13564" t="s">
        <v>27064</v>
      </c>
      <c r="C13564" s="106">
        <v>23.98</v>
      </c>
      <c r="D13564">
        <v>9</v>
      </c>
    </row>
    <row r="13565" spans="1:4" x14ac:dyDescent="0.25">
      <c r="A13565" t="s">
        <v>27065</v>
      </c>
      <c r="B13565" t="s">
        <v>27066</v>
      </c>
      <c r="C13565" s="106">
        <v>20.83</v>
      </c>
      <c r="D13565">
        <v>6</v>
      </c>
    </row>
    <row r="13566" spans="1:4" x14ac:dyDescent="0.25">
      <c r="A13566" t="s">
        <v>27067</v>
      </c>
      <c r="B13566" t="s">
        <v>27068</v>
      </c>
      <c r="C13566" s="106">
        <v>3186</v>
      </c>
      <c r="D13566">
        <v>9</v>
      </c>
    </row>
    <row r="13567" spans="1:4" x14ac:dyDescent="0.25">
      <c r="A13567" t="s">
        <v>27069</v>
      </c>
      <c r="B13567" t="s">
        <v>27070</v>
      </c>
      <c r="C13567" s="106">
        <v>300</v>
      </c>
      <c r="D13567">
        <v>5</v>
      </c>
    </row>
    <row r="13568" spans="1:4" x14ac:dyDescent="0.25">
      <c r="A13568" t="s">
        <v>27071</v>
      </c>
      <c r="B13568" t="s">
        <v>27072</v>
      </c>
      <c r="C13568" s="106">
        <v>3278.62</v>
      </c>
      <c r="D13568">
        <v>32</v>
      </c>
    </row>
    <row r="13569" spans="1:4" x14ac:dyDescent="0.25">
      <c r="A13569" t="s">
        <v>27073</v>
      </c>
      <c r="B13569" t="s">
        <v>27074</v>
      </c>
      <c r="C13569" s="106">
        <v>0</v>
      </c>
      <c r="D13569">
        <v>0</v>
      </c>
    </row>
    <row r="13570" spans="1:4" x14ac:dyDescent="0.25">
      <c r="A13570" t="s">
        <v>27075</v>
      </c>
      <c r="B13570" t="s">
        <v>27076</v>
      </c>
      <c r="C13570" s="106">
        <v>6332.76</v>
      </c>
      <c r="D13570">
        <v>20</v>
      </c>
    </row>
    <row r="13571" spans="1:4" x14ac:dyDescent="0.25">
      <c r="A13571" t="s">
        <v>27077</v>
      </c>
      <c r="B13571" t="s">
        <v>27078</v>
      </c>
      <c r="C13571" s="106">
        <v>14070.85</v>
      </c>
      <c r="D13571">
        <v>19</v>
      </c>
    </row>
    <row r="13572" spans="1:4" x14ac:dyDescent="0.25">
      <c r="A13572" t="s">
        <v>27079</v>
      </c>
      <c r="B13572" t="s">
        <v>27080</v>
      </c>
      <c r="C13572" s="106">
        <v>0</v>
      </c>
      <c r="D13572">
        <v>0</v>
      </c>
    </row>
    <row r="13573" spans="1:4" x14ac:dyDescent="0.25">
      <c r="A13573" t="s">
        <v>27081</v>
      </c>
      <c r="B13573" t="s">
        <v>27082</v>
      </c>
      <c r="C13573" s="106">
        <v>280</v>
      </c>
      <c r="D13573">
        <v>28</v>
      </c>
    </row>
    <row r="13574" spans="1:4" x14ac:dyDescent="0.25">
      <c r="A13574" t="s">
        <v>27083</v>
      </c>
      <c r="B13574" t="s">
        <v>27084</v>
      </c>
      <c r="C13574" s="106">
        <v>567.15</v>
      </c>
      <c r="D13574">
        <v>2</v>
      </c>
    </row>
    <row r="13575" spans="1:4" x14ac:dyDescent="0.25">
      <c r="A13575" t="s">
        <v>27085</v>
      </c>
      <c r="B13575" t="s">
        <v>27086</v>
      </c>
      <c r="C13575" s="106">
        <v>325</v>
      </c>
      <c r="D13575">
        <v>65</v>
      </c>
    </row>
    <row r="13576" spans="1:4" x14ac:dyDescent="0.25">
      <c r="A13576" t="s">
        <v>27087</v>
      </c>
      <c r="B13576" t="s">
        <v>27088</v>
      </c>
      <c r="C13576" s="106">
        <v>1108.3499999999999</v>
      </c>
      <c r="D13576">
        <v>35</v>
      </c>
    </row>
    <row r="13577" spans="1:4" x14ac:dyDescent="0.25">
      <c r="A13577" t="s">
        <v>27089</v>
      </c>
      <c r="B13577" t="s">
        <v>27090</v>
      </c>
      <c r="C13577" s="106">
        <v>640</v>
      </c>
      <c r="D13577">
        <v>14</v>
      </c>
    </row>
    <row r="13578" spans="1:4" x14ac:dyDescent="0.25">
      <c r="A13578" t="s">
        <v>27091</v>
      </c>
      <c r="B13578" t="s">
        <v>27092</v>
      </c>
      <c r="C13578" s="106">
        <v>560</v>
      </c>
      <c r="D13578">
        <v>28</v>
      </c>
    </row>
    <row r="13579" spans="1:4" x14ac:dyDescent="0.25">
      <c r="A13579" t="s">
        <v>27093</v>
      </c>
      <c r="B13579" t="s">
        <v>27094</v>
      </c>
      <c r="C13579" s="106">
        <v>3527.41</v>
      </c>
      <c r="D13579">
        <v>10</v>
      </c>
    </row>
    <row r="13580" spans="1:4" x14ac:dyDescent="0.25">
      <c r="A13580" t="s">
        <v>27095</v>
      </c>
      <c r="B13580" t="s">
        <v>27096</v>
      </c>
      <c r="C13580" s="106">
        <v>1350</v>
      </c>
      <c r="D13580">
        <v>54</v>
      </c>
    </row>
    <row r="13581" spans="1:4" x14ac:dyDescent="0.25">
      <c r="A13581" t="s">
        <v>27097</v>
      </c>
      <c r="B13581" t="s">
        <v>27098</v>
      </c>
      <c r="C13581" s="106">
        <v>0</v>
      </c>
      <c r="D13581">
        <v>0</v>
      </c>
    </row>
    <row r="13582" spans="1:4" x14ac:dyDescent="0.25">
      <c r="A13582" t="s">
        <v>27099</v>
      </c>
      <c r="B13582" t="s">
        <v>27100</v>
      </c>
      <c r="C13582" s="106">
        <v>80</v>
      </c>
      <c r="D13582">
        <v>1</v>
      </c>
    </row>
    <row r="13583" spans="1:4" x14ac:dyDescent="0.25">
      <c r="A13583" t="s">
        <v>27101</v>
      </c>
      <c r="B13583" t="s">
        <v>27102</v>
      </c>
      <c r="C13583" s="106">
        <v>588</v>
      </c>
      <c r="D13583">
        <v>7</v>
      </c>
    </row>
    <row r="13584" spans="1:4" x14ac:dyDescent="0.25">
      <c r="A13584" t="s">
        <v>27103</v>
      </c>
      <c r="B13584" t="s">
        <v>27104</v>
      </c>
      <c r="C13584" s="106">
        <v>418.56</v>
      </c>
      <c r="D13584">
        <v>5</v>
      </c>
    </row>
    <row r="13585" spans="1:4" x14ac:dyDescent="0.25">
      <c r="A13585" t="s">
        <v>27105</v>
      </c>
      <c r="B13585" t="s">
        <v>27106</v>
      </c>
      <c r="C13585" s="106">
        <v>526.69000000000005</v>
      </c>
      <c r="D13585">
        <v>1</v>
      </c>
    </row>
    <row r="13586" spans="1:4" x14ac:dyDescent="0.25">
      <c r="A13586" t="s">
        <v>27107</v>
      </c>
      <c r="B13586" t="s">
        <v>27108</v>
      </c>
      <c r="C13586" s="106">
        <v>32.020000000000003</v>
      </c>
      <c r="D13586">
        <v>1</v>
      </c>
    </row>
    <row r="13587" spans="1:4" x14ac:dyDescent="0.25">
      <c r="A13587" t="s">
        <v>27109</v>
      </c>
      <c r="B13587" t="s">
        <v>27110</v>
      </c>
      <c r="C13587" s="106">
        <v>216</v>
      </c>
      <c r="D13587">
        <v>1</v>
      </c>
    </row>
    <row r="13588" spans="1:4" x14ac:dyDescent="0.25">
      <c r="A13588" t="s">
        <v>27111</v>
      </c>
      <c r="B13588" t="s">
        <v>27112</v>
      </c>
      <c r="C13588" s="106">
        <v>0</v>
      </c>
      <c r="D13588">
        <v>0</v>
      </c>
    </row>
    <row r="13589" spans="1:4" x14ac:dyDescent="0.25">
      <c r="A13589" t="s">
        <v>27113</v>
      </c>
      <c r="B13589" t="s">
        <v>27114</v>
      </c>
      <c r="C13589" s="106">
        <v>0</v>
      </c>
      <c r="D13589">
        <v>100</v>
      </c>
    </row>
    <row r="13590" spans="1:4" x14ac:dyDescent="0.25">
      <c r="A13590" t="s">
        <v>27115</v>
      </c>
      <c r="B13590" t="s">
        <v>27116</v>
      </c>
      <c r="C13590" s="106">
        <v>38.619999999999997</v>
      </c>
      <c r="D13590">
        <v>1</v>
      </c>
    </row>
    <row r="13591" spans="1:4" x14ac:dyDescent="0.25">
      <c r="A13591" t="s">
        <v>27117</v>
      </c>
      <c r="B13591" t="s">
        <v>27118</v>
      </c>
      <c r="C13591" s="106">
        <v>12346.67</v>
      </c>
      <c r="D13591">
        <v>2</v>
      </c>
    </row>
    <row r="13592" spans="1:4" x14ac:dyDescent="0.25">
      <c r="A13592" t="s">
        <v>27119</v>
      </c>
      <c r="B13592" t="s">
        <v>27120</v>
      </c>
      <c r="C13592" s="106">
        <v>192.15</v>
      </c>
      <c r="D13592">
        <v>1</v>
      </c>
    </row>
    <row r="13593" spans="1:4" x14ac:dyDescent="0.25">
      <c r="A13593" t="s">
        <v>27121</v>
      </c>
      <c r="B13593" t="s">
        <v>8580</v>
      </c>
      <c r="C13593" s="106">
        <v>79.180000000000007</v>
      </c>
      <c r="D13593">
        <v>7</v>
      </c>
    </row>
    <row r="13594" spans="1:4" x14ac:dyDescent="0.25">
      <c r="A13594" t="s">
        <v>27122</v>
      </c>
      <c r="B13594" t="s">
        <v>8580</v>
      </c>
      <c r="C13594" s="106">
        <v>8.11</v>
      </c>
      <c r="D13594">
        <v>6</v>
      </c>
    </row>
    <row r="13595" spans="1:4" x14ac:dyDescent="0.25">
      <c r="A13595" t="s">
        <v>27123</v>
      </c>
      <c r="B13595" t="s">
        <v>27124</v>
      </c>
      <c r="C13595" s="106">
        <v>804.39</v>
      </c>
      <c r="D13595">
        <v>1</v>
      </c>
    </row>
    <row r="13596" spans="1:4" x14ac:dyDescent="0.25">
      <c r="A13596" t="s">
        <v>27125</v>
      </c>
      <c r="B13596" t="s">
        <v>27126</v>
      </c>
      <c r="C13596" s="106">
        <v>849.45</v>
      </c>
      <c r="D13596">
        <v>10</v>
      </c>
    </row>
    <row r="13597" spans="1:4" x14ac:dyDescent="0.25">
      <c r="A13597" t="s">
        <v>27127</v>
      </c>
      <c r="B13597" t="s">
        <v>27128</v>
      </c>
      <c r="C13597" s="106">
        <v>26.4</v>
      </c>
      <c r="D13597">
        <v>10</v>
      </c>
    </row>
    <row r="13598" spans="1:4" x14ac:dyDescent="0.25">
      <c r="A13598" t="s">
        <v>27129</v>
      </c>
      <c r="B13598" t="s">
        <v>27130</v>
      </c>
      <c r="C13598" s="106">
        <v>91</v>
      </c>
      <c r="D13598">
        <v>2</v>
      </c>
    </row>
    <row r="13599" spans="1:4" x14ac:dyDescent="0.25">
      <c r="A13599" t="s">
        <v>27131</v>
      </c>
      <c r="B13599" t="s">
        <v>27132</v>
      </c>
      <c r="C13599" s="106">
        <v>23042.5</v>
      </c>
      <c r="D13599">
        <v>1</v>
      </c>
    </row>
    <row r="13600" spans="1:4" x14ac:dyDescent="0.25">
      <c r="A13600" t="s">
        <v>27133</v>
      </c>
      <c r="B13600" t="s">
        <v>27134</v>
      </c>
      <c r="C13600" s="106">
        <v>0</v>
      </c>
      <c r="D13600">
        <v>0</v>
      </c>
    </row>
    <row r="13601" spans="1:4" x14ac:dyDescent="0.25">
      <c r="A13601" t="s">
        <v>27135</v>
      </c>
      <c r="B13601" t="s">
        <v>27136</v>
      </c>
      <c r="C13601" s="106">
        <v>5850</v>
      </c>
      <c r="D13601">
        <v>1</v>
      </c>
    </row>
    <row r="13602" spans="1:4" x14ac:dyDescent="0.25">
      <c r="A13602" t="s">
        <v>27137</v>
      </c>
      <c r="B13602" t="s">
        <v>27138</v>
      </c>
      <c r="C13602" s="106">
        <v>547.67999999999995</v>
      </c>
      <c r="D13602">
        <v>3</v>
      </c>
    </row>
    <row r="13603" spans="1:4" x14ac:dyDescent="0.25">
      <c r="A13603" t="s">
        <v>27139</v>
      </c>
      <c r="B13603" t="s">
        <v>27138</v>
      </c>
      <c r="C13603" s="106">
        <v>740.92</v>
      </c>
      <c r="D13603">
        <v>7</v>
      </c>
    </row>
    <row r="13604" spans="1:4" x14ac:dyDescent="0.25">
      <c r="A13604" t="s">
        <v>27140</v>
      </c>
      <c r="B13604" t="s">
        <v>27141</v>
      </c>
      <c r="C13604" s="106">
        <v>21.28</v>
      </c>
      <c r="D13604">
        <v>2</v>
      </c>
    </row>
    <row r="13605" spans="1:4" x14ac:dyDescent="0.25">
      <c r="A13605" t="s">
        <v>27142</v>
      </c>
      <c r="B13605" t="s">
        <v>27141</v>
      </c>
      <c r="C13605" s="106">
        <v>104.52</v>
      </c>
      <c r="D13605">
        <v>13</v>
      </c>
    </row>
    <row r="13606" spans="1:4" x14ac:dyDescent="0.25">
      <c r="A13606" t="s">
        <v>27143</v>
      </c>
      <c r="B13606" t="s">
        <v>27141</v>
      </c>
      <c r="C13606" s="106">
        <v>47.51</v>
      </c>
      <c r="D13606">
        <v>3</v>
      </c>
    </row>
    <row r="13607" spans="1:4" x14ac:dyDescent="0.25">
      <c r="A13607" t="s">
        <v>27144</v>
      </c>
      <c r="B13607" t="s">
        <v>15258</v>
      </c>
      <c r="C13607" s="106">
        <v>72.42</v>
      </c>
      <c r="D13607">
        <v>2</v>
      </c>
    </row>
    <row r="13608" spans="1:4" x14ac:dyDescent="0.25">
      <c r="A13608" t="s">
        <v>27145</v>
      </c>
      <c r="B13608" t="s">
        <v>27146</v>
      </c>
      <c r="C13608" s="106">
        <v>79.52</v>
      </c>
      <c r="D13608">
        <v>1</v>
      </c>
    </row>
    <row r="13609" spans="1:4" x14ac:dyDescent="0.25">
      <c r="A13609" t="s">
        <v>27147</v>
      </c>
      <c r="B13609" t="s">
        <v>27148</v>
      </c>
      <c r="C13609" s="106">
        <v>220.52</v>
      </c>
      <c r="D13609">
        <v>2</v>
      </c>
    </row>
    <row r="13610" spans="1:4" x14ac:dyDescent="0.25">
      <c r="A13610" t="s">
        <v>27149</v>
      </c>
      <c r="B13610" t="s">
        <v>14441</v>
      </c>
      <c r="C13610" s="106">
        <v>596.61</v>
      </c>
      <c r="D13610">
        <v>3</v>
      </c>
    </row>
    <row r="13611" spans="1:4" x14ac:dyDescent="0.25">
      <c r="A13611" t="s">
        <v>27150</v>
      </c>
      <c r="B13611" t="s">
        <v>27151</v>
      </c>
      <c r="C13611" s="106">
        <v>19889.91</v>
      </c>
      <c r="D13611">
        <v>328</v>
      </c>
    </row>
    <row r="13612" spans="1:4" x14ac:dyDescent="0.25">
      <c r="A13612" t="s">
        <v>27152</v>
      </c>
      <c r="B13612" t="s">
        <v>26689</v>
      </c>
      <c r="C13612" s="106">
        <v>412</v>
      </c>
      <c r="D13612">
        <v>4</v>
      </c>
    </row>
    <row r="13613" spans="1:4" x14ac:dyDescent="0.25">
      <c r="A13613" t="s">
        <v>27153</v>
      </c>
      <c r="B13613" t="s">
        <v>27154</v>
      </c>
      <c r="C13613" s="106">
        <v>1116.8399999999999</v>
      </c>
      <c r="D13613">
        <v>20</v>
      </c>
    </row>
    <row r="13614" spans="1:4" x14ac:dyDescent="0.25">
      <c r="A13614" t="s">
        <v>27155</v>
      </c>
      <c r="B13614" t="s">
        <v>27126</v>
      </c>
      <c r="C13614" s="106">
        <v>416.67</v>
      </c>
      <c r="D13614">
        <v>10</v>
      </c>
    </row>
    <row r="13615" spans="1:4" x14ac:dyDescent="0.25">
      <c r="A13615" t="s">
        <v>27156</v>
      </c>
      <c r="B13615" t="s">
        <v>27157</v>
      </c>
      <c r="C13615" s="106">
        <v>1782</v>
      </c>
      <c r="D13615">
        <v>2</v>
      </c>
    </row>
    <row r="13616" spans="1:4" x14ac:dyDescent="0.25">
      <c r="A13616" t="s">
        <v>27158</v>
      </c>
      <c r="B13616" t="s">
        <v>26613</v>
      </c>
      <c r="C13616" s="106">
        <v>6.88</v>
      </c>
      <c r="D13616">
        <v>2</v>
      </c>
    </row>
    <row r="13617" spans="1:4" x14ac:dyDescent="0.25">
      <c r="A13617" t="s">
        <v>27159</v>
      </c>
      <c r="B13617" t="s">
        <v>27160</v>
      </c>
      <c r="C13617" s="106">
        <v>47.23</v>
      </c>
      <c r="D13617">
        <v>1</v>
      </c>
    </row>
    <row r="13618" spans="1:4" x14ac:dyDescent="0.25">
      <c r="A13618" t="s">
        <v>27161</v>
      </c>
      <c r="B13618" t="s">
        <v>27162</v>
      </c>
      <c r="C13618" s="106">
        <v>537.05999999999995</v>
      </c>
      <c r="D13618">
        <v>17</v>
      </c>
    </row>
    <row r="13619" spans="1:4" x14ac:dyDescent="0.25">
      <c r="A13619" t="s">
        <v>27163</v>
      </c>
      <c r="B13619" t="s">
        <v>12010</v>
      </c>
      <c r="C13619" s="106">
        <v>166.88</v>
      </c>
      <c r="D13619">
        <v>2</v>
      </c>
    </row>
    <row r="13620" spans="1:4" x14ac:dyDescent="0.25">
      <c r="A13620" t="s">
        <v>27164</v>
      </c>
      <c r="B13620" t="s">
        <v>13624</v>
      </c>
      <c r="C13620" s="106">
        <v>29.4</v>
      </c>
      <c r="D13620">
        <v>2</v>
      </c>
    </row>
    <row r="13621" spans="1:4" x14ac:dyDescent="0.25">
      <c r="A13621" t="s">
        <v>27165</v>
      </c>
      <c r="B13621" t="s">
        <v>12447</v>
      </c>
      <c r="C13621" s="106">
        <v>51.02</v>
      </c>
      <c r="D13621">
        <v>2</v>
      </c>
    </row>
    <row r="13622" spans="1:4" x14ac:dyDescent="0.25">
      <c r="A13622" t="s">
        <v>27166</v>
      </c>
      <c r="B13622" t="s">
        <v>13624</v>
      </c>
      <c r="C13622" s="106">
        <v>131.94</v>
      </c>
      <c r="D13622">
        <v>8</v>
      </c>
    </row>
    <row r="13623" spans="1:4" x14ac:dyDescent="0.25">
      <c r="A13623" t="s">
        <v>27167</v>
      </c>
      <c r="B13623" t="s">
        <v>27168</v>
      </c>
      <c r="C13623" s="106">
        <v>416.22</v>
      </c>
      <c r="D13623">
        <v>2</v>
      </c>
    </row>
    <row r="13624" spans="1:4" x14ac:dyDescent="0.25">
      <c r="A13624" t="s">
        <v>27169</v>
      </c>
      <c r="B13624" t="s">
        <v>27170</v>
      </c>
      <c r="C13624" s="106">
        <v>3071.41</v>
      </c>
      <c r="D13624">
        <v>2</v>
      </c>
    </row>
    <row r="13625" spans="1:4" x14ac:dyDescent="0.25">
      <c r="A13625" t="s">
        <v>27171</v>
      </c>
      <c r="B13625" t="s">
        <v>27172</v>
      </c>
      <c r="C13625" s="106">
        <v>1868.44</v>
      </c>
      <c r="D13625">
        <v>1</v>
      </c>
    </row>
    <row r="13626" spans="1:4" x14ac:dyDescent="0.25">
      <c r="A13626" t="s">
        <v>27173</v>
      </c>
      <c r="B13626" t="s">
        <v>27174</v>
      </c>
      <c r="C13626" s="106">
        <v>0</v>
      </c>
      <c r="D13626">
        <v>0</v>
      </c>
    </row>
    <row r="13627" spans="1:4" x14ac:dyDescent="0.25">
      <c r="A13627" t="s">
        <v>27175</v>
      </c>
      <c r="B13627" t="s">
        <v>27176</v>
      </c>
      <c r="C13627" s="106">
        <v>1548.95</v>
      </c>
      <c r="D13627">
        <v>1</v>
      </c>
    </row>
    <row r="13628" spans="1:4" x14ac:dyDescent="0.25">
      <c r="A13628" t="s">
        <v>27177</v>
      </c>
      <c r="B13628" t="s">
        <v>27178</v>
      </c>
      <c r="C13628" s="106">
        <v>3827.82</v>
      </c>
      <c r="D13628">
        <v>3</v>
      </c>
    </row>
    <row r="13629" spans="1:4" x14ac:dyDescent="0.25">
      <c r="A13629" t="s">
        <v>27179</v>
      </c>
      <c r="B13629" t="s">
        <v>27180</v>
      </c>
      <c r="C13629" s="106">
        <v>528</v>
      </c>
      <c r="D13629">
        <v>22</v>
      </c>
    </row>
    <row r="13630" spans="1:4" x14ac:dyDescent="0.25">
      <c r="A13630" t="s">
        <v>27181</v>
      </c>
      <c r="B13630" t="s">
        <v>27182</v>
      </c>
      <c r="C13630" s="106">
        <v>106.66</v>
      </c>
      <c r="D13630">
        <v>2</v>
      </c>
    </row>
    <row r="13631" spans="1:4" x14ac:dyDescent="0.25">
      <c r="A13631" t="s">
        <v>27183</v>
      </c>
      <c r="B13631" t="s">
        <v>27184</v>
      </c>
      <c r="C13631" s="106">
        <v>206.69</v>
      </c>
      <c r="D13631">
        <v>6</v>
      </c>
    </row>
    <row r="13632" spans="1:4" x14ac:dyDescent="0.25">
      <c r="A13632" t="s">
        <v>27185</v>
      </c>
      <c r="B13632" t="s">
        <v>27186</v>
      </c>
      <c r="C13632" s="106">
        <v>896</v>
      </c>
      <c r="D13632">
        <v>2</v>
      </c>
    </row>
    <row r="13633" spans="1:4" x14ac:dyDescent="0.25">
      <c r="A13633" t="s">
        <v>27187</v>
      </c>
      <c r="B13633" t="s">
        <v>27188</v>
      </c>
      <c r="C13633" s="106">
        <v>878</v>
      </c>
      <c r="D13633">
        <v>2</v>
      </c>
    </row>
    <row r="13634" spans="1:4" x14ac:dyDescent="0.25">
      <c r="A13634" t="s">
        <v>27189</v>
      </c>
      <c r="B13634" t="s">
        <v>27188</v>
      </c>
      <c r="C13634" s="106">
        <v>691.28</v>
      </c>
      <c r="D13634">
        <v>2</v>
      </c>
    </row>
    <row r="13635" spans="1:4" x14ac:dyDescent="0.25">
      <c r="A13635" t="s">
        <v>27190</v>
      </c>
      <c r="B13635" t="s">
        <v>27188</v>
      </c>
      <c r="C13635" s="106">
        <v>600</v>
      </c>
      <c r="D13635">
        <v>4</v>
      </c>
    </row>
    <row r="13636" spans="1:4" x14ac:dyDescent="0.25">
      <c r="A13636" t="s">
        <v>27191</v>
      </c>
      <c r="B13636" t="s">
        <v>27188</v>
      </c>
      <c r="C13636" s="106">
        <v>600</v>
      </c>
      <c r="D13636">
        <v>4</v>
      </c>
    </row>
    <row r="13637" spans="1:4" x14ac:dyDescent="0.25">
      <c r="A13637" t="s">
        <v>27192</v>
      </c>
      <c r="B13637" t="s">
        <v>27193</v>
      </c>
      <c r="C13637" s="106">
        <v>0</v>
      </c>
      <c r="D13637">
        <v>0</v>
      </c>
    </row>
    <row r="13638" spans="1:4" x14ac:dyDescent="0.25">
      <c r="A13638" t="s">
        <v>27194</v>
      </c>
      <c r="B13638" t="s">
        <v>27195</v>
      </c>
      <c r="C13638" s="106">
        <v>395.4</v>
      </c>
      <c r="D13638">
        <v>24</v>
      </c>
    </row>
    <row r="13639" spans="1:4" x14ac:dyDescent="0.25">
      <c r="A13639" t="s">
        <v>27196</v>
      </c>
      <c r="B13639" t="s">
        <v>27197</v>
      </c>
      <c r="C13639" s="106">
        <v>395.4</v>
      </c>
      <c r="D13639">
        <v>24</v>
      </c>
    </row>
    <row r="13640" spans="1:4" x14ac:dyDescent="0.25">
      <c r="A13640" t="s">
        <v>27198</v>
      </c>
      <c r="B13640" t="s">
        <v>27199</v>
      </c>
      <c r="C13640" s="106">
        <v>254.98</v>
      </c>
      <c r="D13640">
        <v>16</v>
      </c>
    </row>
    <row r="13641" spans="1:4" x14ac:dyDescent="0.25">
      <c r="A13641" t="s">
        <v>27200</v>
      </c>
      <c r="B13641" t="s">
        <v>27201</v>
      </c>
      <c r="C13641" s="106">
        <v>731.76</v>
      </c>
      <c r="D13641">
        <v>12</v>
      </c>
    </row>
    <row r="13642" spans="1:4" x14ac:dyDescent="0.25">
      <c r="A13642" t="s">
        <v>27202</v>
      </c>
      <c r="B13642" t="s">
        <v>27203</v>
      </c>
      <c r="C13642" s="106">
        <v>0</v>
      </c>
      <c r="D13642">
        <v>0</v>
      </c>
    </row>
    <row r="13643" spans="1:4" x14ac:dyDescent="0.25">
      <c r="A13643" t="s">
        <v>27204</v>
      </c>
      <c r="B13643" t="s">
        <v>27205</v>
      </c>
      <c r="C13643" s="106">
        <v>17.149999999999999</v>
      </c>
      <c r="D13643">
        <v>1</v>
      </c>
    </row>
    <row r="13644" spans="1:4" x14ac:dyDescent="0.25">
      <c r="A13644" t="s">
        <v>27206</v>
      </c>
      <c r="B13644" t="s">
        <v>27207</v>
      </c>
      <c r="C13644" s="106">
        <v>150.88</v>
      </c>
      <c r="D13644">
        <v>1</v>
      </c>
    </row>
    <row r="13645" spans="1:4" x14ac:dyDescent="0.25">
      <c r="A13645" t="s">
        <v>27208</v>
      </c>
      <c r="B13645" t="s">
        <v>27207</v>
      </c>
      <c r="C13645" s="106">
        <v>130.33000000000001</v>
      </c>
      <c r="D13645">
        <v>1</v>
      </c>
    </row>
    <row r="13646" spans="1:4" x14ac:dyDescent="0.25">
      <c r="A13646" t="s">
        <v>27209</v>
      </c>
      <c r="B13646" t="s">
        <v>27207</v>
      </c>
      <c r="C13646" s="106">
        <v>208.6</v>
      </c>
      <c r="D13646">
        <v>1</v>
      </c>
    </row>
    <row r="13647" spans="1:4" x14ac:dyDescent="0.25">
      <c r="A13647" t="s">
        <v>27210</v>
      </c>
      <c r="B13647" t="s">
        <v>27207</v>
      </c>
      <c r="C13647" s="106">
        <v>137.28</v>
      </c>
      <c r="D13647">
        <v>4</v>
      </c>
    </row>
    <row r="13648" spans="1:4" x14ac:dyDescent="0.25">
      <c r="A13648" t="s">
        <v>27211</v>
      </c>
      <c r="B13648" t="s">
        <v>27207</v>
      </c>
      <c r="C13648" s="106">
        <v>58.02</v>
      </c>
      <c r="D13648">
        <v>1</v>
      </c>
    </row>
    <row r="13649" spans="1:4" x14ac:dyDescent="0.25">
      <c r="A13649" t="s">
        <v>27212</v>
      </c>
      <c r="B13649" t="s">
        <v>27207</v>
      </c>
      <c r="C13649" s="106">
        <v>27.72</v>
      </c>
      <c r="D13649">
        <v>1</v>
      </c>
    </row>
    <row r="13650" spans="1:4" x14ac:dyDescent="0.25">
      <c r="A13650" t="s">
        <v>27213</v>
      </c>
      <c r="B13650" t="s">
        <v>27207</v>
      </c>
      <c r="C13650" s="106">
        <v>57.64</v>
      </c>
      <c r="D13650">
        <v>2</v>
      </c>
    </row>
    <row r="13651" spans="1:4" x14ac:dyDescent="0.25">
      <c r="A13651" t="s">
        <v>27214</v>
      </c>
      <c r="B13651" t="s">
        <v>27207</v>
      </c>
      <c r="C13651" s="106">
        <v>29.52</v>
      </c>
      <c r="D13651">
        <v>1</v>
      </c>
    </row>
    <row r="13652" spans="1:4" x14ac:dyDescent="0.25">
      <c r="A13652" t="s">
        <v>27215</v>
      </c>
      <c r="B13652" t="s">
        <v>27207</v>
      </c>
      <c r="C13652" s="106">
        <v>29.93</v>
      </c>
      <c r="D13652">
        <v>1</v>
      </c>
    </row>
    <row r="13653" spans="1:4" x14ac:dyDescent="0.25">
      <c r="A13653" t="s">
        <v>27216</v>
      </c>
      <c r="B13653" t="s">
        <v>27207</v>
      </c>
      <c r="C13653" s="106">
        <v>162.69999999999999</v>
      </c>
      <c r="D13653">
        <v>1</v>
      </c>
    </row>
    <row r="13654" spans="1:4" x14ac:dyDescent="0.25">
      <c r="A13654" t="s">
        <v>27217</v>
      </c>
      <c r="B13654" t="s">
        <v>27207</v>
      </c>
      <c r="C13654" s="106">
        <v>166.05</v>
      </c>
      <c r="D13654">
        <v>1</v>
      </c>
    </row>
    <row r="13655" spans="1:4" x14ac:dyDescent="0.25">
      <c r="A13655" t="s">
        <v>27218</v>
      </c>
      <c r="B13655" t="s">
        <v>27207</v>
      </c>
      <c r="C13655" s="106">
        <v>139.83000000000001</v>
      </c>
      <c r="D13655">
        <v>1</v>
      </c>
    </row>
    <row r="13656" spans="1:4" x14ac:dyDescent="0.25">
      <c r="A13656" t="s">
        <v>27219</v>
      </c>
      <c r="B13656" t="s">
        <v>27207</v>
      </c>
      <c r="C13656" s="106">
        <v>142.5</v>
      </c>
      <c r="D13656">
        <v>1</v>
      </c>
    </row>
    <row r="13657" spans="1:4" x14ac:dyDescent="0.25">
      <c r="A13657" t="s">
        <v>27220</v>
      </c>
      <c r="B13657" t="s">
        <v>27221</v>
      </c>
      <c r="C13657" s="106">
        <v>0</v>
      </c>
      <c r="D13657">
        <v>0</v>
      </c>
    </row>
    <row r="13658" spans="1:4" x14ac:dyDescent="0.25">
      <c r="A13658" t="s">
        <v>27222</v>
      </c>
      <c r="B13658" t="s">
        <v>27223</v>
      </c>
      <c r="C13658" s="106">
        <v>110</v>
      </c>
      <c r="D13658">
        <v>5</v>
      </c>
    </row>
    <row r="13659" spans="1:4" x14ac:dyDescent="0.25">
      <c r="A13659" t="s">
        <v>27224</v>
      </c>
      <c r="B13659" t="s">
        <v>27225</v>
      </c>
      <c r="C13659" s="106">
        <v>762</v>
      </c>
      <c r="D13659">
        <v>3</v>
      </c>
    </row>
    <row r="13660" spans="1:4" x14ac:dyDescent="0.25">
      <c r="A13660" t="s">
        <v>27226</v>
      </c>
      <c r="B13660" t="s">
        <v>27227</v>
      </c>
      <c r="C13660" s="106">
        <v>0</v>
      </c>
      <c r="D13660">
        <v>0</v>
      </c>
    </row>
    <row r="13661" spans="1:4" x14ac:dyDescent="0.25">
      <c r="A13661" t="s">
        <v>27228</v>
      </c>
      <c r="B13661" t="s">
        <v>27229</v>
      </c>
      <c r="C13661" s="106">
        <v>35.93</v>
      </c>
      <c r="D13661">
        <v>2</v>
      </c>
    </row>
    <row r="13662" spans="1:4" x14ac:dyDescent="0.25">
      <c r="A13662" t="s">
        <v>27230</v>
      </c>
      <c r="B13662" t="s">
        <v>27231</v>
      </c>
      <c r="C13662" s="106">
        <v>3725.32</v>
      </c>
      <c r="D13662">
        <v>20</v>
      </c>
    </row>
    <row r="13663" spans="1:4" x14ac:dyDescent="0.25">
      <c r="A13663" t="s">
        <v>27232</v>
      </c>
      <c r="B13663" t="s">
        <v>27233</v>
      </c>
      <c r="C13663" s="106">
        <v>0</v>
      </c>
      <c r="D13663">
        <v>0</v>
      </c>
    </row>
    <row r="13664" spans="1:4" x14ac:dyDescent="0.25">
      <c r="A13664" t="s">
        <v>27234</v>
      </c>
      <c r="B13664" t="s">
        <v>27235</v>
      </c>
      <c r="C13664" s="106">
        <v>4541.38</v>
      </c>
      <c r="D13664">
        <v>10</v>
      </c>
    </row>
    <row r="13665" spans="1:4" x14ac:dyDescent="0.25">
      <c r="A13665" t="s">
        <v>27236</v>
      </c>
      <c r="B13665" t="s">
        <v>27237</v>
      </c>
      <c r="C13665" s="106">
        <v>4060</v>
      </c>
      <c r="D13665">
        <v>20</v>
      </c>
    </row>
    <row r="13666" spans="1:4" x14ac:dyDescent="0.25">
      <c r="A13666" t="s">
        <v>27238</v>
      </c>
      <c r="B13666" t="s">
        <v>27239</v>
      </c>
      <c r="C13666" s="106">
        <v>36</v>
      </c>
      <c r="D13666">
        <v>18</v>
      </c>
    </row>
    <row r="13667" spans="1:4" x14ac:dyDescent="0.25">
      <c r="A13667" t="s">
        <v>27240</v>
      </c>
      <c r="B13667" t="s">
        <v>27241</v>
      </c>
      <c r="C13667" s="106">
        <v>3487.37</v>
      </c>
      <c r="D13667">
        <v>4</v>
      </c>
    </row>
    <row r="13668" spans="1:4" x14ac:dyDescent="0.25">
      <c r="A13668" t="s">
        <v>27242</v>
      </c>
      <c r="B13668" t="s">
        <v>27243</v>
      </c>
      <c r="C13668" s="106">
        <v>614.46</v>
      </c>
      <c r="D13668">
        <v>3</v>
      </c>
    </row>
    <row r="13669" spans="1:4" x14ac:dyDescent="0.25">
      <c r="A13669" t="s">
        <v>27244</v>
      </c>
      <c r="B13669" t="s">
        <v>27245</v>
      </c>
      <c r="C13669" s="106">
        <v>18166</v>
      </c>
      <c r="D13669">
        <v>2</v>
      </c>
    </row>
    <row r="13670" spans="1:4" x14ac:dyDescent="0.25">
      <c r="A13670" t="s">
        <v>27246</v>
      </c>
      <c r="B13670" t="s">
        <v>27245</v>
      </c>
      <c r="C13670" s="106">
        <v>18166</v>
      </c>
      <c r="D13670">
        <v>2</v>
      </c>
    </row>
    <row r="13671" spans="1:4" x14ac:dyDescent="0.25">
      <c r="A13671" t="s">
        <v>27247</v>
      </c>
      <c r="B13671" t="s">
        <v>27248</v>
      </c>
      <c r="C13671" s="106">
        <v>76</v>
      </c>
      <c r="D13671">
        <v>2</v>
      </c>
    </row>
    <row r="13672" spans="1:4" x14ac:dyDescent="0.25">
      <c r="A13672" t="s">
        <v>27249</v>
      </c>
      <c r="B13672" t="s">
        <v>27250</v>
      </c>
      <c r="C13672" s="106">
        <v>1483</v>
      </c>
      <c r="D13672">
        <v>1</v>
      </c>
    </row>
    <row r="13673" spans="1:4" x14ac:dyDescent="0.25">
      <c r="A13673" t="s">
        <v>27251</v>
      </c>
      <c r="B13673" t="s">
        <v>27252</v>
      </c>
      <c r="C13673" s="106">
        <v>5045</v>
      </c>
      <c r="D13673">
        <v>3</v>
      </c>
    </row>
    <row r="13674" spans="1:4" x14ac:dyDescent="0.25">
      <c r="A13674" t="s">
        <v>27253</v>
      </c>
      <c r="B13674" t="s">
        <v>27254</v>
      </c>
      <c r="C13674" s="106">
        <v>1332</v>
      </c>
      <c r="D13674">
        <v>1</v>
      </c>
    </row>
    <row r="13675" spans="1:4" x14ac:dyDescent="0.25">
      <c r="A13675" t="s">
        <v>27255</v>
      </c>
      <c r="B13675" t="s">
        <v>27256</v>
      </c>
      <c r="C13675" s="106">
        <v>13.48</v>
      </c>
      <c r="D13675">
        <v>1</v>
      </c>
    </row>
    <row r="13676" spans="1:4" x14ac:dyDescent="0.25">
      <c r="A13676" t="s">
        <v>27257</v>
      </c>
      <c r="B13676" t="s">
        <v>27258</v>
      </c>
      <c r="C13676" s="106">
        <v>2254</v>
      </c>
      <c r="D13676">
        <v>1</v>
      </c>
    </row>
    <row r="13677" spans="1:4" x14ac:dyDescent="0.25">
      <c r="A13677" t="s">
        <v>27259</v>
      </c>
      <c r="B13677" t="s">
        <v>27260</v>
      </c>
      <c r="C13677" s="106">
        <v>1131</v>
      </c>
      <c r="D13677">
        <v>1</v>
      </c>
    </row>
    <row r="13678" spans="1:4" x14ac:dyDescent="0.25">
      <c r="A13678" t="s">
        <v>27261</v>
      </c>
      <c r="B13678" t="s">
        <v>27262</v>
      </c>
      <c r="C13678" s="106">
        <v>1928</v>
      </c>
      <c r="D13678">
        <v>1</v>
      </c>
    </row>
    <row r="13679" spans="1:4" x14ac:dyDescent="0.25">
      <c r="A13679" t="s">
        <v>27263</v>
      </c>
      <c r="B13679" t="s">
        <v>27264</v>
      </c>
      <c r="C13679" s="106">
        <v>1035</v>
      </c>
      <c r="D13679">
        <v>1</v>
      </c>
    </row>
    <row r="13680" spans="1:4" x14ac:dyDescent="0.25">
      <c r="A13680" t="s">
        <v>27265</v>
      </c>
      <c r="B13680" t="s">
        <v>27266</v>
      </c>
      <c r="C13680" s="106">
        <v>700</v>
      </c>
      <c r="D13680">
        <v>2</v>
      </c>
    </row>
    <row r="13681" spans="1:4" x14ac:dyDescent="0.25">
      <c r="A13681" t="s">
        <v>27267</v>
      </c>
      <c r="B13681" t="s">
        <v>27268</v>
      </c>
      <c r="C13681" s="106">
        <v>228</v>
      </c>
      <c r="D13681">
        <v>1</v>
      </c>
    </row>
    <row r="13682" spans="1:4" x14ac:dyDescent="0.25">
      <c r="A13682" t="s">
        <v>27269</v>
      </c>
      <c r="B13682" t="s">
        <v>27005</v>
      </c>
      <c r="C13682" s="106">
        <v>424</v>
      </c>
      <c r="D13682">
        <v>8</v>
      </c>
    </row>
    <row r="13683" spans="1:4" x14ac:dyDescent="0.25">
      <c r="A13683" t="s">
        <v>27270</v>
      </c>
      <c r="B13683" t="s">
        <v>27271</v>
      </c>
      <c r="C13683" s="106">
        <v>92.46</v>
      </c>
      <c r="D13683">
        <v>4</v>
      </c>
    </row>
    <row r="13684" spans="1:4" x14ac:dyDescent="0.25">
      <c r="A13684" t="s">
        <v>27272</v>
      </c>
      <c r="B13684" t="s">
        <v>27273</v>
      </c>
      <c r="C13684" s="106">
        <v>1373.37</v>
      </c>
      <c r="D13684">
        <v>1</v>
      </c>
    </row>
    <row r="13685" spans="1:4" x14ac:dyDescent="0.25">
      <c r="A13685" t="s">
        <v>27274</v>
      </c>
      <c r="B13685" t="s">
        <v>27275</v>
      </c>
      <c r="C13685" s="106">
        <v>34.32</v>
      </c>
      <c r="D13685">
        <v>8</v>
      </c>
    </row>
    <row r="13686" spans="1:4" x14ac:dyDescent="0.25">
      <c r="A13686" t="s">
        <v>27276</v>
      </c>
      <c r="B13686" t="s">
        <v>27277</v>
      </c>
      <c r="C13686" s="106">
        <v>324</v>
      </c>
      <c r="D13686">
        <v>1</v>
      </c>
    </row>
    <row r="13687" spans="1:4" x14ac:dyDescent="0.25">
      <c r="A13687" t="s">
        <v>27278</v>
      </c>
      <c r="B13687" t="s">
        <v>27279</v>
      </c>
      <c r="C13687" s="106">
        <v>21.6</v>
      </c>
      <c r="D13687">
        <v>1</v>
      </c>
    </row>
    <row r="13688" spans="1:4" x14ac:dyDescent="0.25">
      <c r="A13688" t="s">
        <v>27280</v>
      </c>
      <c r="B13688" t="s">
        <v>27281</v>
      </c>
      <c r="C13688" s="106">
        <v>490.4</v>
      </c>
      <c r="D13688">
        <v>1</v>
      </c>
    </row>
    <row r="13689" spans="1:4" x14ac:dyDescent="0.25">
      <c r="A13689" t="s">
        <v>27282</v>
      </c>
      <c r="B13689" t="s">
        <v>27283</v>
      </c>
      <c r="C13689" s="106">
        <v>69.180000000000007</v>
      </c>
      <c r="D13689">
        <v>1</v>
      </c>
    </row>
    <row r="13690" spans="1:4" x14ac:dyDescent="0.25">
      <c r="A13690" t="s">
        <v>27284</v>
      </c>
      <c r="B13690" t="s">
        <v>27285</v>
      </c>
      <c r="C13690" s="106">
        <v>133.94999999999999</v>
      </c>
      <c r="D13690">
        <v>2</v>
      </c>
    </row>
    <row r="13691" spans="1:4" x14ac:dyDescent="0.25">
      <c r="A13691" t="s">
        <v>27286</v>
      </c>
      <c r="B13691" t="s">
        <v>27287</v>
      </c>
      <c r="C13691" s="106">
        <v>2736</v>
      </c>
      <c r="D13691">
        <v>8</v>
      </c>
    </row>
    <row r="13692" spans="1:4" x14ac:dyDescent="0.25">
      <c r="A13692" t="s">
        <v>27288</v>
      </c>
      <c r="B13692" t="s">
        <v>27289</v>
      </c>
      <c r="C13692" s="106">
        <v>5396</v>
      </c>
      <c r="D13692">
        <v>4</v>
      </c>
    </row>
    <row r="13693" spans="1:4" x14ac:dyDescent="0.25">
      <c r="A13693" t="s">
        <v>27290</v>
      </c>
      <c r="B13693" t="s">
        <v>27291</v>
      </c>
      <c r="C13693" s="106">
        <v>6004</v>
      </c>
      <c r="D13693">
        <v>4</v>
      </c>
    </row>
    <row r="13694" spans="1:4" x14ac:dyDescent="0.25">
      <c r="A13694" t="s">
        <v>27292</v>
      </c>
      <c r="B13694" t="s">
        <v>27293</v>
      </c>
      <c r="C13694" s="106">
        <v>0</v>
      </c>
      <c r="D13694">
        <v>0</v>
      </c>
    </row>
    <row r="13695" spans="1:4" x14ac:dyDescent="0.25">
      <c r="A13695" t="s">
        <v>27294</v>
      </c>
      <c r="B13695" t="s">
        <v>27295</v>
      </c>
      <c r="C13695" s="106">
        <v>1562.81</v>
      </c>
      <c r="D13695">
        <v>99</v>
      </c>
    </row>
    <row r="13696" spans="1:4" x14ac:dyDescent="0.25">
      <c r="A13696" t="s">
        <v>27296</v>
      </c>
      <c r="B13696" t="s">
        <v>27297</v>
      </c>
      <c r="C13696" s="106">
        <v>17.440000000000001</v>
      </c>
      <c r="D13696">
        <v>2</v>
      </c>
    </row>
    <row r="13697" spans="1:4" x14ac:dyDescent="0.25">
      <c r="A13697" t="s">
        <v>27298</v>
      </c>
      <c r="B13697" t="s">
        <v>27299</v>
      </c>
      <c r="C13697" s="106">
        <v>595.45000000000005</v>
      </c>
      <c r="D13697">
        <v>39</v>
      </c>
    </row>
    <row r="13698" spans="1:4" x14ac:dyDescent="0.25">
      <c r="A13698" t="s">
        <v>27300</v>
      </c>
      <c r="B13698" t="s">
        <v>27301</v>
      </c>
      <c r="C13698" s="106">
        <v>598.69000000000005</v>
      </c>
      <c r="D13698">
        <v>39</v>
      </c>
    </row>
    <row r="13699" spans="1:4" x14ac:dyDescent="0.25">
      <c r="A13699" t="s">
        <v>27302</v>
      </c>
      <c r="B13699" t="s">
        <v>27303</v>
      </c>
      <c r="C13699" s="106">
        <v>144.72999999999999</v>
      </c>
      <c r="D13699">
        <v>2</v>
      </c>
    </row>
    <row r="13700" spans="1:4" x14ac:dyDescent="0.25">
      <c r="A13700" t="s">
        <v>27304</v>
      </c>
      <c r="B13700" t="s">
        <v>27305</v>
      </c>
      <c r="C13700" s="106">
        <v>200.08</v>
      </c>
      <c r="D13700">
        <v>2</v>
      </c>
    </row>
    <row r="13701" spans="1:4" x14ac:dyDescent="0.25">
      <c r="A13701" t="s">
        <v>27306</v>
      </c>
      <c r="B13701" t="s">
        <v>27307</v>
      </c>
      <c r="C13701" s="106">
        <v>21.02</v>
      </c>
      <c r="D13701">
        <v>2</v>
      </c>
    </row>
    <row r="13702" spans="1:4" x14ac:dyDescent="0.25">
      <c r="A13702" t="s">
        <v>27308</v>
      </c>
      <c r="B13702" t="s">
        <v>27309</v>
      </c>
      <c r="C13702" s="106">
        <v>0</v>
      </c>
      <c r="D13702">
        <v>0</v>
      </c>
    </row>
    <row r="13703" spans="1:4" x14ac:dyDescent="0.25">
      <c r="A13703" t="s">
        <v>27310</v>
      </c>
      <c r="B13703" t="s">
        <v>27311</v>
      </c>
      <c r="C13703" s="106">
        <v>100.96</v>
      </c>
      <c r="D13703">
        <v>1</v>
      </c>
    </row>
    <row r="13704" spans="1:4" x14ac:dyDescent="0.25">
      <c r="A13704" t="s">
        <v>27312</v>
      </c>
      <c r="B13704" t="s">
        <v>22206</v>
      </c>
      <c r="C13704" s="106">
        <v>0</v>
      </c>
      <c r="D13704">
        <v>0</v>
      </c>
    </row>
    <row r="13705" spans="1:4" x14ac:dyDescent="0.25">
      <c r="A13705" t="s">
        <v>27313</v>
      </c>
      <c r="B13705" t="s">
        <v>27314</v>
      </c>
      <c r="C13705" s="106">
        <v>501.28</v>
      </c>
      <c r="D13705">
        <v>2</v>
      </c>
    </row>
    <row r="13706" spans="1:4" x14ac:dyDescent="0.25">
      <c r="A13706" t="s">
        <v>27315</v>
      </c>
      <c r="B13706" t="s">
        <v>27316</v>
      </c>
      <c r="C13706" s="106">
        <v>0</v>
      </c>
      <c r="D13706">
        <v>0</v>
      </c>
    </row>
    <row r="13707" spans="1:4" x14ac:dyDescent="0.25">
      <c r="A13707" t="s">
        <v>27317</v>
      </c>
      <c r="B13707" t="s">
        <v>27318</v>
      </c>
      <c r="C13707" s="106">
        <v>604.73</v>
      </c>
      <c r="D13707">
        <v>1</v>
      </c>
    </row>
    <row r="13708" spans="1:4" x14ac:dyDescent="0.25">
      <c r="A13708" t="s">
        <v>27319</v>
      </c>
      <c r="B13708" t="s">
        <v>27320</v>
      </c>
      <c r="C13708" s="106">
        <v>0</v>
      </c>
      <c r="D13708">
        <v>0</v>
      </c>
    </row>
    <row r="13709" spans="1:4" x14ac:dyDescent="0.25">
      <c r="A13709" t="s">
        <v>27321</v>
      </c>
      <c r="B13709" t="s">
        <v>27320</v>
      </c>
      <c r="C13709" s="106">
        <v>0</v>
      </c>
      <c r="D13709">
        <v>0</v>
      </c>
    </row>
    <row r="13710" spans="1:4" x14ac:dyDescent="0.25">
      <c r="A13710" t="s">
        <v>27322</v>
      </c>
      <c r="B13710" t="s">
        <v>27320</v>
      </c>
      <c r="C13710" s="106">
        <v>0</v>
      </c>
      <c r="D13710">
        <v>0</v>
      </c>
    </row>
    <row r="13711" spans="1:4" x14ac:dyDescent="0.25">
      <c r="A13711" t="s">
        <v>27323</v>
      </c>
      <c r="B13711" t="s">
        <v>27320</v>
      </c>
      <c r="C13711" s="106">
        <v>0</v>
      </c>
      <c r="D13711">
        <v>0</v>
      </c>
    </row>
    <row r="13712" spans="1:4" x14ac:dyDescent="0.25">
      <c r="A13712" t="s">
        <v>27324</v>
      </c>
      <c r="B13712" t="s">
        <v>8580</v>
      </c>
      <c r="C13712" s="106">
        <v>10.32</v>
      </c>
      <c r="D13712">
        <v>2</v>
      </c>
    </row>
    <row r="13713" spans="1:4" x14ac:dyDescent="0.25">
      <c r="A13713" t="s">
        <v>27325</v>
      </c>
      <c r="B13713" t="s">
        <v>27326</v>
      </c>
      <c r="C13713" s="106">
        <v>84.6</v>
      </c>
      <c r="D13713">
        <v>2</v>
      </c>
    </row>
    <row r="13714" spans="1:4" x14ac:dyDescent="0.25">
      <c r="A13714" t="s">
        <v>27327</v>
      </c>
      <c r="B13714" t="s">
        <v>27328</v>
      </c>
      <c r="C13714" s="106">
        <v>0</v>
      </c>
      <c r="D13714">
        <v>0</v>
      </c>
    </row>
    <row r="13715" spans="1:4" x14ac:dyDescent="0.25">
      <c r="A13715" t="s">
        <v>27329</v>
      </c>
      <c r="B13715" t="s">
        <v>27330</v>
      </c>
      <c r="C13715" s="106">
        <v>24.72</v>
      </c>
      <c r="D13715">
        <v>2</v>
      </c>
    </row>
    <row r="13716" spans="1:4" x14ac:dyDescent="0.25">
      <c r="A13716" t="s">
        <v>27331</v>
      </c>
      <c r="B13716" t="s">
        <v>22150</v>
      </c>
      <c r="C13716" s="106">
        <v>0</v>
      </c>
      <c r="D13716">
        <v>0</v>
      </c>
    </row>
    <row r="13717" spans="1:4" x14ac:dyDescent="0.25">
      <c r="A13717" t="s">
        <v>27332</v>
      </c>
      <c r="B13717" t="s">
        <v>27320</v>
      </c>
      <c r="C13717" s="106">
        <v>0</v>
      </c>
      <c r="D13717">
        <v>0</v>
      </c>
    </row>
    <row r="13718" spans="1:4" x14ac:dyDescent="0.25">
      <c r="A13718" t="s">
        <v>27333</v>
      </c>
      <c r="B13718" t="s">
        <v>27334</v>
      </c>
      <c r="C13718" s="106">
        <v>190.2</v>
      </c>
      <c r="D13718">
        <v>2</v>
      </c>
    </row>
    <row r="13719" spans="1:4" x14ac:dyDescent="0.25">
      <c r="A13719" t="s">
        <v>27335</v>
      </c>
      <c r="B13719" t="s">
        <v>27336</v>
      </c>
      <c r="C13719" s="106">
        <v>0</v>
      </c>
      <c r="D13719">
        <v>0</v>
      </c>
    </row>
    <row r="13720" spans="1:4" x14ac:dyDescent="0.25">
      <c r="A13720" t="s">
        <v>27337</v>
      </c>
      <c r="B13720" t="s">
        <v>27338</v>
      </c>
      <c r="C13720" s="106">
        <v>1732.42</v>
      </c>
      <c r="D13720">
        <v>3</v>
      </c>
    </row>
    <row r="13721" spans="1:4" x14ac:dyDescent="0.25">
      <c r="A13721" t="s">
        <v>27339</v>
      </c>
      <c r="B13721" t="s">
        <v>27320</v>
      </c>
      <c r="C13721" s="106">
        <v>0</v>
      </c>
      <c r="D13721">
        <v>0</v>
      </c>
    </row>
    <row r="13722" spans="1:4" x14ac:dyDescent="0.25">
      <c r="A13722" t="s">
        <v>27340</v>
      </c>
      <c r="B13722" t="s">
        <v>13971</v>
      </c>
      <c r="C13722" s="106">
        <v>0</v>
      </c>
      <c r="D13722">
        <v>0</v>
      </c>
    </row>
    <row r="13723" spans="1:4" x14ac:dyDescent="0.25">
      <c r="A13723" t="s">
        <v>27341</v>
      </c>
      <c r="B13723" t="s">
        <v>27342</v>
      </c>
      <c r="C13723" s="106">
        <v>0</v>
      </c>
      <c r="D13723">
        <v>0</v>
      </c>
    </row>
    <row r="13724" spans="1:4" x14ac:dyDescent="0.25">
      <c r="A13724" t="s">
        <v>27343</v>
      </c>
      <c r="B13724" t="s">
        <v>857</v>
      </c>
      <c r="C13724" s="106">
        <v>0</v>
      </c>
      <c r="D13724">
        <v>0</v>
      </c>
    </row>
    <row r="13725" spans="1:4" x14ac:dyDescent="0.25">
      <c r="A13725" t="s">
        <v>27344</v>
      </c>
      <c r="B13725" t="s">
        <v>27345</v>
      </c>
      <c r="C13725" s="106">
        <v>15200</v>
      </c>
      <c r="D13725">
        <v>80</v>
      </c>
    </row>
    <row r="13726" spans="1:4" x14ac:dyDescent="0.25">
      <c r="A13726" t="s">
        <v>27346</v>
      </c>
      <c r="B13726" t="s">
        <v>27347</v>
      </c>
      <c r="C13726" s="106">
        <v>140.81</v>
      </c>
      <c r="D13726">
        <v>2</v>
      </c>
    </row>
    <row r="13727" spans="1:4" x14ac:dyDescent="0.25">
      <c r="A13727" t="s">
        <v>27348</v>
      </c>
      <c r="B13727" t="s">
        <v>27349</v>
      </c>
      <c r="C13727" s="106">
        <v>70</v>
      </c>
      <c r="D13727">
        <v>14</v>
      </c>
    </row>
    <row r="13728" spans="1:4" x14ac:dyDescent="0.25">
      <c r="A13728" t="s">
        <v>27350</v>
      </c>
      <c r="B13728" t="s">
        <v>27351</v>
      </c>
      <c r="C13728" s="106">
        <v>0</v>
      </c>
      <c r="D13728">
        <v>0</v>
      </c>
    </row>
    <row r="13729" spans="1:4" x14ac:dyDescent="0.25">
      <c r="A13729" t="s">
        <v>27352</v>
      </c>
      <c r="B13729" t="s">
        <v>27353</v>
      </c>
      <c r="C13729" s="106">
        <v>177</v>
      </c>
      <c r="D13729">
        <v>12</v>
      </c>
    </row>
    <row r="13730" spans="1:4" x14ac:dyDescent="0.25">
      <c r="A13730" t="s">
        <v>27354</v>
      </c>
      <c r="B13730" t="s">
        <v>27355</v>
      </c>
      <c r="C13730" s="106">
        <v>1</v>
      </c>
      <c r="D13730">
        <v>1</v>
      </c>
    </row>
    <row r="13731" spans="1:4" x14ac:dyDescent="0.25">
      <c r="A13731" t="s">
        <v>27356</v>
      </c>
      <c r="B13731" t="s">
        <v>27357</v>
      </c>
      <c r="C13731" s="106">
        <v>360.84</v>
      </c>
      <c r="D13731">
        <v>1</v>
      </c>
    </row>
    <row r="13732" spans="1:4" x14ac:dyDescent="0.25">
      <c r="A13732" t="s">
        <v>27358</v>
      </c>
      <c r="B13732" t="s">
        <v>27359</v>
      </c>
      <c r="C13732" s="106">
        <v>0</v>
      </c>
      <c r="D13732">
        <v>0</v>
      </c>
    </row>
    <row r="13733" spans="1:4" x14ac:dyDescent="0.25">
      <c r="A13733" t="s">
        <v>27360</v>
      </c>
      <c r="B13733" t="s">
        <v>27361</v>
      </c>
      <c r="C13733" s="106">
        <v>173.33</v>
      </c>
      <c r="D13733">
        <v>314</v>
      </c>
    </row>
    <row r="13734" spans="1:4" x14ac:dyDescent="0.25">
      <c r="A13734" t="s">
        <v>27362</v>
      </c>
      <c r="B13734" t="s">
        <v>27363</v>
      </c>
      <c r="C13734" s="106">
        <v>0</v>
      </c>
      <c r="D13734">
        <v>0</v>
      </c>
    </row>
    <row r="13735" spans="1:4" x14ac:dyDescent="0.25">
      <c r="A13735" t="s">
        <v>27364</v>
      </c>
      <c r="B13735" t="s">
        <v>27365</v>
      </c>
      <c r="C13735" s="106">
        <v>450</v>
      </c>
      <c r="D13735">
        <v>5</v>
      </c>
    </row>
    <row r="13736" spans="1:4" x14ac:dyDescent="0.25">
      <c r="A13736" t="s">
        <v>27366</v>
      </c>
      <c r="B13736" t="s">
        <v>27367</v>
      </c>
      <c r="C13736" s="106">
        <v>360</v>
      </c>
      <c r="D13736">
        <v>3</v>
      </c>
    </row>
    <row r="13737" spans="1:4" x14ac:dyDescent="0.25">
      <c r="A13737" t="s">
        <v>27368</v>
      </c>
      <c r="B13737" t="s">
        <v>27369</v>
      </c>
      <c r="C13737" s="106">
        <v>0</v>
      </c>
      <c r="D13737">
        <v>0</v>
      </c>
    </row>
    <row r="13738" spans="1:4" x14ac:dyDescent="0.25">
      <c r="A13738" t="s">
        <v>27370</v>
      </c>
      <c r="B13738" t="s">
        <v>27371</v>
      </c>
      <c r="C13738" s="106">
        <v>0</v>
      </c>
      <c r="D13738">
        <v>0</v>
      </c>
    </row>
    <row r="13739" spans="1:4" x14ac:dyDescent="0.25">
      <c r="A13739" t="s">
        <v>27372</v>
      </c>
      <c r="B13739" t="s">
        <v>27373</v>
      </c>
      <c r="C13739" s="106">
        <v>180</v>
      </c>
      <c r="D13739">
        <v>2</v>
      </c>
    </row>
    <row r="13740" spans="1:4" x14ac:dyDescent="0.25">
      <c r="A13740" t="s">
        <v>27374</v>
      </c>
      <c r="B13740" t="s">
        <v>27375</v>
      </c>
      <c r="C13740" s="106">
        <v>336</v>
      </c>
      <c r="D13740">
        <v>1</v>
      </c>
    </row>
    <row r="13741" spans="1:4" x14ac:dyDescent="0.25">
      <c r="A13741" t="s">
        <v>27376</v>
      </c>
      <c r="B13741" t="s">
        <v>27377</v>
      </c>
      <c r="C13741" s="106">
        <v>98.62</v>
      </c>
      <c r="D13741">
        <v>4</v>
      </c>
    </row>
    <row r="13742" spans="1:4" x14ac:dyDescent="0.25">
      <c r="A13742" t="s">
        <v>27378</v>
      </c>
      <c r="B13742" t="s">
        <v>27379</v>
      </c>
      <c r="C13742" s="106">
        <v>771.2</v>
      </c>
      <c r="D13742">
        <v>14</v>
      </c>
    </row>
    <row r="13743" spans="1:4" x14ac:dyDescent="0.25">
      <c r="A13743" t="s">
        <v>27380</v>
      </c>
      <c r="B13743" t="s">
        <v>27381</v>
      </c>
      <c r="C13743" s="106">
        <v>962.86</v>
      </c>
      <c r="D13743">
        <v>4</v>
      </c>
    </row>
    <row r="13744" spans="1:4" x14ac:dyDescent="0.25">
      <c r="A13744" t="s">
        <v>27382</v>
      </c>
      <c r="B13744" t="s">
        <v>27383</v>
      </c>
      <c r="C13744" s="106">
        <v>73.11</v>
      </c>
      <c r="D13744">
        <v>3</v>
      </c>
    </row>
    <row r="13745" spans="1:4" x14ac:dyDescent="0.25">
      <c r="A13745" t="s">
        <v>27384</v>
      </c>
      <c r="B13745" t="s">
        <v>27385</v>
      </c>
      <c r="C13745" s="106">
        <v>51.18</v>
      </c>
      <c r="D13745">
        <v>2</v>
      </c>
    </row>
    <row r="13746" spans="1:4" x14ac:dyDescent="0.25">
      <c r="A13746" t="s">
        <v>27386</v>
      </c>
      <c r="B13746" t="s">
        <v>27387</v>
      </c>
      <c r="C13746" s="106">
        <v>409.68</v>
      </c>
      <c r="D13746">
        <v>2</v>
      </c>
    </row>
    <row r="13747" spans="1:4" x14ac:dyDescent="0.25">
      <c r="A13747" t="s">
        <v>27388</v>
      </c>
      <c r="B13747" t="s">
        <v>27389</v>
      </c>
      <c r="C13747" s="106">
        <v>5.56</v>
      </c>
      <c r="D13747">
        <v>2</v>
      </c>
    </row>
    <row r="13748" spans="1:4" x14ac:dyDescent="0.25">
      <c r="A13748" t="s">
        <v>27390</v>
      </c>
      <c r="B13748" t="s">
        <v>27391</v>
      </c>
      <c r="C13748" s="106">
        <v>1113.29</v>
      </c>
      <c r="D13748">
        <v>8</v>
      </c>
    </row>
    <row r="13749" spans="1:4" x14ac:dyDescent="0.25">
      <c r="A13749" t="s">
        <v>27392</v>
      </c>
      <c r="B13749" t="s">
        <v>27393</v>
      </c>
      <c r="C13749" s="106">
        <v>355.2</v>
      </c>
      <c r="D13749">
        <v>12</v>
      </c>
    </row>
    <row r="13750" spans="1:4" x14ac:dyDescent="0.25">
      <c r="A13750" t="s">
        <v>27394</v>
      </c>
      <c r="B13750" t="s">
        <v>27395</v>
      </c>
      <c r="C13750" s="106">
        <v>284.8</v>
      </c>
      <c r="D13750">
        <v>1</v>
      </c>
    </row>
    <row r="13751" spans="1:4" x14ac:dyDescent="0.25">
      <c r="A13751" t="s">
        <v>27396</v>
      </c>
      <c r="B13751" t="s">
        <v>27397</v>
      </c>
      <c r="C13751" s="106">
        <v>132.76</v>
      </c>
      <c r="D13751">
        <v>1</v>
      </c>
    </row>
    <row r="13752" spans="1:4" x14ac:dyDescent="0.25">
      <c r="A13752" t="s">
        <v>27398</v>
      </c>
      <c r="B13752" t="s">
        <v>27399</v>
      </c>
      <c r="C13752" s="106">
        <v>1159.5</v>
      </c>
      <c r="D13752">
        <v>5</v>
      </c>
    </row>
    <row r="13753" spans="1:4" x14ac:dyDescent="0.25">
      <c r="A13753" t="s">
        <v>27400</v>
      </c>
      <c r="B13753" t="s">
        <v>27401</v>
      </c>
      <c r="C13753" s="106">
        <v>868</v>
      </c>
      <c r="D13753">
        <v>4</v>
      </c>
    </row>
    <row r="13754" spans="1:4" x14ac:dyDescent="0.25">
      <c r="A13754" t="s">
        <v>27402</v>
      </c>
      <c r="B13754" t="s">
        <v>27403</v>
      </c>
      <c r="C13754" s="106">
        <v>0</v>
      </c>
      <c r="D13754">
        <v>0</v>
      </c>
    </row>
    <row r="13755" spans="1:4" x14ac:dyDescent="0.25">
      <c r="A13755" t="s">
        <v>27404</v>
      </c>
      <c r="B13755" t="s">
        <v>27405</v>
      </c>
      <c r="C13755" s="106">
        <v>0</v>
      </c>
      <c r="D13755">
        <v>0</v>
      </c>
    </row>
    <row r="13756" spans="1:4" x14ac:dyDescent="0.25">
      <c r="A13756" t="s">
        <v>27406</v>
      </c>
      <c r="B13756" t="s">
        <v>27407</v>
      </c>
      <c r="C13756" s="106">
        <v>24697.200000000001</v>
      </c>
      <c r="D13756">
        <v>66</v>
      </c>
    </row>
    <row r="13757" spans="1:4" x14ac:dyDescent="0.25">
      <c r="A13757" t="s">
        <v>27408</v>
      </c>
      <c r="B13757" t="s">
        <v>27409</v>
      </c>
      <c r="C13757" s="106">
        <v>2181.9699999999998</v>
      </c>
      <c r="D13757">
        <v>78</v>
      </c>
    </row>
    <row r="13758" spans="1:4" x14ac:dyDescent="0.25">
      <c r="A13758" t="s">
        <v>27410</v>
      </c>
      <c r="B13758" t="s">
        <v>27411</v>
      </c>
      <c r="C13758" s="106">
        <v>2112</v>
      </c>
      <c r="D13758">
        <v>64</v>
      </c>
    </row>
    <row r="13759" spans="1:4" x14ac:dyDescent="0.25">
      <c r="A13759" t="s">
        <v>27412</v>
      </c>
      <c r="B13759" t="s">
        <v>27413</v>
      </c>
      <c r="C13759" s="106">
        <v>0</v>
      </c>
      <c r="D13759">
        <v>0</v>
      </c>
    </row>
    <row r="13760" spans="1:4" x14ac:dyDescent="0.25">
      <c r="A13760" t="s">
        <v>27414</v>
      </c>
      <c r="B13760" t="s">
        <v>27415</v>
      </c>
      <c r="C13760" s="106">
        <v>758.73</v>
      </c>
      <c r="D13760">
        <v>2</v>
      </c>
    </row>
    <row r="13761" spans="1:4" x14ac:dyDescent="0.25">
      <c r="A13761" t="s">
        <v>27416</v>
      </c>
      <c r="B13761" t="s">
        <v>27417</v>
      </c>
      <c r="C13761" s="106">
        <v>2324.73</v>
      </c>
      <c r="D13761">
        <v>5</v>
      </c>
    </row>
    <row r="13762" spans="1:4" x14ac:dyDescent="0.25">
      <c r="A13762" t="s">
        <v>27418</v>
      </c>
      <c r="B13762" t="s">
        <v>27419</v>
      </c>
      <c r="C13762" s="106">
        <v>10</v>
      </c>
      <c r="D13762">
        <v>20</v>
      </c>
    </row>
    <row r="13763" spans="1:4" x14ac:dyDescent="0.25">
      <c r="A13763" t="s">
        <v>27420</v>
      </c>
      <c r="B13763" t="s">
        <v>27421</v>
      </c>
      <c r="C13763" s="106">
        <v>2810.02</v>
      </c>
      <c r="D13763">
        <v>2</v>
      </c>
    </row>
    <row r="13764" spans="1:4" x14ac:dyDescent="0.25">
      <c r="A13764" t="s">
        <v>27422</v>
      </c>
      <c r="B13764" t="s">
        <v>27423</v>
      </c>
      <c r="C13764" s="106">
        <v>3300.02</v>
      </c>
      <c r="D13764">
        <v>7</v>
      </c>
    </row>
    <row r="13765" spans="1:4" x14ac:dyDescent="0.25">
      <c r="A13765" t="s">
        <v>27424</v>
      </c>
      <c r="B13765" t="s">
        <v>27425</v>
      </c>
      <c r="C13765" s="106">
        <v>1516.61</v>
      </c>
      <c r="D13765">
        <v>8</v>
      </c>
    </row>
    <row r="13766" spans="1:4" x14ac:dyDescent="0.25">
      <c r="A13766" t="s">
        <v>27426</v>
      </c>
      <c r="B13766" t="s">
        <v>27427</v>
      </c>
      <c r="C13766" s="106">
        <v>4800</v>
      </c>
      <c r="D13766">
        <v>80</v>
      </c>
    </row>
    <row r="13767" spans="1:4" x14ac:dyDescent="0.25">
      <c r="A13767" t="s">
        <v>27428</v>
      </c>
      <c r="B13767" t="s">
        <v>27429</v>
      </c>
      <c r="C13767" s="106">
        <v>350</v>
      </c>
      <c r="D13767">
        <v>7</v>
      </c>
    </row>
    <row r="13768" spans="1:4" x14ac:dyDescent="0.25">
      <c r="A13768" t="s">
        <v>27430</v>
      </c>
      <c r="B13768" t="s">
        <v>27431</v>
      </c>
      <c r="C13768" s="106">
        <v>110</v>
      </c>
      <c r="D13768">
        <v>2</v>
      </c>
    </row>
    <row r="13769" spans="1:4" x14ac:dyDescent="0.25">
      <c r="A13769" t="s">
        <v>27432</v>
      </c>
      <c r="B13769" t="s">
        <v>27433</v>
      </c>
      <c r="C13769" s="106">
        <v>78.8</v>
      </c>
      <c r="D13769">
        <v>4</v>
      </c>
    </row>
    <row r="13770" spans="1:4" x14ac:dyDescent="0.25">
      <c r="A13770" t="s">
        <v>27434</v>
      </c>
      <c r="B13770" t="s">
        <v>27435</v>
      </c>
      <c r="C13770" s="106">
        <v>106.8</v>
      </c>
      <c r="D13770">
        <v>4</v>
      </c>
    </row>
    <row r="13771" spans="1:4" x14ac:dyDescent="0.25">
      <c r="A13771" t="s">
        <v>27436</v>
      </c>
      <c r="B13771" t="s">
        <v>27437</v>
      </c>
      <c r="C13771" s="106">
        <v>770</v>
      </c>
      <c r="D13771">
        <v>2</v>
      </c>
    </row>
    <row r="13772" spans="1:4" x14ac:dyDescent="0.25">
      <c r="A13772" t="s">
        <v>27438</v>
      </c>
      <c r="B13772" t="s">
        <v>27439</v>
      </c>
      <c r="C13772" s="106">
        <v>76</v>
      </c>
      <c r="D13772">
        <v>2</v>
      </c>
    </row>
    <row r="13773" spans="1:4" x14ac:dyDescent="0.25">
      <c r="A13773" t="s">
        <v>27440</v>
      </c>
      <c r="B13773" t="s">
        <v>27441</v>
      </c>
      <c r="C13773" s="106">
        <v>3592.82</v>
      </c>
      <c r="D13773">
        <v>1</v>
      </c>
    </row>
    <row r="13774" spans="1:4" x14ac:dyDescent="0.25">
      <c r="A13774" t="s">
        <v>27442</v>
      </c>
      <c r="B13774" t="s">
        <v>27443</v>
      </c>
      <c r="C13774" s="106">
        <v>38.07</v>
      </c>
      <c r="D13774">
        <v>25</v>
      </c>
    </row>
    <row r="13775" spans="1:4" x14ac:dyDescent="0.25">
      <c r="A13775" t="s">
        <v>27444</v>
      </c>
      <c r="B13775" t="s">
        <v>27445</v>
      </c>
      <c r="C13775" s="106">
        <v>0</v>
      </c>
      <c r="D13775">
        <v>0</v>
      </c>
    </row>
    <row r="13776" spans="1:4" x14ac:dyDescent="0.25">
      <c r="A13776" t="s">
        <v>27446</v>
      </c>
      <c r="B13776" t="s">
        <v>27447</v>
      </c>
      <c r="C13776" s="106">
        <v>14.26</v>
      </c>
      <c r="D13776">
        <v>1</v>
      </c>
    </row>
    <row r="13777" spans="1:4" x14ac:dyDescent="0.25">
      <c r="A13777" t="s">
        <v>27448</v>
      </c>
      <c r="B13777" t="s">
        <v>27449</v>
      </c>
      <c r="C13777" s="106">
        <v>57.4</v>
      </c>
      <c r="D13777">
        <v>7</v>
      </c>
    </row>
    <row r="13778" spans="1:4" x14ac:dyDescent="0.25">
      <c r="A13778" t="s">
        <v>27450</v>
      </c>
      <c r="B13778" t="s">
        <v>27451</v>
      </c>
      <c r="C13778" s="106">
        <v>240</v>
      </c>
      <c r="D13778">
        <v>2</v>
      </c>
    </row>
    <row r="13779" spans="1:4" x14ac:dyDescent="0.25">
      <c r="A13779" t="s">
        <v>27452</v>
      </c>
      <c r="B13779" t="s">
        <v>27453</v>
      </c>
      <c r="C13779" s="106">
        <v>280</v>
      </c>
      <c r="D13779">
        <v>2</v>
      </c>
    </row>
    <row r="13780" spans="1:4" x14ac:dyDescent="0.25">
      <c r="A13780" t="s">
        <v>27454</v>
      </c>
      <c r="B13780" t="s">
        <v>27455</v>
      </c>
      <c r="C13780" s="106">
        <v>638</v>
      </c>
      <c r="D13780">
        <v>11</v>
      </c>
    </row>
    <row r="13781" spans="1:4" x14ac:dyDescent="0.25">
      <c r="A13781" t="s">
        <v>27456</v>
      </c>
      <c r="B13781" t="s">
        <v>27457</v>
      </c>
      <c r="C13781" s="106">
        <v>528</v>
      </c>
      <c r="D13781">
        <v>24</v>
      </c>
    </row>
    <row r="13782" spans="1:4" x14ac:dyDescent="0.25">
      <c r="A13782" t="s">
        <v>27458</v>
      </c>
      <c r="B13782" t="s">
        <v>27459</v>
      </c>
      <c r="C13782" s="106">
        <v>630</v>
      </c>
      <c r="D13782">
        <v>3</v>
      </c>
    </row>
    <row r="13783" spans="1:4" x14ac:dyDescent="0.25">
      <c r="A13783" t="s">
        <v>27460</v>
      </c>
      <c r="B13783" t="s">
        <v>27461</v>
      </c>
      <c r="C13783" s="106">
        <v>0</v>
      </c>
      <c r="D13783">
        <v>0</v>
      </c>
    </row>
    <row r="13784" spans="1:4" x14ac:dyDescent="0.25">
      <c r="A13784" t="s">
        <v>27462</v>
      </c>
      <c r="B13784" t="s">
        <v>27463</v>
      </c>
      <c r="C13784" s="106">
        <v>520</v>
      </c>
      <c r="D13784">
        <v>8</v>
      </c>
    </row>
    <row r="13785" spans="1:4" x14ac:dyDescent="0.25">
      <c r="A13785" t="s">
        <v>27464</v>
      </c>
      <c r="B13785" t="s">
        <v>27465</v>
      </c>
      <c r="C13785" s="106">
        <v>810</v>
      </c>
      <c r="D13785">
        <v>2</v>
      </c>
    </row>
    <row r="13786" spans="1:4" x14ac:dyDescent="0.25">
      <c r="A13786" t="s">
        <v>27466</v>
      </c>
      <c r="B13786" t="s">
        <v>27467</v>
      </c>
      <c r="C13786" s="106">
        <v>1354</v>
      </c>
      <c r="D13786">
        <v>2</v>
      </c>
    </row>
    <row r="13787" spans="1:4" x14ac:dyDescent="0.25">
      <c r="A13787" t="s">
        <v>27468</v>
      </c>
      <c r="B13787" t="s">
        <v>27469</v>
      </c>
      <c r="C13787" s="106">
        <v>1350</v>
      </c>
      <c r="D13787">
        <v>10</v>
      </c>
    </row>
    <row r="13788" spans="1:4" x14ac:dyDescent="0.25">
      <c r="A13788" t="s">
        <v>27470</v>
      </c>
      <c r="B13788" t="s">
        <v>27471</v>
      </c>
      <c r="C13788" s="106">
        <v>8871.01</v>
      </c>
      <c r="D13788">
        <v>17</v>
      </c>
    </row>
    <row r="13789" spans="1:4" x14ac:dyDescent="0.25">
      <c r="A13789" t="s">
        <v>27472</v>
      </c>
      <c r="B13789" t="s">
        <v>27473</v>
      </c>
      <c r="C13789" s="106">
        <v>1640</v>
      </c>
      <c r="D13789">
        <v>12</v>
      </c>
    </row>
    <row r="13790" spans="1:4" x14ac:dyDescent="0.25">
      <c r="A13790" t="s">
        <v>27474</v>
      </c>
      <c r="B13790" t="s">
        <v>27475</v>
      </c>
      <c r="C13790" s="106">
        <v>8600</v>
      </c>
      <c r="D13790">
        <v>1</v>
      </c>
    </row>
    <row r="13791" spans="1:4" x14ac:dyDescent="0.25">
      <c r="A13791" t="s">
        <v>27476</v>
      </c>
      <c r="B13791" t="s">
        <v>27477</v>
      </c>
      <c r="C13791" s="106">
        <v>1092</v>
      </c>
      <c r="D13791">
        <v>2</v>
      </c>
    </row>
    <row r="13792" spans="1:4" x14ac:dyDescent="0.25">
      <c r="A13792" t="s">
        <v>27478</v>
      </c>
      <c r="B13792" t="s">
        <v>27479</v>
      </c>
      <c r="C13792" s="106">
        <v>334.4</v>
      </c>
      <c r="D13792">
        <v>2</v>
      </c>
    </row>
    <row r="13793" spans="1:4" x14ac:dyDescent="0.25">
      <c r="A13793" t="s">
        <v>27480</v>
      </c>
      <c r="B13793" t="s">
        <v>27481</v>
      </c>
      <c r="C13793" s="106">
        <v>37.5</v>
      </c>
      <c r="D13793">
        <v>2</v>
      </c>
    </row>
    <row r="13794" spans="1:4" x14ac:dyDescent="0.25">
      <c r="A13794" t="s">
        <v>27482</v>
      </c>
      <c r="B13794" t="s">
        <v>27483</v>
      </c>
      <c r="C13794" s="106">
        <v>6860</v>
      </c>
      <c r="D13794">
        <v>2</v>
      </c>
    </row>
    <row r="13795" spans="1:4" x14ac:dyDescent="0.25">
      <c r="A13795" t="s">
        <v>27484</v>
      </c>
      <c r="B13795" t="s">
        <v>27485</v>
      </c>
      <c r="C13795" s="106">
        <v>343.2</v>
      </c>
      <c r="D13795">
        <v>2</v>
      </c>
    </row>
    <row r="13796" spans="1:4" x14ac:dyDescent="0.25">
      <c r="A13796" t="s">
        <v>27486</v>
      </c>
      <c r="B13796" t="s">
        <v>27487</v>
      </c>
      <c r="C13796" s="106">
        <v>88</v>
      </c>
      <c r="D13796">
        <v>16</v>
      </c>
    </row>
    <row r="13797" spans="1:4" x14ac:dyDescent="0.25">
      <c r="A13797" t="s">
        <v>27488</v>
      </c>
      <c r="B13797" t="s">
        <v>27489</v>
      </c>
      <c r="C13797" s="106">
        <v>2452.4499999999998</v>
      </c>
      <c r="D13797">
        <v>2</v>
      </c>
    </row>
    <row r="13798" spans="1:4" x14ac:dyDescent="0.25">
      <c r="A13798" t="s">
        <v>27490</v>
      </c>
      <c r="B13798" t="s">
        <v>27491</v>
      </c>
      <c r="C13798" s="106">
        <v>300</v>
      </c>
      <c r="D13798">
        <v>1</v>
      </c>
    </row>
    <row r="13799" spans="1:4" x14ac:dyDescent="0.25">
      <c r="A13799" t="s">
        <v>27492</v>
      </c>
      <c r="B13799" t="s">
        <v>27493</v>
      </c>
      <c r="C13799" s="106">
        <v>300</v>
      </c>
      <c r="D13799">
        <v>1</v>
      </c>
    </row>
    <row r="13800" spans="1:4" x14ac:dyDescent="0.25">
      <c r="A13800" t="s">
        <v>27494</v>
      </c>
      <c r="B13800" t="s">
        <v>27495</v>
      </c>
      <c r="C13800" s="106">
        <v>1673</v>
      </c>
      <c r="D13800">
        <v>2</v>
      </c>
    </row>
    <row r="13801" spans="1:4" x14ac:dyDescent="0.25">
      <c r="A13801" t="s">
        <v>27496</v>
      </c>
      <c r="B13801" t="s">
        <v>27497</v>
      </c>
      <c r="C13801" s="106">
        <v>1167</v>
      </c>
      <c r="D13801">
        <v>1</v>
      </c>
    </row>
    <row r="13802" spans="1:4" x14ac:dyDescent="0.25">
      <c r="A13802" t="s">
        <v>27498</v>
      </c>
      <c r="B13802" t="s">
        <v>27499</v>
      </c>
      <c r="C13802" s="106">
        <v>0</v>
      </c>
      <c r="D13802">
        <v>0</v>
      </c>
    </row>
    <row r="13803" spans="1:4" x14ac:dyDescent="0.25">
      <c r="A13803" t="s">
        <v>27500</v>
      </c>
      <c r="B13803" t="s">
        <v>27501</v>
      </c>
      <c r="C13803" s="106">
        <v>0</v>
      </c>
      <c r="D13803">
        <v>0</v>
      </c>
    </row>
    <row r="13804" spans="1:4" x14ac:dyDescent="0.25">
      <c r="A13804" t="s">
        <v>27502</v>
      </c>
      <c r="B13804" t="s">
        <v>27503</v>
      </c>
      <c r="C13804" s="106">
        <v>0</v>
      </c>
      <c r="D13804">
        <v>0</v>
      </c>
    </row>
    <row r="13805" spans="1:4" x14ac:dyDescent="0.25">
      <c r="A13805" t="s">
        <v>27504</v>
      </c>
      <c r="B13805" t="s">
        <v>27505</v>
      </c>
      <c r="C13805" s="106">
        <v>50.68</v>
      </c>
      <c r="D13805">
        <v>2</v>
      </c>
    </row>
    <row r="13806" spans="1:4" x14ac:dyDescent="0.25">
      <c r="A13806" t="s">
        <v>27506</v>
      </c>
      <c r="B13806" t="s">
        <v>27507</v>
      </c>
      <c r="C13806" s="106">
        <v>390</v>
      </c>
      <c r="D13806">
        <v>1</v>
      </c>
    </row>
    <row r="13807" spans="1:4" x14ac:dyDescent="0.25">
      <c r="A13807" t="s">
        <v>27508</v>
      </c>
      <c r="B13807" t="s">
        <v>27509</v>
      </c>
      <c r="C13807" s="106">
        <v>17348.400000000001</v>
      </c>
      <c r="D13807">
        <v>1</v>
      </c>
    </row>
    <row r="13808" spans="1:4" x14ac:dyDescent="0.25">
      <c r="A13808" t="s">
        <v>27510</v>
      </c>
      <c r="B13808" t="s">
        <v>27511</v>
      </c>
      <c r="C13808" s="106">
        <v>10679.05</v>
      </c>
      <c r="D13808">
        <v>1</v>
      </c>
    </row>
    <row r="13809" spans="1:4" x14ac:dyDescent="0.25">
      <c r="A13809" t="s">
        <v>27512</v>
      </c>
      <c r="B13809" t="s">
        <v>27513</v>
      </c>
      <c r="C13809" s="106">
        <v>1389.6</v>
      </c>
      <c r="D13809">
        <v>15</v>
      </c>
    </row>
    <row r="13810" spans="1:4" x14ac:dyDescent="0.25">
      <c r="A13810" t="s">
        <v>27514</v>
      </c>
      <c r="B13810" t="s">
        <v>27515</v>
      </c>
      <c r="C13810" s="106">
        <v>32</v>
      </c>
      <c r="D13810">
        <v>16</v>
      </c>
    </row>
    <row r="13811" spans="1:4" x14ac:dyDescent="0.25">
      <c r="A13811" t="s">
        <v>27516</v>
      </c>
      <c r="B13811" t="s">
        <v>27517</v>
      </c>
      <c r="C13811" s="106">
        <v>392.55</v>
      </c>
      <c r="D13811">
        <v>5</v>
      </c>
    </row>
    <row r="13812" spans="1:4" x14ac:dyDescent="0.25">
      <c r="A13812" t="s">
        <v>27518</v>
      </c>
      <c r="B13812" t="s">
        <v>27519</v>
      </c>
      <c r="C13812" s="106">
        <v>64</v>
      </c>
      <c r="D13812">
        <v>16</v>
      </c>
    </row>
    <row r="13813" spans="1:4" x14ac:dyDescent="0.25">
      <c r="A13813" t="s">
        <v>27520</v>
      </c>
      <c r="B13813" t="s">
        <v>27521</v>
      </c>
      <c r="C13813" s="106">
        <v>32</v>
      </c>
      <c r="D13813">
        <v>16</v>
      </c>
    </row>
    <row r="13814" spans="1:4" x14ac:dyDescent="0.25">
      <c r="A13814" t="s">
        <v>27522</v>
      </c>
      <c r="B13814" t="s">
        <v>27523</v>
      </c>
      <c r="C13814" s="106">
        <v>20</v>
      </c>
      <c r="D13814">
        <v>10</v>
      </c>
    </row>
    <row r="13815" spans="1:4" x14ac:dyDescent="0.25">
      <c r="A13815" t="s">
        <v>27524</v>
      </c>
      <c r="B13815" t="s">
        <v>27525</v>
      </c>
      <c r="C13815" s="106">
        <v>1604</v>
      </c>
      <c r="D13815">
        <v>10</v>
      </c>
    </row>
    <row r="13816" spans="1:4" x14ac:dyDescent="0.25">
      <c r="A13816" t="s">
        <v>27526</v>
      </c>
      <c r="B13816" t="s">
        <v>27527</v>
      </c>
      <c r="C13816" s="106">
        <v>0</v>
      </c>
      <c r="D13816">
        <v>0</v>
      </c>
    </row>
    <row r="13817" spans="1:4" x14ac:dyDescent="0.25">
      <c r="A13817" t="s">
        <v>27528</v>
      </c>
      <c r="B13817" t="s">
        <v>27529</v>
      </c>
      <c r="C13817" s="106">
        <v>0</v>
      </c>
      <c r="D13817">
        <v>0</v>
      </c>
    </row>
    <row r="13818" spans="1:4" x14ac:dyDescent="0.25">
      <c r="A13818" t="s">
        <v>27530</v>
      </c>
      <c r="B13818" t="s">
        <v>27531</v>
      </c>
      <c r="C13818" s="106">
        <v>982.01</v>
      </c>
      <c r="D13818">
        <v>4</v>
      </c>
    </row>
    <row r="13819" spans="1:4" x14ac:dyDescent="0.25">
      <c r="A13819" t="s">
        <v>27532</v>
      </c>
      <c r="B13819" t="s">
        <v>27533</v>
      </c>
      <c r="C13819" s="106">
        <v>1846.61</v>
      </c>
      <c r="D13819">
        <v>6</v>
      </c>
    </row>
    <row r="13820" spans="1:4" x14ac:dyDescent="0.25">
      <c r="A13820" t="s">
        <v>27534</v>
      </c>
      <c r="B13820" t="s">
        <v>27535</v>
      </c>
      <c r="C13820" s="106">
        <v>1700</v>
      </c>
      <c r="D13820">
        <v>4</v>
      </c>
    </row>
    <row r="13821" spans="1:4" x14ac:dyDescent="0.25">
      <c r="A13821" t="s">
        <v>27536</v>
      </c>
      <c r="B13821" t="s">
        <v>27537</v>
      </c>
      <c r="C13821" s="106">
        <v>864</v>
      </c>
      <c r="D13821">
        <v>4</v>
      </c>
    </row>
    <row r="13822" spans="1:4" x14ac:dyDescent="0.25">
      <c r="A13822" t="s">
        <v>27538</v>
      </c>
      <c r="B13822" t="s">
        <v>27539</v>
      </c>
      <c r="C13822" s="106">
        <v>4518</v>
      </c>
      <c r="D13822">
        <v>1</v>
      </c>
    </row>
    <row r="13823" spans="1:4" x14ac:dyDescent="0.25">
      <c r="A13823" t="s">
        <v>27540</v>
      </c>
      <c r="B13823" t="s">
        <v>27541</v>
      </c>
      <c r="C13823" s="106">
        <v>81.069999999999993</v>
      </c>
      <c r="D13823">
        <v>1</v>
      </c>
    </row>
    <row r="13824" spans="1:4" x14ac:dyDescent="0.25">
      <c r="A13824" t="s">
        <v>27542</v>
      </c>
      <c r="B13824" t="s">
        <v>27543</v>
      </c>
      <c r="C13824" s="106">
        <v>60.21</v>
      </c>
      <c r="D13824">
        <v>1</v>
      </c>
    </row>
    <row r="13825" spans="1:4" x14ac:dyDescent="0.25">
      <c r="A13825" t="s">
        <v>27544</v>
      </c>
      <c r="B13825" t="s">
        <v>27545</v>
      </c>
      <c r="C13825" s="106">
        <v>62.42</v>
      </c>
      <c r="D13825">
        <v>1</v>
      </c>
    </row>
    <row r="13826" spans="1:4" x14ac:dyDescent="0.25">
      <c r="A13826" t="s">
        <v>27546</v>
      </c>
      <c r="B13826" t="s">
        <v>27547</v>
      </c>
      <c r="C13826" s="106">
        <v>82.19</v>
      </c>
      <c r="D13826">
        <v>1</v>
      </c>
    </row>
    <row r="13827" spans="1:4" x14ac:dyDescent="0.25">
      <c r="A13827" t="s">
        <v>27548</v>
      </c>
      <c r="B13827" t="s">
        <v>27549</v>
      </c>
      <c r="C13827" s="106">
        <v>29.12</v>
      </c>
      <c r="D13827">
        <v>2</v>
      </c>
    </row>
    <row r="13828" spans="1:4" x14ac:dyDescent="0.25">
      <c r="A13828" t="s">
        <v>27550</v>
      </c>
      <c r="B13828" t="s">
        <v>27551</v>
      </c>
      <c r="C13828" s="106">
        <v>29.12</v>
      </c>
      <c r="D13828">
        <v>2</v>
      </c>
    </row>
    <row r="13829" spans="1:4" x14ac:dyDescent="0.25">
      <c r="A13829" t="s">
        <v>27552</v>
      </c>
      <c r="B13829" t="s">
        <v>27553</v>
      </c>
      <c r="C13829" s="106">
        <v>3491</v>
      </c>
      <c r="D13829">
        <v>1</v>
      </c>
    </row>
    <row r="13830" spans="1:4" x14ac:dyDescent="0.25">
      <c r="A13830" t="s">
        <v>27554</v>
      </c>
      <c r="B13830" t="s">
        <v>27555</v>
      </c>
      <c r="C13830" s="106">
        <v>44</v>
      </c>
      <c r="D13830">
        <v>1</v>
      </c>
    </row>
    <row r="13831" spans="1:4" x14ac:dyDescent="0.25">
      <c r="A13831" t="s">
        <v>27556</v>
      </c>
      <c r="B13831" t="s">
        <v>27557</v>
      </c>
      <c r="C13831" s="106">
        <v>0</v>
      </c>
      <c r="D13831">
        <v>0</v>
      </c>
    </row>
    <row r="13832" spans="1:4" x14ac:dyDescent="0.25">
      <c r="A13832" t="s">
        <v>27558</v>
      </c>
      <c r="B13832" t="s">
        <v>27559</v>
      </c>
      <c r="C13832" s="106">
        <v>344</v>
      </c>
      <c r="D13832">
        <v>16</v>
      </c>
    </row>
    <row r="13833" spans="1:4" x14ac:dyDescent="0.25">
      <c r="A13833" t="s">
        <v>27560</v>
      </c>
      <c r="B13833" t="s">
        <v>27561</v>
      </c>
      <c r="C13833" s="106">
        <v>240</v>
      </c>
      <c r="D13833">
        <v>16</v>
      </c>
    </row>
    <row r="13834" spans="1:4" x14ac:dyDescent="0.25">
      <c r="A13834" t="s">
        <v>27562</v>
      </c>
      <c r="B13834" t="s">
        <v>27563</v>
      </c>
      <c r="C13834" s="106">
        <v>510.4</v>
      </c>
      <c r="D13834">
        <v>8</v>
      </c>
    </row>
    <row r="13835" spans="1:4" x14ac:dyDescent="0.25">
      <c r="A13835" t="s">
        <v>27564</v>
      </c>
      <c r="B13835" t="s">
        <v>27565</v>
      </c>
      <c r="C13835" s="106">
        <v>44</v>
      </c>
      <c r="D13835">
        <v>2</v>
      </c>
    </row>
    <row r="13836" spans="1:4" x14ac:dyDescent="0.25">
      <c r="A13836" t="s">
        <v>27566</v>
      </c>
      <c r="B13836" t="s">
        <v>27567</v>
      </c>
      <c r="C13836" s="106">
        <v>150.55000000000001</v>
      </c>
      <c r="D13836">
        <v>1</v>
      </c>
    </row>
    <row r="13837" spans="1:4" x14ac:dyDescent="0.25">
      <c r="A13837" t="s">
        <v>27568</v>
      </c>
      <c r="B13837" t="s">
        <v>27569</v>
      </c>
      <c r="C13837" s="106">
        <v>186</v>
      </c>
      <c r="D13837">
        <v>2</v>
      </c>
    </row>
    <row r="13838" spans="1:4" x14ac:dyDescent="0.25">
      <c r="A13838" t="s">
        <v>27570</v>
      </c>
      <c r="B13838" t="s">
        <v>27571</v>
      </c>
      <c r="C13838" s="106">
        <v>7492.12</v>
      </c>
      <c r="D13838">
        <v>38</v>
      </c>
    </row>
    <row r="13839" spans="1:4" x14ac:dyDescent="0.25">
      <c r="A13839" t="s">
        <v>27572</v>
      </c>
      <c r="B13839" t="s">
        <v>27571</v>
      </c>
      <c r="C13839" s="106">
        <v>2290.5</v>
      </c>
      <c r="D13839">
        <v>8</v>
      </c>
    </row>
    <row r="13840" spans="1:4" x14ac:dyDescent="0.25">
      <c r="A13840" t="s">
        <v>27573</v>
      </c>
      <c r="B13840" t="s">
        <v>27571</v>
      </c>
      <c r="C13840" s="106">
        <v>4430.33</v>
      </c>
      <c r="D13840">
        <v>28</v>
      </c>
    </row>
    <row r="13841" spans="1:4" x14ac:dyDescent="0.25">
      <c r="A13841" t="s">
        <v>27574</v>
      </c>
      <c r="B13841" t="s">
        <v>27575</v>
      </c>
      <c r="C13841" s="106">
        <v>33.26</v>
      </c>
      <c r="D13841">
        <v>2</v>
      </c>
    </row>
    <row r="13842" spans="1:4" x14ac:dyDescent="0.25">
      <c r="A13842" t="s">
        <v>27576</v>
      </c>
      <c r="B13842" t="s">
        <v>27577</v>
      </c>
      <c r="C13842" s="106">
        <v>228.1</v>
      </c>
      <c r="D13842">
        <v>8</v>
      </c>
    </row>
    <row r="13843" spans="1:4" x14ac:dyDescent="0.25">
      <c r="A13843" t="s">
        <v>27578</v>
      </c>
      <c r="B13843" t="s">
        <v>27579</v>
      </c>
      <c r="C13843" s="106">
        <v>320.08</v>
      </c>
      <c r="D13843">
        <v>6</v>
      </c>
    </row>
    <row r="13844" spans="1:4" x14ac:dyDescent="0.25">
      <c r="A13844" t="s">
        <v>27580</v>
      </c>
      <c r="B13844" t="s">
        <v>27581</v>
      </c>
      <c r="C13844" s="106">
        <v>239</v>
      </c>
      <c r="D13844">
        <v>1</v>
      </c>
    </row>
    <row r="13845" spans="1:4" x14ac:dyDescent="0.25">
      <c r="A13845" t="s">
        <v>27582</v>
      </c>
      <c r="B13845" t="s">
        <v>27583</v>
      </c>
      <c r="C13845" s="106">
        <v>57.96</v>
      </c>
      <c r="D13845">
        <v>1</v>
      </c>
    </row>
    <row r="13846" spans="1:4" x14ac:dyDescent="0.25">
      <c r="A13846" t="s">
        <v>27584</v>
      </c>
      <c r="B13846" t="s">
        <v>27585</v>
      </c>
      <c r="C13846" s="106">
        <v>17241.45</v>
      </c>
      <c r="D13846">
        <v>43</v>
      </c>
    </row>
    <row r="13847" spans="1:4" x14ac:dyDescent="0.25">
      <c r="A13847" t="s">
        <v>27586</v>
      </c>
      <c r="B13847" t="s">
        <v>27587</v>
      </c>
      <c r="C13847" s="106">
        <v>2678.57</v>
      </c>
      <c r="D13847">
        <v>3</v>
      </c>
    </row>
    <row r="13848" spans="1:4" x14ac:dyDescent="0.25">
      <c r="A13848" t="s">
        <v>27588</v>
      </c>
      <c r="B13848" t="s">
        <v>27587</v>
      </c>
      <c r="C13848" s="106">
        <v>2635.72</v>
      </c>
      <c r="D13848">
        <v>3</v>
      </c>
    </row>
    <row r="13849" spans="1:4" x14ac:dyDescent="0.25">
      <c r="A13849" t="s">
        <v>27589</v>
      </c>
      <c r="B13849" t="s">
        <v>27587</v>
      </c>
      <c r="C13849" s="106">
        <v>1371.68</v>
      </c>
      <c r="D13849">
        <v>3</v>
      </c>
    </row>
    <row r="13850" spans="1:4" x14ac:dyDescent="0.25">
      <c r="A13850" t="s">
        <v>27590</v>
      </c>
      <c r="B13850" t="s">
        <v>27591</v>
      </c>
      <c r="C13850" s="106">
        <v>21890</v>
      </c>
      <c r="D13850">
        <v>1</v>
      </c>
    </row>
    <row r="13851" spans="1:4" x14ac:dyDescent="0.25">
      <c r="A13851" t="s">
        <v>27592</v>
      </c>
      <c r="B13851" t="s">
        <v>27593</v>
      </c>
      <c r="C13851" s="106">
        <v>350.88</v>
      </c>
      <c r="D13851">
        <v>4</v>
      </c>
    </row>
    <row r="13852" spans="1:4" x14ac:dyDescent="0.25">
      <c r="A13852" t="s">
        <v>27594</v>
      </c>
      <c r="B13852" t="s">
        <v>27595</v>
      </c>
      <c r="C13852" s="106">
        <v>1354.68</v>
      </c>
      <c r="D13852">
        <v>18</v>
      </c>
    </row>
    <row r="13853" spans="1:4" x14ac:dyDescent="0.25">
      <c r="A13853" t="s">
        <v>27596</v>
      </c>
      <c r="B13853" t="s">
        <v>27597</v>
      </c>
      <c r="C13853" s="106">
        <v>4400</v>
      </c>
      <c r="D13853">
        <v>1</v>
      </c>
    </row>
    <row r="13854" spans="1:4" x14ac:dyDescent="0.25">
      <c r="A13854" t="s">
        <v>27598</v>
      </c>
      <c r="B13854" t="s">
        <v>27599</v>
      </c>
      <c r="C13854" s="106">
        <v>196</v>
      </c>
      <c r="D13854">
        <v>2</v>
      </c>
    </row>
    <row r="13855" spans="1:4" x14ac:dyDescent="0.25">
      <c r="A13855" t="s">
        <v>27600</v>
      </c>
      <c r="B13855" t="s">
        <v>27601</v>
      </c>
      <c r="C13855" s="106">
        <v>442</v>
      </c>
      <c r="D13855">
        <v>2</v>
      </c>
    </row>
    <row r="13856" spans="1:4" x14ac:dyDescent="0.25">
      <c r="A13856" t="s">
        <v>27602</v>
      </c>
      <c r="B13856" t="s">
        <v>27603</v>
      </c>
      <c r="C13856" s="106">
        <v>196</v>
      </c>
      <c r="D13856">
        <v>2</v>
      </c>
    </row>
    <row r="13857" spans="1:4" x14ac:dyDescent="0.25">
      <c r="A13857" t="s">
        <v>27604</v>
      </c>
      <c r="B13857" t="s">
        <v>27605</v>
      </c>
      <c r="C13857" s="106">
        <v>174</v>
      </c>
      <c r="D13857">
        <v>2</v>
      </c>
    </row>
    <row r="13858" spans="1:4" x14ac:dyDescent="0.25">
      <c r="A13858" t="s">
        <v>27606</v>
      </c>
      <c r="B13858" t="s">
        <v>27607</v>
      </c>
      <c r="C13858" s="106">
        <v>56</v>
      </c>
      <c r="D13858">
        <v>2</v>
      </c>
    </row>
    <row r="13859" spans="1:4" x14ac:dyDescent="0.25">
      <c r="A13859" t="s">
        <v>27608</v>
      </c>
      <c r="B13859" t="s">
        <v>27609</v>
      </c>
      <c r="C13859" s="106">
        <v>72</v>
      </c>
      <c r="D13859">
        <v>9</v>
      </c>
    </row>
    <row r="13860" spans="1:4" x14ac:dyDescent="0.25">
      <c r="A13860" t="s">
        <v>27610</v>
      </c>
      <c r="B13860" t="s">
        <v>27611</v>
      </c>
      <c r="C13860" s="106">
        <v>261</v>
      </c>
      <c r="D13860">
        <v>9</v>
      </c>
    </row>
    <row r="13861" spans="1:4" x14ac:dyDescent="0.25">
      <c r="A13861" t="s">
        <v>27612</v>
      </c>
      <c r="B13861" t="s">
        <v>27613</v>
      </c>
      <c r="C13861" s="106">
        <v>176</v>
      </c>
      <c r="D13861">
        <v>2</v>
      </c>
    </row>
    <row r="13862" spans="1:4" x14ac:dyDescent="0.25">
      <c r="A13862" t="s">
        <v>27614</v>
      </c>
      <c r="B13862" t="s">
        <v>27615</v>
      </c>
      <c r="C13862" s="106">
        <v>162</v>
      </c>
      <c r="D13862">
        <v>9</v>
      </c>
    </row>
    <row r="13863" spans="1:4" x14ac:dyDescent="0.25">
      <c r="A13863" t="s">
        <v>27616</v>
      </c>
      <c r="B13863" t="s">
        <v>27617</v>
      </c>
      <c r="C13863" s="106">
        <v>164</v>
      </c>
      <c r="D13863">
        <v>2</v>
      </c>
    </row>
    <row r="13864" spans="1:4" x14ac:dyDescent="0.25">
      <c r="A13864" t="s">
        <v>27618</v>
      </c>
      <c r="B13864" t="s">
        <v>27619</v>
      </c>
      <c r="C13864" s="106">
        <v>895</v>
      </c>
      <c r="D13864">
        <v>1</v>
      </c>
    </row>
    <row r="13865" spans="1:4" x14ac:dyDescent="0.25">
      <c r="A13865" t="s">
        <v>27620</v>
      </c>
      <c r="B13865" t="s">
        <v>27621</v>
      </c>
      <c r="C13865" s="106">
        <v>44.82</v>
      </c>
      <c r="D13865">
        <v>1</v>
      </c>
    </row>
    <row r="13866" spans="1:4" x14ac:dyDescent="0.25">
      <c r="A13866" t="s">
        <v>27622</v>
      </c>
      <c r="B13866" t="s">
        <v>27623</v>
      </c>
      <c r="C13866" s="106">
        <v>1344</v>
      </c>
      <c r="D13866">
        <v>4</v>
      </c>
    </row>
    <row r="13867" spans="1:4" x14ac:dyDescent="0.25">
      <c r="A13867" t="s">
        <v>27624</v>
      </c>
      <c r="B13867" t="s">
        <v>27625</v>
      </c>
      <c r="C13867" s="106">
        <v>644</v>
      </c>
      <c r="D13867">
        <v>4</v>
      </c>
    </row>
    <row r="13868" spans="1:4" x14ac:dyDescent="0.25">
      <c r="A13868" t="s">
        <v>27626</v>
      </c>
      <c r="B13868" t="s">
        <v>27627</v>
      </c>
      <c r="C13868" s="106">
        <v>2392</v>
      </c>
      <c r="D13868">
        <v>2</v>
      </c>
    </row>
    <row r="13869" spans="1:4" x14ac:dyDescent="0.25">
      <c r="A13869" t="s">
        <v>27628</v>
      </c>
      <c r="B13869" t="s">
        <v>27629</v>
      </c>
      <c r="C13869" s="106">
        <v>290</v>
      </c>
      <c r="D13869">
        <v>1</v>
      </c>
    </row>
    <row r="13870" spans="1:4" x14ac:dyDescent="0.25">
      <c r="A13870" t="s">
        <v>27630</v>
      </c>
      <c r="B13870" t="s">
        <v>27631</v>
      </c>
      <c r="C13870" s="106">
        <v>276</v>
      </c>
      <c r="D13870">
        <v>1</v>
      </c>
    </row>
    <row r="13871" spans="1:4" x14ac:dyDescent="0.25">
      <c r="A13871" t="s">
        <v>27632</v>
      </c>
      <c r="B13871" t="s">
        <v>27633</v>
      </c>
      <c r="C13871" s="106">
        <v>920</v>
      </c>
      <c r="D13871">
        <v>1</v>
      </c>
    </row>
    <row r="13872" spans="1:4" x14ac:dyDescent="0.25">
      <c r="A13872" t="s">
        <v>27634</v>
      </c>
      <c r="B13872" t="s">
        <v>27633</v>
      </c>
      <c r="C13872" s="106">
        <v>920</v>
      </c>
      <c r="D13872">
        <v>1</v>
      </c>
    </row>
    <row r="13873" spans="1:4" x14ac:dyDescent="0.25">
      <c r="A13873" t="s">
        <v>27635</v>
      </c>
      <c r="B13873" t="s">
        <v>27636</v>
      </c>
      <c r="C13873" s="106">
        <v>3784</v>
      </c>
      <c r="D13873">
        <v>4</v>
      </c>
    </row>
    <row r="13874" spans="1:4" x14ac:dyDescent="0.25">
      <c r="A13874" t="s">
        <v>27637</v>
      </c>
      <c r="B13874" t="s">
        <v>27621</v>
      </c>
      <c r="C13874" s="106">
        <v>245</v>
      </c>
      <c r="D13874">
        <v>1</v>
      </c>
    </row>
    <row r="13875" spans="1:4" x14ac:dyDescent="0.25">
      <c r="A13875" t="s">
        <v>27638</v>
      </c>
      <c r="B13875" t="s">
        <v>27639</v>
      </c>
      <c r="C13875" s="106">
        <v>3660</v>
      </c>
      <c r="D13875">
        <v>3</v>
      </c>
    </row>
    <row r="13876" spans="1:4" x14ac:dyDescent="0.25">
      <c r="A13876" t="s">
        <v>27640</v>
      </c>
      <c r="B13876" t="s">
        <v>27641</v>
      </c>
      <c r="C13876" s="106">
        <v>560</v>
      </c>
      <c r="D13876">
        <v>1</v>
      </c>
    </row>
    <row r="13877" spans="1:4" x14ac:dyDescent="0.25">
      <c r="A13877" t="s">
        <v>27642</v>
      </c>
      <c r="B13877" t="s">
        <v>27643</v>
      </c>
      <c r="C13877" s="106">
        <v>650</v>
      </c>
      <c r="D13877">
        <v>1</v>
      </c>
    </row>
    <row r="13878" spans="1:4" x14ac:dyDescent="0.25">
      <c r="A13878" t="s">
        <v>27644</v>
      </c>
      <c r="B13878" t="s">
        <v>27645</v>
      </c>
      <c r="C13878" s="106">
        <v>279</v>
      </c>
      <c r="D13878">
        <v>9</v>
      </c>
    </row>
    <row r="13879" spans="1:4" x14ac:dyDescent="0.25">
      <c r="A13879" t="s">
        <v>27646</v>
      </c>
      <c r="B13879" t="s">
        <v>27647</v>
      </c>
      <c r="C13879" s="106">
        <v>135</v>
      </c>
      <c r="D13879">
        <v>9</v>
      </c>
    </row>
    <row r="13880" spans="1:4" x14ac:dyDescent="0.25">
      <c r="A13880" t="s">
        <v>27648</v>
      </c>
      <c r="B13880" t="s">
        <v>27649</v>
      </c>
      <c r="C13880" s="106">
        <v>555</v>
      </c>
      <c r="D13880">
        <v>1</v>
      </c>
    </row>
    <row r="13881" spans="1:4" x14ac:dyDescent="0.25">
      <c r="A13881" t="s">
        <v>27650</v>
      </c>
      <c r="B13881" t="s">
        <v>27649</v>
      </c>
      <c r="C13881" s="106">
        <v>555</v>
      </c>
      <c r="D13881">
        <v>1</v>
      </c>
    </row>
    <row r="13882" spans="1:4" x14ac:dyDescent="0.25">
      <c r="A13882" t="s">
        <v>27651</v>
      </c>
      <c r="B13882" t="s">
        <v>27652</v>
      </c>
      <c r="C13882" s="106">
        <v>182</v>
      </c>
      <c r="D13882">
        <v>1</v>
      </c>
    </row>
    <row r="13883" spans="1:4" x14ac:dyDescent="0.25">
      <c r="A13883" t="s">
        <v>27653</v>
      </c>
      <c r="B13883" t="s">
        <v>27654</v>
      </c>
      <c r="C13883" s="106">
        <v>544.65</v>
      </c>
      <c r="D13883">
        <v>4</v>
      </c>
    </row>
    <row r="13884" spans="1:4" x14ac:dyDescent="0.25">
      <c r="A13884" t="s">
        <v>27655</v>
      </c>
      <c r="B13884" t="s">
        <v>27656</v>
      </c>
      <c r="C13884" s="106">
        <v>316</v>
      </c>
      <c r="D13884">
        <v>1</v>
      </c>
    </row>
    <row r="13885" spans="1:4" x14ac:dyDescent="0.25">
      <c r="A13885" t="s">
        <v>27657</v>
      </c>
      <c r="B13885" t="s">
        <v>27658</v>
      </c>
      <c r="C13885" s="106">
        <v>611.24</v>
      </c>
      <c r="D13885">
        <v>4</v>
      </c>
    </row>
    <row r="13886" spans="1:4" x14ac:dyDescent="0.25">
      <c r="A13886" t="s">
        <v>27659</v>
      </c>
      <c r="B13886" t="s">
        <v>27660</v>
      </c>
      <c r="C13886" s="106">
        <v>3040</v>
      </c>
      <c r="D13886">
        <v>80</v>
      </c>
    </row>
    <row r="13887" spans="1:4" x14ac:dyDescent="0.25">
      <c r="A13887" t="s">
        <v>27661</v>
      </c>
      <c r="B13887" t="s">
        <v>27662</v>
      </c>
      <c r="C13887" s="106">
        <v>428</v>
      </c>
      <c r="D13887">
        <v>4</v>
      </c>
    </row>
    <row r="13888" spans="1:4" x14ac:dyDescent="0.25">
      <c r="A13888" t="s">
        <v>27663</v>
      </c>
      <c r="B13888" t="s">
        <v>27664</v>
      </c>
      <c r="C13888" s="106">
        <v>272</v>
      </c>
      <c r="D13888">
        <v>1</v>
      </c>
    </row>
    <row r="13889" spans="1:4" x14ac:dyDescent="0.25">
      <c r="A13889" t="s">
        <v>27665</v>
      </c>
      <c r="B13889" t="s">
        <v>27666</v>
      </c>
      <c r="C13889" s="106">
        <v>231</v>
      </c>
      <c r="D13889">
        <v>1</v>
      </c>
    </row>
    <row r="13890" spans="1:4" x14ac:dyDescent="0.25">
      <c r="A13890" t="s">
        <v>27667</v>
      </c>
      <c r="B13890" t="s">
        <v>27668</v>
      </c>
      <c r="C13890" s="106">
        <v>33.32</v>
      </c>
      <c r="D13890">
        <v>1</v>
      </c>
    </row>
    <row r="13891" spans="1:4" x14ac:dyDescent="0.25">
      <c r="A13891" t="s">
        <v>27669</v>
      </c>
      <c r="B13891" t="s">
        <v>27670</v>
      </c>
      <c r="C13891" s="106">
        <v>272</v>
      </c>
      <c r="D13891">
        <v>1</v>
      </c>
    </row>
    <row r="13892" spans="1:4" x14ac:dyDescent="0.25">
      <c r="A13892" t="s">
        <v>27671</v>
      </c>
      <c r="B13892" t="s">
        <v>27672</v>
      </c>
      <c r="C13892" s="106">
        <v>1510</v>
      </c>
      <c r="D13892">
        <v>1</v>
      </c>
    </row>
    <row r="13893" spans="1:4" x14ac:dyDescent="0.25">
      <c r="A13893" t="s">
        <v>27673</v>
      </c>
      <c r="B13893" t="s">
        <v>27674</v>
      </c>
      <c r="C13893" s="106">
        <v>600</v>
      </c>
      <c r="D13893">
        <v>5</v>
      </c>
    </row>
    <row r="13894" spans="1:4" x14ac:dyDescent="0.25">
      <c r="A13894" t="s">
        <v>27675</v>
      </c>
      <c r="B13894" t="s">
        <v>27676</v>
      </c>
      <c r="C13894" s="106">
        <v>4519.7299999999996</v>
      </c>
      <c r="D13894">
        <v>230</v>
      </c>
    </row>
    <row r="13895" spans="1:4" x14ac:dyDescent="0.25">
      <c r="A13895" t="s">
        <v>27677</v>
      </c>
      <c r="B13895" t="s">
        <v>27678</v>
      </c>
      <c r="C13895" s="106">
        <v>348</v>
      </c>
      <c r="D13895">
        <v>6</v>
      </c>
    </row>
    <row r="13896" spans="1:4" x14ac:dyDescent="0.25">
      <c r="A13896" t="s">
        <v>27679</v>
      </c>
      <c r="B13896" t="s">
        <v>27668</v>
      </c>
      <c r="C13896" s="106">
        <v>740.86</v>
      </c>
      <c r="D13896">
        <v>1</v>
      </c>
    </row>
    <row r="13897" spans="1:4" x14ac:dyDescent="0.25">
      <c r="A13897" t="s">
        <v>27680</v>
      </c>
      <c r="B13897" t="s">
        <v>27621</v>
      </c>
      <c r="C13897" s="106">
        <v>0</v>
      </c>
      <c r="D13897">
        <v>0</v>
      </c>
    </row>
    <row r="13898" spans="1:4" x14ac:dyDescent="0.25">
      <c r="A13898" t="s">
        <v>27681</v>
      </c>
      <c r="B13898" t="s">
        <v>27621</v>
      </c>
      <c r="C13898" s="106">
        <v>238.24</v>
      </c>
      <c r="D13898">
        <v>4</v>
      </c>
    </row>
    <row r="13899" spans="1:4" x14ac:dyDescent="0.25">
      <c r="A13899" t="s">
        <v>27682</v>
      </c>
      <c r="B13899" t="s">
        <v>27683</v>
      </c>
      <c r="C13899" s="106">
        <v>138.55000000000001</v>
      </c>
      <c r="D13899">
        <v>1</v>
      </c>
    </row>
    <row r="13900" spans="1:4" x14ac:dyDescent="0.25">
      <c r="A13900" t="s">
        <v>27684</v>
      </c>
      <c r="B13900" t="s">
        <v>27683</v>
      </c>
      <c r="C13900" s="106">
        <v>289.44</v>
      </c>
      <c r="D13900">
        <v>4</v>
      </c>
    </row>
    <row r="13901" spans="1:4" x14ac:dyDescent="0.25">
      <c r="A13901" t="s">
        <v>27685</v>
      </c>
      <c r="B13901" t="s">
        <v>27683</v>
      </c>
      <c r="C13901" s="106">
        <v>847.35</v>
      </c>
      <c r="D13901">
        <v>4</v>
      </c>
    </row>
    <row r="13902" spans="1:4" x14ac:dyDescent="0.25">
      <c r="A13902" t="s">
        <v>27686</v>
      </c>
      <c r="B13902" t="s">
        <v>27687</v>
      </c>
      <c r="C13902" s="106">
        <v>6348</v>
      </c>
      <c r="D13902">
        <v>2</v>
      </c>
    </row>
    <row r="13903" spans="1:4" x14ac:dyDescent="0.25">
      <c r="A13903" t="s">
        <v>27688</v>
      </c>
      <c r="B13903" t="s">
        <v>27689</v>
      </c>
      <c r="C13903" s="106">
        <v>11516</v>
      </c>
      <c r="D13903">
        <v>4</v>
      </c>
    </row>
    <row r="13904" spans="1:4" x14ac:dyDescent="0.25">
      <c r="A13904" t="s">
        <v>27690</v>
      </c>
      <c r="B13904" t="s">
        <v>27691</v>
      </c>
      <c r="C13904" s="106">
        <v>0</v>
      </c>
      <c r="D13904">
        <v>0</v>
      </c>
    </row>
    <row r="13905" spans="1:4" x14ac:dyDescent="0.25">
      <c r="A13905" t="s">
        <v>27692</v>
      </c>
      <c r="B13905" t="s">
        <v>27693</v>
      </c>
      <c r="C13905" s="106">
        <v>5400</v>
      </c>
      <c r="D13905">
        <v>2</v>
      </c>
    </row>
    <row r="13906" spans="1:4" x14ac:dyDescent="0.25">
      <c r="A13906" t="s">
        <v>27694</v>
      </c>
      <c r="B13906" t="s">
        <v>27695</v>
      </c>
      <c r="C13906" s="106">
        <v>2660</v>
      </c>
      <c r="D13906">
        <v>4</v>
      </c>
    </row>
    <row r="13907" spans="1:4" x14ac:dyDescent="0.25">
      <c r="A13907" t="s">
        <v>27696</v>
      </c>
      <c r="B13907" t="s">
        <v>27697</v>
      </c>
      <c r="C13907" s="106">
        <v>0</v>
      </c>
      <c r="D13907">
        <v>0</v>
      </c>
    </row>
    <row r="13908" spans="1:4" x14ac:dyDescent="0.25">
      <c r="A13908" t="s">
        <v>27698</v>
      </c>
      <c r="B13908" t="s">
        <v>27687</v>
      </c>
      <c r="C13908" s="106">
        <v>6348</v>
      </c>
      <c r="D13908">
        <v>2</v>
      </c>
    </row>
    <row r="13909" spans="1:4" x14ac:dyDescent="0.25">
      <c r="A13909" t="s">
        <v>27699</v>
      </c>
      <c r="B13909" t="s">
        <v>27700</v>
      </c>
      <c r="C13909" s="106">
        <v>2276</v>
      </c>
      <c r="D13909">
        <v>4</v>
      </c>
    </row>
    <row r="13910" spans="1:4" x14ac:dyDescent="0.25">
      <c r="A13910" t="s">
        <v>27701</v>
      </c>
      <c r="B13910" t="s">
        <v>27702</v>
      </c>
      <c r="C13910" s="106">
        <v>22218</v>
      </c>
      <c r="D13910">
        <v>7</v>
      </c>
    </row>
    <row r="13911" spans="1:4" x14ac:dyDescent="0.25">
      <c r="A13911" t="s">
        <v>27703</v>
      </c>
      <c r="B13911" t="s">
        <v>27704</v>
      </c>
      <c r="C13911" s="106">
        <v>1769.4</v>
      </c>
      <c r="D13911">
        <v>90</v>
      </c>
    </row>
    <row r="13912" spans="1:4" x14ac:dyDescent="0.25">
      <c r="A13912" t="s">
        <v>27705</v>
      </c>
      <c r="B13912" t="s">
        <v>27706</v>
      </c>
      <c r="C13912" s="106">
        <v>555.23</v>
      </c>
      <c r="D13912">
        <v>32</v>
      </c>
    </row>
    <row r="13913" spans="1:4" x14ac:dyDescent="0.25">
      <c r="A13913" t="s">
        <v>27707</v>
      </c>
      <c r="B13913" t="s">
        <v>27708</v>
      </c>
      <c r="C13913" s="106">
        <v>0</v>
      </c>
      <c r="D13913">
        <v>0</v>
      </c>
    </row>
    <row r="13914" spans="1:4" x14ac:dyDescent="0.25">
      <c r="A13914" t="s">
        <v>27709</v>
      </c>
      <c r="B13914" t="s">
        <v>27710</v>
      </c>
      <c r="C13914" s="106">
        <v>5600</v>
      </c>
      <c r="D13914">
        <v>2</v>
      </c>
    </row>
    <row r="13915" spans="1:4" x14ac:dyDescent="0.25">
      <c r="A13915" t="s">
        <v>27711</v>
      </c>
      <c r="B13915" t="s">
        <v>27712</v>
      </c>
      <c r="C13915" s="106">
        <v>80</v>
      </c>
      <c r="D13915">
        <v>2</v>
      </c>
    </row>
    <row r="13916" spans="1:4" x14ac:dyDescent="0.25">
      <c r="A13916" t="s">
        <v>27713</v>
      </c>
      <c r="B13916" t="s">
        <v>26927</v>
      </c>
      <c r="C13916" s="106">
        <v>350</v>
      </c>
      <c r="D13916">
        <v>7</v>
      </c>
    </row>
    <row r="13917" spans="1:4" x14ac:dyDescent="0.25">
      <c r="A13917" t="s">
        <v>27714</v>
      </c>
      <c r="B13917" t="s">
        <v>27715</v>
      </c>
      <c r="C13917" s="106">
        <v>140</v>
      </c>
      <c r="D13917">
        <v>4</v>
      </c>
    </row>
    <row r="13918" spans="1:4" x14ac:dyDescent="0.25">
      <c r="A13918" t="s">
        <v>27716</v>
      </c>
      <c r="B13918" t="s">
        <v>27717</v>
      </c>
      <c r="C13918" s="106">
        <v>212.08</v>
      </c>
      <c r="D13918">
        <v>1</v>
      </c>
    </row>
    <row r="13919" spans="1:4" x14ac:dyDescent="0.25">
      <c r="A13919" t="s">
        <v>27718</v>
      </c>
      <c r="B13919" t="s">
        <v>27719</v>
      </c>
      <c r="C13919" s="106">
        <v>702</v>
      </c>
      <c r="D13919">
        <v>4</v>
      </c>
    </row>
    <row r="13920" spans="1:4" x14ac:dyDescent="0.25">
      <c r="A13920" t="s">
        <v>27720</v>
      </c>
      <c r="B13920" t="s">
        <v>27721</v>
      </c>
      <c r="C13920" s="106">
        <v>1683</v>
      </c>
      <c r="D13920">
        <v>3</v>
      </c>
    </row>
    <row r="13921" spans="1:4" x14ac:dyDescent="0.25">
      <c r="A13921" t="s">
        <v>27722</v>
      </c>
      <c r="B13921" t="s">
        <v>27723</v>
      </c>
      <c r="C13921" s="106">
        <v>14360</v>
      </c>
      <c r="D13921">
        <v>8</v>
      </c>
    </row>
    <row r="13922" spans="1:4" x14ac:dyDescent="0.25">
      <c r="A13922" t="s">
        <v>27724</v>
      </c>
      <c r="B13922" t="s">
        <v>13444</v>
      </c>
      <c r="C13922" s="106">
        <v>172.82</v>
      </c>
      <c r="D13922">
        <v>4</v>
      </c>
    </row>
    <row r="13923" spans="1:4" x14ac:dyDescent="0.25">
      <c r="A13923" t="s">
        <v>27725</v>
      </c>
      <c r="B13923" t="s">
        <v>27726</v>
      </c>
      <c r="C13923" s="106">
        <v>1360</v>
      </c>
      <c r="D13923">
        <v>80</v>
      </c>
    </row>
    <row r="13924" spans="1:4" x14ac:dyDescent="0.25">
      <c r="A13924" t="s">
        <v>27727</v>
      </c>
      <c r="B13924" t="s">
        <v>27728</v>
      </c>
      <c r="C13924" s="106">
        <v>1720</v>
      </c>
      <c r="D13924">
        <v>40</v>
      </c>
    </row>
    <row r="13925" spans="1:4" x14ac:dyDescent="0.25">
      <c r="A13925" t="s">
        <v>27729</v>
      </c>
      <c r="B13925" t="s">
        <v>27730</v>
      </c>
      <c r="C13925" s="106">
        <v>713.9</v>
      </c>
      <c r="D13925">
        <v>39</v>
      </c>
    </row>
    <row r="13926" spans="1:4" x14ac:dyDescent="0.25">
      <c r="A13926" t="s">
        <v>27731</v>
      </c>
      <c r="B13926" t="s">
        <v>27732</v>
      </c>
      <c r="C13926" s="106">
        <v>614.55999999999995</v>
      </c>
      <c r="D13926">
        <v>39</v>
      </c>
    </row>
    <row r="13927" spans="1:4" x14ac:dyDescent="0.25">
      <c r="A13927" t="s">
        <v>27733</v>
      </c>
      <c r="B13927" t="s">
        <v>27734</v>
      </c>
      <c r="C13927" s="106">
        <v>1482</v>
      </c>
      <c r="D13927">
        <v>39</v>
      </c>
    </row>
    <row r="13928" spans="1:4" x14ac:dyDescent="0.25">
      <c r="A13928" t="s">
        <v>27735</v>
      </c>
      <c r="B13928" t="s">
        <v>27736</v>
      </c>
      <c r="C13928" s="106">
        <v>2144.64</v>
      </c>
      <c r="D13928">
        <v>80</v>
      </c>
    </row>
    <row r="13929" spans="1:4" x14ac:dyDescent="0.25">
      <c r="A13929" t="s">
        <v>27737</v>
      </c>
      <c r="B13929" t="s">
        <v>27738</v>
      </c>
      <c r="C13929" s="106">
        <v>643.5</v>
      </c>
      <c r="D13929">
        <v>39</v>
      </c>
    </row>
    <row r="13930" spans="1:4" x14ac:dyDescent="0.25">
      <c r="A13930" t="s">
        <v>27739</v>
      </c>
      <c r="B13930" t="s">
        <v>27740</v>
      </c>
      <c r="C13930" s="106">
        <v>590.58000000000004</v>
      </c>
      <c r="D13930">
        <v>39</v>
      </c>
    </row>
    <row r="13931" spans="1:4" x14ac:dyDescent="0.25">
      <c r="A13931" t="s">
        <v>27741</v>
      </c>
      <c r="B13931" t="s">
        <v>27742</v>
      </c>
      <c r="C13931" s="106">
        <v>4130</v>
      </c>
      <c r="D13931">
        <v>35</v>
      </c>
    </row>
    <row r="13932" spans="1:4" x14ac:dyDescent="0.25">
      <c r="A13932" t="s">
        <v>27743</v>
      </c>
      <c r="B13932" t="s">
        <v>26846</v>
      </c>
      <c r="C13932" s="106">
        <v>1593.42</v>
      </c>
      <c r="D13932">
        <v>6</v>
      </c>
    </row>
    <row r="13933" spans="1:4" x14ac:dyDescent="0.25">
      <c r="A13933" t="s">
        <v>27744</v>
      </c>
      <c r="B13933" t="s">
        <v>27745</v>
      </c>
      <c r="C13933" s="106">
        <v>6506</v>
      </c>
      <c r="D13933">
        <v>1</v>
      </c>
    </row>
    <row r="13934" spans="1:4" x14ac:dyDescent="0.25">
      <c r="A13934" t="s">
        <v>27746</v>
      </c>
      <c r="B13934" t="s">
        <v>27747</v>
      </c>
      <c r="C13934" s="106">
        <v>2352</v>
      </c>
      <c r="D13934">
        <v>7</v>
      </c>
    </row>
    <row r="13935" spans="1:4" x14ac:dyDescent="0.25">
      <c r="A13935" t="s">
        <v>27748</v>
      </c>
      <c r="B13935" t="s">
        <v>27749</v>
      </c>
      <c r="C13935" s="106">
        <v>2538</v>
      </c>
      <c r="D13935">
        <v>6</v>
      </c>
    </row>
    <row r="13936" spans="1:4" x14ac:dyDescent="0.25">
      <c r="A13936" t="s">
        <v>27750</v>
      </c>
      <c r="B13936" t="s">
        <v>27751</v>
      </c>
      <c r="C13936" s="106">
        <v>23524</v>
      </c>
      <c r="D13936">
        <v>2</v>
      </c>
    </row>
    <row r="13937" spans="1:4" x14ac:dyDescent="0.25">
      <c r="A13937" t="s">
        <v>27752</v>
      </c>
      <c r="B13937" t="s">
        <v>27753</v>
      </c>
      <c r="C13937" s="106">
        <v>14260</v>
      </c>
      <c r="D13937">
        <v>1</v>
      </c>
    </row>
    <row r="13938" spans="1:4" x14ac:dyDescent="0.25">
      <c r="A13938" t="s">
        <v>27754</v>
      </c>
      <c r="B13938" t="s">
        <v>27755</v>
      </c>
      <c r="C13938" s="106">
        <v>17622</v>
      </c>
      <c r="D13938">
        <v>1</v>
      </c>
    </row>
    <row r="13939" spans="1:4" x14ac:dyDescent="0.25">
      <c r="A13939" t="s">
        <v>27756</v>
      </c>
      <c r="B13939" t="s">
        <v>27757</v>
      </c>
      <c r="C13939" s="106">
        <v>44796</v>
      </c>
      <c r="D13939">
        <v>12</v>
      </c>
    </row>
    <row r="13940" spans="1:4" x14ac:dyDescent="0.25">
      <c r="A13940" t="s">
        <v>27758</v>
      </c>
      <c r="B13940" t="s">
        <v>27759</v>
      </c>
      <c r="C13940" s="106">
        <v>42464</v>
      </c>
      <c r="D13940">
        <v>4</v>
      </c>
    </row>
    <row r="13941" spans="1:4" x14ac:dyDescent="0.25">
      <c r="A13941" t="s">
        <v>27760</v>
      </c>
      <c r="B13941" t="s">
        <v>27761</v>
      </c>
      <c r="C13941" s="106">
        <v>6152</v>
      </c>
      <c r="D13941">
        <v>1</v>
      </c>
    </row>
    <row r="13942" spans="1:4" x14ac:dyDescent="0.25">
      <c r="A13942" t="s">
        <v>27762</v>
      </c>
      <c r="B13942" t="s">
        <v>27763</v>
      </c>
      <c r="C13942" s="106">
        <v>12932</v>
      </c>
      <c r="D13942">
        <v>4</v>
      </c>
    </row>
    <row r="13943" spans="1:4" x14ac:dyDescent="0.25">
      <c r="A13943" t="s">
        <v>27764</v>
      </c>
      <c r="B13943" t="s">
        <v>27765</v>
      </c>
      <c r="C13943" s="106">
        <v>1668</v>
      </c>
      <c r="D13943">
        <v>1</v>
      </c>
    </row>
    <row r="13944" spans="1:4" x14ac:dyDescent="0.25">
      <c r="A13944" t="s">
        <v>27766</v>
      </c>
      <c r="B13944" t="s">
        <v>27767</v>
      </c>
      <c r="C13944" s="106">
        <v>20.02</v>
      </c>
      <c r="D13944">
        <v>11</v>
      </c>
    </row>
    <row r="13945" spans="1:4" x14ac:dyDescent="0.25">
      <c r="A13945" t="s">
        <v>27768</v>
      </c>
      <c r="B13945" t="s">
        <v>27769</v>
      </c>
      <c r="C13945" s="106">
        <v>0</v>
      </c>
      <c r="D13945">
        <v>0</v>
      </c>
    </row>
    <row r="13946" spans="1:4" x14ac:dyDescent="0.25">
      <c r="A13946" t="s">
        <v>27770</v>
      </c>
      <c r="B13946" t="s">
        <v>27771</v>
      </c>
      <c r="C13946" s="106">
        <v>592.70000000000005</v>
      </c>
      <c r="D13946">
        <v>5</v>
      </c>
    </row>
    <row r="13947" spans="1:4" x14ac:dyDescent="0.25">
      <c r="A13947" t="s">
        <v>27772</v>
      </c>
      <c r="B13947" t="s">
        <v>27773</v>
      </c>
      <c r="C13947" s="106">
        <v>0</v>
      </c>
      <c r="D13947">
        <v>0</v>
      </c>
    </row>
    <row r="13948" spans="1:4" x14ac:dyDescent="0.25">
      <c r="A13948" t="s">
        <v>27774</v>
      </c>
      <c r="B13948" t="s">
        <v>27775</v>
      </c>
      <c r="C13948" s="106">
        <v>1714</v>
      </c>
      <c r="D13948">
        <v>4</v>
      </c>
    </row>
    <row r="13949" spans="1:4" x14ac:dyDescent="0.25">
      <c r="A13949" t="s">
        <v>27776</v>
      </c>
      <c r="B13949" t="s">
        <v>27777</v>
      </c>
      <c r="C13949" s="106">
        <v>960.48</v>
      </c>
      <c r="D13949">
        <v>4</v>
      </c>
    </row>
    <row r="13950" spans="1:4" x14ac:dyDescent="0.25">
      <c r="A13950" t="s">
        <v>27778</v>
      </c>
      <c r="B13950" t="s">
        <v>27779</v>
      </c>
      <c r="C13950" s="106">
        <v>970.17</v>
      </c>
      <c r="D13950">
        <v>4</v>
      </c>
    </row>
    <row r="13951" spans="1:4" x14ac:dyDescent="0.25">
      <c r="A13951" t="s">
        <v>27780</v>
      </c>
      <c r="B13951" t="s">
        <v>27781</v>
      </c>
      <c r="C13951" s="106">
        <v>488</v>
      </c>
      <c r="D13951">
        <v>8</v>
      </c>
    </row>
    <row r="13952" spans="1:4" x14ac:dyDescent="0.25">
      <c r="A13952" t="s">
        <v>27782</v>
      </c>
      <c r="B13952" t="s">
        <v>27783</v>
      </c>
      <c r="C13952" s="106">
        <v>39</v>
      </c>
      <c r="D13952">
        <v>3</v>
      </c>
    </row>
    <row r="13953" spans="1:4" x14ac:dyDescent="0.25">
      <c r="A13953" t="s">
        <v>27784</v>
      </c>
      <c r="B13953" t="s">
        <v>27785</v>
      </c>
      <c r="C13953" s="106">
        <v>57</v>
      </c>
      <c r="D13953">
        <v>3</v>
      </c>
    </row>
    <row r="13954" spans="1:4" x14ac:dyDescent="0.25">
      <c r="A13954" t="s">
        <v>27786</v>
      </c>
      <c r="B13954" t="s">
        <v>27787</v>
      </c>
      <c r="C13954" s="106">
        <v>597</v>
      </c>
      <c r="D13954">
        <v>3</v>
      </c>
    </row>
    <row r="13955" spans="1:4" x14ac:dyDescent="0.25">
      <c r="A13955" t="s">
        <v>27788</v>
      </c>
      <c r="B13955" t="s">
        <v>27789</v>
      </c>
      <c r="C13955" s="106">
        <v>285</v>
      </c>
      <c r="D13955">
        <v>3</v>
      </c>
    </row>
    <row r="13956" spans="1:4" x14ac:dyDescent="0.25">
      <c r="A13956" t="s">
        <v>27790</v>
      </c>
      <c r="B13956" t="s">
        <v>27791</v>
      </c>
      <c r="C13956" s="106">
        <v>1425</v>
      </c>
      <c r="D13956">
        <v>9</v>
      </c>
    </row>
    <row r="13957" spans="1:4" x14ac:dyDescent="0.25">
      <c r="A13957" t="s">
        <v>27792</v>
      </c>
      <c r="B13957" t="s">
        <v>27793</v>
      </c>
      <c r="C13957" s="106">
        <v>0</v>
      </c>
      <c r="D13957">
        <v>0</v>
      </c>
    </row>
    <row r="13958" spans="1:4" x14ac:dyDescent="0.25">
      <c r="A13958" t="s">
        <v>27794</v>
      </c>
      <c r="B13958" t="s">
        <v>27795</v>
      </c>
      <c r="C13958" s="106">
        <v>566</v>
      </c>
      <c r="D13958">
        <v>1</v>
      </c>
    </row>
    <row r="13959" spans="1:4" x14ac:dyDescent="0.25">
      <c r="A13959" t="s">
        <v>27796</v>
      </c>
      <c r="B13959" t="s">
        <v>19651</v>
      </c>
      <c r="C13959" s="106">
        <v>3989</v>
      </c>
      <c r="D13959">
        <v>3</v>
      </c>
    </row>
    <row r="13960" spans="1:4" x14ac:dyDescent="0.25">
      <c r="A13960" t="s">
        <v>27797</v>
      </c>
      <c r="B13960" t="s">
        <v>27798</v>
      </c>
      <c r="C13960" s="106">
        <v>1824</v>
      </c>
      <c r="D13960">
        <v>3</v>
      </c>
    </row>
    <row r="13961" spans="1:4" x14ac:dyDescent="0.25">
      <c r="A13961" t="s">
        <v>27799</v>
      </c>
      <c r="B13961" t="s">
        <v>27800</v>
      </c>
      <c r="C13961" s="106">
        <v>318</v>
      </c>
      <c r="D13961">
        <v>3</v>
      </c>
    </row>
    <row r="13962" spans="1:4" x14ac:dyDescent="0.25">
      <c r="A13962" t="s">
        <v>27801</v>
      </c>
      <c r="B13962" t="s">
        <v>27802</v>
      </c>
      <c r="C13962" s="106">
        <v>1881</v>
      </c>
      <c r="D13962">
        <v>3</v>
      </c>
    </row>
    <row r="13963" spans="1:4" x14ac:dyDescent="0.25">
      <c r="A13963" t="s">
        <v>27803</v>
      </c>
      <c r="B13963" t="s">
        <v>27804</v>
      </c>
      <c r="C13963" s="106">
        <v>76</v>
      </c>
      <c r="D13963">
        <v>3</v>
      </c>
    </row>
    <row r="13964" spans="1:4" x14ac:dyDescent="0.25">
      <c r="A13964" t="s">
        <v>27805</v>
      </c>
      <c r="B13964" t="s">
        <v>27806</v>
      </c>
      <c r="C13964" s="106">
        <v>1287</v>
      </c>
      <c r="D13964">
        <v>3</v>
      </c>
    </row>
    <row r="13965" spans="1:4" x14ac:dyDescent="0.25">
      <c r="A13965" t="s">
        <v>27807</v>
      </c>
      <c r="B13965" t="s">
        <v>27808</v>
      </c>
      <c r="C13965" s="106">
        <v>1125</v>
      </c>
      <c r="D13965">
        <v>1</v>
      </c>
    </row>
    <row r="13966" spans="1:4" x14ac:dyDescent="0.25">
      <c r="A13966" t="s">
        <v>27809</v>
      </c>
      <c r="B13966" t="s">
        <v>27810</v>
      </c>
      <c r="C13966" s="106">
        <v>666</v>
      </c>
      <c r="D13966">
        <v>2</v>
      </c>
    </row>
    <row r="13967" spans="1:4" x14ac:dyDescent="0.25">
      <c r="A13967" t="s">
        <v>27811</v>
      </c>
      <c r="B13967" t="s">
        <v>27812</v>
      </c>
      <c r="C13967" s="106">
        <v>536</v>
      </c>
      <c r="D13967">
        <v>2</v>
      </c>
    </row>
    <row r="13968" spans="1:4" x14ac:dyDescent="0.25">
      <c r="A13968" t="s">
        <v>27813</v>
      </c>
      <c r="B13968" t="s">
        <v>27814</v>
      </c>
      <c r="C13968" s="106">
        <v>4052</v>
      </c>
      <c r="D13968">
        <v>4</v>
      </c>
    </row>
    <row r="13969" spans="1:4" x14ac:dyDescent="0.25">
      <c r="A13969" t="s">
        <v>27815</v>
      </c>
      <c r="B13969" t="s">
        <v>27816</v>
      </c>
      <c r="C13969" s="106">
        <v>680</v>
      </c>
      <c r="D13969">
        <v>2</v>
      </c>
    </row>
    <row r="13970" spans="1:4" x14ac:dyDescent="0.25">
      <c r="A13970" t="s">
        <v>27817</v>
      </c>
      <c r="B13970" t="s">
        <v>27818</v>
      </c>
      <c r="C13970" s="106">
        <v>276</v>
      </c>
      <c r="D13970">
        <v>3</v>
      </c>
    </row>
    <row r="13971" spans="1:4" x14ac:dyDescent="0.25">
      <c r="A13971" t="s">
        <v>27819</v>
      </c>
      <c r="B13971" t="s">
        <v>27820</v>
      </c>
      <c r="C13971" s="106">
        <v>387</v>
      </c>
      <c r="D13971">
        <v>3</v>
      </c>
    </row>
    <row r="13972" spans="1:4" x14ac:dyDescent="0.25">
      <c r="A13972" t="s">
        <v>27821</v>
      </c>
      <c r="B13972" t="s">
        <v>27822</v>
      </c>
      <c r="C13972" s="106">
        <v>166</v>
      </c>
      <c r="D13972">
        <v>2</v>
      </c>
    </row>
    <row r="13973" spans="1:4" x14ac:dyDescent="0.25">
      <c r="A13973" t="s">
        <v>27823</v>
      </c>
      <c r="B13973" t="s">
        <v>27824</v>
      </c>
      <c r="C13973" s="106">
        <v>3553</v>
      </c>
      <c r="D13973">
        <v>1</v>
      </c>
    </row>
    <row r="13974" spans="1:4" x14ac:dyDescent="0.25">
      <c r="A13974" t="s">
        <v>27825</v>
      </c>
      <c r="B13974" t="s">
        <v>27826</v>
      </c>
      <c r="C13974" s="106">
        <v>400</v>
      </c>
      <c r="D13974">
        <v>5</v>
      </c>
    </row>
    <row r="13975" spans="1:4" x14ac:dyDescent="0.25">
      <c r="A13975" t="s">
        <v>27827</v>
      </c>
      <c r="B13975" t="s">
        <v>27828</v>
      </c>
      <c r="C13975" s="106">
        <v>2816</v>
      </c>
      <c r="D13975">
        <v>1</v>
      </c>
    </row>
    <row r="13976" spans="1:4" x14ac:dyDescent="0.25">
      <c r="A13976" t="s">
        <v>27829</v>
      </c>
      <c r="B13976" t="s">
        <v>27830</v>
      </c>
      <c r="C13976" s="106">
        <v>1450</v>
      </c>
      <c r="D13976">
        <v>5</v>
      </c>
    </row>
    <row r="13977" spans="1:4" x14ac:dyDescent="0.25">
      <c r="A13977" t="s">
        <v>27831</v>
      </c>
      <c r="B13977" t="s">
        <v>27832</v>
      </c>
      <c r="C13977" s="106">
        <v>0</v>
      </c>
      <c r="D13977">
        <v>0</v>
      </c>
    </row>
    <row r="13978" spans="1:4" x14ac:dyDescent="0.25">
      <c r="A13978" t="s">
        <v>27833</v>
      </c>
      <c r="B13978" t="s">
        <v>27834</v>
      </c>
      <c r="C13978" s="106">
        <v>0</v>
      </c>
      <c r="D13978">
        <v>0</v>
      </c>
    </row>
    <row r="13979" spans="1:4" x14ac:dyDescent="0.25">
      <c r="A13979" t="s">
        <v>27835</v>
      </c>
      <c r="B13979" t="s">
        <v>27836</v>
      </c>
      <c r="C13979" s="106">
        <v>84</v>
      </c>
      <c r="D13979">
        <v>2</v>
      </c>
    </row>
    <row r="13980" spans="1:4" x14ac:dyDescent="0.25">
      <c r="A13980" t="s">
        <v>27837</v>
      </c>
      <c r="B13980" t="s">
        <v>27838</v>
      </c>
      <c r="C13980" s="106">
        <v>4900</v>
      </c>
      <c r="D13980">
        <v>6</v>
      </c>
    </row>
    <row r="13981" spans="1:4" x14ac:dyDescent="0.25">
      <c r="A13981" t="s">
        <v>27839</v>
      </c>
      <c r="B13981" t="s">
        <v>27840</v>
      </c>
      <c r="C13981" s="106">
        <v>0</v>
      </c>
      <c r="D13981">
        <v>0</v>
      </c>
    </row>
    <row r="13982" spans="1:4" x14ac:dyDescent="0.25">
      <c r="A13982" t="s">
        <v>27841</v>
      </c>
      <c r="B13982" t="s">
        <v>27842</v>
      </c>
      <c r="C13982" s="106">
        <v>150</v>
      </c>
      <c r="D13982">
        <v>2</v>
      </c>
    </row>
    <row r="13983" spans="1:4" x14ac:dyDescent="0.25">
      <c r="A13983" t="s">
        <v>27843</v>
      </c>
      <c r="B13983" t="s">
        <v>27844</v>
      </c>
      <c r="C13983" s="106">
        <v>90</v>
      </c>
      <c r="D13983">
        <v>2</v>
      </c>
    </row>
    <row r="13984" spans="1:4" x14ac:dyDescent="0.25">
      <c r="A13984" t="s">
        <v>27845</v>
      </c>
      <c r="B13984" t="s">
        <v>27846</v>
      </c>
      <c r="C13984" s="106">
        <v>74</v>
      </c>
      <c r="D13984">
        <v>5</v>
      </c>
    </row>
    <row r="13985" spans="1:4" x14ac:dyDescent="0.25">
      <c r="A13985" t="s">
        <v>27847</v>
      </c>
      <c r="B13985" t="s">
        <v>27848</v>
      </c>
      <c r="C13985" s="106">
        <v>384</v>
      </c>
      <c r="D13985">
        <v>400</v>
      </c>
    </row>
    <row r="13986" spans="1:4" x14ac:dyDescent="0.25">
      <c r="A13986" t="s">
        <v>27849</v>
      </c>
      <c r="B13986" t="s">
        <v>27850</v>
      </c>
      <c r="C13986" s="106">
        <v>420</v>
      </c>
      <c r="D13986">
        <v>350</v>
      </c>
    </row>
    <row r="13987" spans="1:4" x14ac:dyDescent="0.25">
      <c r="A13987" t="s">
        <v>27851</v>
      </c>
      <c r="B13987" t="s">
        <v>27850</v>
      </c>
      <c r="C13987" s="106">
        <v>848</v>
      </c>
      <c r="D13987">
        <v>400</v>
      </c>
    </row>
    <row r="13988" spans="1:4" x14ac:dyDescent="0.25">
      <c r="A13988" t="s">
        <v>27852</v>
      </c>
      <c r="B13988" t="s">
        <v>27853</v>
      </c>
      <c r="C13988" s="106">
        <v>100</v>
      </c>
      <c r="D13988">
        <v>100</v>
      </c>
    </row>
    <row r="13989" spans="1:4" x14ac:dyDescent="0.25">
      <c r="A13989" t="s">
        <v>27854</v>
      </c>
      <c r="B13989" t="s">
        <v>27855</v>
      </c>
      <c r="C13989" s="106">
        <v>689.32</v>
      </c>
      <c r="D13989">
        <v>3</v>
      </c>
    </row>
    <row r="13990" spans="1:4" x14ac:dyDescent="0.25">
      <c r="A13990" t="s">
        <v>27856</v>
      </c>
      <c r="B13990" t="s">
        <v>27857</v>
      </c>
      <c r="C13990" s="106">
        <v>3376</v>
      </c>
      <c r="D13990">
        <v>2</v>
      </c>
    </row>
    <row r="13991" spans="1:4" x14ac:dyDescent="0.25">
      <c r="A13991" t="s">
        <v>27858</v>
      </c>
      <c r="B13991" t="s">
        <v>27859</v>
      </c>
      <c r="C13991" s="106">
        <v>1827.59</v>
      </c>
      <c r="D13991">
        <v>3</v>
      </c>
    </row>
    <row r="13992" spans="1:4" x14ac:dyDescent="0.25">
      <c r="A13992" t="s">
        <v>27860</v>
      </c>
      <c r="B13992" t="s">
        <v>27859</v>
      </c>
      <c r="C13992" s="106">
        <v>1534.51</v>
      </c>
      <c r="D13992">
        <v>3</v>
      </c>
    </row>
    <row r="13993" spans="1:4" x14ac:dyDescent="0.25">
      <c r="A13993" t="s">
        <v>27861</v>
      </c>
      <c r="B13993" t="s">
        <v>10398</v>
      </c>
      <c r="C13993" s="106">
        <v>8700</v>
      </c>
      <c r="D13993">
        <v>3</v>
      </c>
    </row>
    <row r="13994" spans="1:4" x14ac:dyDescent="0.25">
      <c r="A13994" t="s">
        <v>27862</v>
      </c>
      <c r="B13994" t="s">
        <v>27863</v>
      </c>
      <c r="C13994" s="106">
        <v>6384</v>
      </c>
      <c r="D13994">
        <v>3</v>
      </c>
    </row>
    <row r="13995" spans="1:4" x14ac:dyDescent="0.25">
      <c r="A13995" t="s">
        <v>27864</v>
      </c>
      <c r="B13995" t="s">
        <v>27865</v>
      </c>
      <c r="C13995" s="106">
        <v>850</v>
      </c>
      <c r="D13995">
        <v>1</v>
      </c>
    </row>
    <row r="13996" spans="1:4" x14ac:dyDescent="0.25">
      <c r="A13996" t="s">
        <v>27866</v>
      </c>
      <c r="B13996" t="s">
        <v>27867</v>
      </c>
      <c r="C13996" s="106">
        <v>1864</v>
      </c>
      <c r="D13996">
        <v>1</v>
      </c>
    </row>
    <row r="13997" spans="1:4" x14ac:dyDescent="0.25">
      <c r="A13997" t="s">
        <v>27868</v>
      </c>
      <c r="B13997" t="s">
        <v>27867</v>
      </c>
      <c r="C13997" s="106">
        <v>1843</v>
      </c>
      <c r="D13997">
        <v>1</v>
      </c>
    </row>
    <row r="13998" spans="1:4" x14ac:dyDescent="0.25">
      <c r="A13998" t="s">
        <v>27869</v>
      </c>
      <c r="B13998" t="s">
        <v>27867</v>
      </c>
      <c r="C13998" s="106">
        <v>1833</v>
      </c>
      <c r="D13998">
        <v>1</v>
      </c>
    </row>
    <row r="13999" spans="1:4" x14ac:dyDescent="0.25">
      <c r="A13999" t="s">
        <v>27870</v>
      </c>
      <c r="B13999" t="s">
        <v>27867</v>
      </c>
      <c r="C13999" s="106">
        <v>1863</v>
      </c>
      <c r="D13999">
        <v>1</v>
      </c>
    </row>
    <row r="14000" spans="1:4" x14ac:dyDescent="0.25">
      <c r="A14000" t="s">
        <v>27871</v>
      </c>
      <c r="B14000" t="s">
        <v>27867</v>
      </c>
      <c r="C14000" s="106">
        <v>1894</v>
      </c>
      <c r="D14000">
        <v>1</v>
      </c>
    </row>
    <row r="14001" spans="1:4" x14ac:dyDescent="0.25">
      <c r="A14001" t="s">
        <v>27872</v>
      </c>
      <c r="B14001" t="s">
        <v>27867</v>
      </c>
      <c r="C14001" s="106">
        <v>1915</v>
      </c>
      <c r="D14001">
        <v>1</v>
      </c>
    </row>
    <row r="14002" spans="1:4" x14ac:dyDescent="0.25">
      <c r="A14002" t="s">
        <v>27873</v>
      </c>
      <c r="B14002" t="s">
        <v>27867</v>
      </c>
      <c r="C14002" s="106">
        <v>1893</v>
      </c>
      <c r="D14002">
        <v>1</v>
      </c>
    </row>
    <row r="14003" spans="1:4" x14ac:dyDescent="0.25">
      <c r="A14003" t="s">
        <v>27874</v>
      </c>
      <c r="B14003" t="s">
        <v>27867</v>
      </c>
      <c r="C14003" s="106">
        <v>1823</v>
      </c>
      <c r="D14003">
        <v>1</v>
      </c>
    </row>
    <row r="14004" spans="1:4" x14ac:dyDescent="0.25">
      <c r="A14004" t="s">
        <v>27875</v>
      </c>
      <c r="B14004" t="s">
        <v>27876</v>
      </c>
      <c r="C14004" s="106">
        <v>0</v>
      </c>
      <c r="D14004">
        <v>0</v>
      </c>
    </row>
    <row r="14005" spans="1:4" x14ac:dyDescent="0.25">
      <c r="A14005" t="s">
        <v>27877</v>
      </c>
      <c r="B14005" t="s">
        <v>27878</v>
      </c>
      <c r="C14005" s="106">
        <v>30.9</v>
      </c>
      <c r="D14005">
        <v>30</v>
      </c>
    </row>
    <row r="14006" spans="1:4" x14ac:dyDescent="0.25">
      <c r="A14006" t="s">
        <v>27879</v>
      </c>
      <c r="B14006" t="s">
        <v>27880</v>
      </c>
      <c r="C14006" s="106">
        <v>429</v>
      </c>
      <c r="D14006">
        <v>3</v>
      </c>
    </row>
    <row r="14007" spans="1:4" x14ac:dyDescent="0.25">
      <c r="A14007" t="s">
        <v>27881</v>
      </c>
      <c r="B14007" t="s">
        <v>27882</v>
      </c>
      <c r="C14007" s="106">
        <v>26.56</v>
      </c>
      <c r="D14007">
        <v>2</v>
      </c>
    </row>
    <row r="14008" spans="1:4" x14ac:dyDescent="0.25">
      <c r="A14008" t="s">
        <v>27883</v>
      </c>
      <c r="B14008" t="s">
        <v>27884</v>
      </c>
      <c r="C14008" s="106">
        <v>0</v>
      </c>
      <c r="D14008">
        <v>0</v>
      </c>
    </row>
    <row r="14009" spans="1:4" x14ac:dyDescent="0.25">
      <c r="A14009" t="s">
        <v>27885</v>
      </c>
      <c r="B14009" t="s">
        <v>27886</v>
      </c>
      <c r="C14009" s="106">
        <v>338</v>
      </c>
      <c r="D14009">
        <v>1</v>
      </c>
    </row>
    <row r="14010" spans="1:4" x14ac:dyDescent="0.25">
      <c r="A14010" t="s">
        <v>27887</v>
      </c>
      <c r="B14010" t="s">
        <v>10005</v>
      </c>
      <c r="C14010" s="106">
        <v>9160</v>
      </c>
      <c r="D14010">
        <v>1</v>
      </c>
    </row>
    <row r="14011" spans="1:4" x14ac:dyDescent="0.25">
      <c r="A14011" t="s">
        <v>27888</v>
      </c>
      <c r="B14011" t="s">
        <v>27889</v>
      </c>
      <c r="C14011" s="106">
        <v>0</v>
      </c>
      <c r="D14011">
        <v>0</v>
      </c>
    </row>
    <row r="14012" spans="1:4" x14ac:dyDescent="0.25">
      <c r="A14012" t="s">
        <v>27890</v>
      </c>
      <c r="B14012" t="s">
        <v>27891</v>
      </c>
      <c r="C14012" s="106">
        <v>392</v>
      </c>
      <c r="D14012">
        <v>1</v>
      </c>
    </row>
    <row r="14013" spans="1:4" x14ac:dyDescent="0.25">
      <c r="A14013" t="s">
        <v>27892</v>
      </c>
      <c r="B14013" t="s">
        <v>27893</v>
      </c>
      <c r="C14013" s="106">
        <v>274</v>
      </c>
      <c r="D14013">
        <v>1</v>
      </c>
    </row>
    <row r="14014" spans="1:4" x14ac:dyDescent="0.25">
      <c r="A14014" t="s">
        <v>27894</v>
      </c>
      <c r="B14014" t="s">
        <v>27895</v>
      </c>
      <c r="C14014" s="106">
        <v>5.2</v>
      </c>
      <c r="D14014">
        <v>3</v>
      </c>
    </row>
    <row r="14015" spans="1:4" x14ac:dyDescent="0.25">
      <c r="A14015" t="s">
        <v>27896</v>
      </c>
      <c r="B14015" t="s">
        <v>27897</v>
      </c>
      <c r="C14015" s="106">
        <v>35.67</v>
      </c>
      <c r="D14015">
        <v>3</v>
      </c>
    </row>
    <row r="14016" spans="1:4" x14ac:dyDescent="0.25">
      <c r="A14016" t="s">
        <v>27898</v>
      </c>
      <c r="B14016" t="s">
        <v>27899</v>
      </c>
      <c r="C14016" s="106">
        <v>455.5</v>
      </c>
      <c r="D14016">
        <v>4</v>
      </c>
    </row>
    <row r="14017" spans="1:4" x14ac:dyDescent="0.25">
      <c r="A14017" t="s">
        <v>27900</v>
      </c>
      <c r="B14017" t="s">
        <v>27901</v>
      </c>
      <c r="C14017" s="106">
        <v>77.95</v>
      </c>
      <c r="D14017">
        <v>5</v>
      </c>
    </row>
    <row r="14018" spans="1:4" x14ac:dyDescent="0.25">
      <c r="A14018" t="s">
        <v>27902</v>
      </c>
      <c r="B14018" t="s">
        <v>27903</v>
      </c>
      <c r="C14018" s="106">
        <v>82.57</v>
      </c>
      <c r="D14018">
        <v>12</v>
      </c>
    </row>
    <row r="14019" spans="1:4" x14ac:dyDescent="0.25">
      <c r="A14019" t="s">
        <v>27904</v>
      </c>
      <c r="B14019" t="s">
        <v>27905</v>
      </c>
      <c r="C14019" s="106">
        <v>10</v>
      </c>
      <c r="D14019">
        <v>4</v>
      </c>
    </row>
    <row r="14020" spans="1:4" x14ac:dyDescent="0.25">
      <c r="A14020" t="s">
        <v>27906</v>
      </c>
      <c r="B14020" t="s">
        <v>27907</v>
      </c>
      <c r="C14020" s="106">
        <v>9453.24</v>
      </c>
      <c r="D14020">
        <v>1</v>
      </c>
    </row>
    <row r="14021" spans="1:4" x14ac:dyDescent="0.25">
      <c r="A14021" t="s">
        <v>27908</v>
      </c>
      <c r="B14021" t="s">
        <v>27909</v>
      </c>
      <c r="C14021" s="106">
        <v>7783.84</v>
      </c>
      <c r="D14021">
        <v>8</v>
      </c>
    </row>
    <row r="14022" spans="1:4" x14ac:dyDescent="0.25">
      <c r="A14022" t="s">
        <v>27910</v>
      </c>
      <c r="B14022" t="s">
        <v>27911</v>
      </c>
      <c r="C14022" s="106">
        <v>6225</v>
      </c>
      <c r="D14022">
        <v>1</v>
      </c>
    </row>
    <row r="14023" spans="1:4" x14ac:dyDescent="0.25">
      <c r="A14023" t="s">
        <v>27912</v>
      </c>
      <c r="B14023" t="s">
        <v>27913</v>
      </c>
      <c r="C14023" s="106">
        <v>2190</v>
      </c>
      <c r="D14023">
        <v>6</v>
      </c>
    </row>
    <row r="14024" spans="1:4" x14ac:dyDescent="0.25">
      <c r="A14024" t="s">
        <v>27914</v>
      </c>
      <c r="B14024" t="s">
        <v>27915</v>
      </c>
      <c r="C14024" s="106">
        <v>368.14</v>
      </c>
      <c r="D14024">
        <v>1</v>
      </c>
    </row>
    <row r="14025" spans="1:4" x14ac:dyDescent="0.25">
      <c r="A14025" t="s">
        <v>27916</v>
      </c>
      <c r="B14025" t="s">
        <v>27917</v>
      </c>
      <c r="C14025" s="106">
        <v>8358.84</v>
      </c>
      <c r="D14025">
        <v>1</v>
      </c>
    </row>
    <row r="14026" spans="1:4" x14ac:dyDescent="0.25">
      <c r="A14026" t="s">
        <v>27918</v>
      </c>
      <c r="B14026" t="s">
        <v>25653</v>
      </c>
      <c r="C14026" s="106">
        <v>733.7</v>
      </c>
      <c r="D14026">
        <v>1</v>
      </c>
    </row>
    <row r="14027" spans="1:4" x14ac:dyDescent="0.25">
      <c r="A14027" t="s">
        <v>27919</v>
      </c>
      <c r="B14027" t="s">
        <v>27920</v>
      </c>
      <c r="C14027" s="106">
        <v>3091.06</v>
      </c>
      <c r="D14027">
        <v>2</v>
      </c>
    </row>
    <row r="14028" spans="1:4" x14ac:dyDescent="0.25">
      <c r="A14028" t="s">
        <v>27921</v>
      </c>
      <c r="B14028" t="s">
        <v>27922</v>
      </c>
      <c r="C14028" s="106">
        <v>813</v>
      </c>
      <c r="D14028">
        <v>3</v>
      </c>
    </row>
    <row r="14029" spans="1:4" x14ac:dyDescent="0.25">
      <c r="A14029" t="s">
        <v>27923</v>
      </c>
      <c r="B14029" t="s">
        <v>27924</v>
      </c>
      <c r="C14029" s="106">
        <v>698</v>
      </c>
      <c r="D14029">
        <v>2</v>
      </c>
    </row>
    <row r="14030" spans="1:4" x14ac:dyDescent="0.25">
      <c r="A14030" t="s">
        <v>27925</v>
      </c>
      <c r="B14030" t="s">
        <v>9463</v>
      </c>
      <c r="C14030" s="106">
        <v>0</v>
      </c>
      <c r="D14030">
        <v>0</v>
      </c>
    </row>
    <row r="14031" spans="1:4" x14ac:dyDescent="0.25">
      <c r="A14031" t="s">
        <v>27926</v>
      </c>
      <c r="B14031" t="s">
        <v>27927</v>
      </c>
      <c r="C14031" s="106">
        <v>7043.97</v>
      </c>
      <c r="D14031">
        <v>2</v>
      </c>
    </row>
    <row r="14032" spans="1:4" x14ac:dyDescent="0.25">
      <c r="A14032" t="s">
        <v>27928</v>
      </c>
      <c r="B14032" t="s">
        <v>27929</v>
      </c>
      <c r="C14032" s="106">
        <v>5702</v>
      </c>
      <c r="D14032">
        <v>1</v>
      </c>
    </row>
    <row r="14033" spans="1:4" x14ac:dyDescent="0.25">
      <c r="A14033" t="s">
        <v>27930</v>
      </c>
      <c r="B14033" t="s">
        <v>27931</v>
      </c>
      <c r="C14033" s="106">
        <v>11025.46</v>
      </c>
      <c r="D14033">
        <v>1</v>
      </c>
    </row>
    <row r="14034" spans="1:4" x14ac:dyDescent="0.25">
      <c r="A14034" t="s">
        <v>27932</v>
      </c>
      <c r="B14034" t="s">
        <v>27933</v>
      </c>
      <c r="C14034" s="106">
        <v>0</v>
      </c>
      <c r="D14034">
        <v>0</v>
      </c>
    </row>
    <row r="14035" spans="1:4" x14ac:dyDescent="0.25">
      <c r="A14035" t="s">
        <v>27934</v>
      </c>
      <c r="B14035" t="s">
        <v>27935</v>
      </c>
      <c r="C14035" s="106">
        <v>6960</v>
      </c>
      <c r="D14035">
        <v>24</v>
      </c>
    </row>
    <row r="14036" spans="1:4" x14ac:dyDescent="0.25">
      <c r="A14036" t="s">
        <v>27936</v>
      </c>
      <c r="B14036" t="s">
        <v>27937</v>
      </c>
      <c r="C14036" s="106">
        <v>1010.51</v>
      </c>
      <c r="D14036">
        <v>7</v>
      </c>
    </row>
    <row r="14037" spans="1:4" x14ac:dyDescent="0.25">
      <c r="A14037" t="s">
        <v>27938</v>
      </c>
      <c r="B14037" t="s">
        <v>27939</v>
      </c>
      <c r="C14037" s="106">
        <v>58.11</v>
      </c>
      <c r="D14037">
        <v>8</v>
      </c>
    </row>
    <row r="14038" spans="1:4" x14ac:dyDescent="0.25">
      <c r="A14038" t="s">
        <v>27940</v>
      </c>
      <c r="B14038" t="s">
        <v>27941</v>
      </c>
      <c r="C14038" s="106">
        <v>45.62</v>
      </c>
      <c r="D14038">
        <v>7</v>
      </c>
    </row>
    <row r="14039" spans="1:4" x14ac:dyDescent="0.25">
      <c r="A14039" t="s">
        <v>27942</v>
      </c>
      <c r="B14039" t="s">
        <v>27943</v>
      </c>
      <c r="C14039" s="106">
        <v>0</v>
      </c>
      <c r="D14039">
        <v>0</v>
      </c>
    </row>
    <row r="14040" spans="1:4" x14ac:dyDescent="0.25">
      <c r="A14040" t="s">
        <v>27944</v>
      </c>
      <c r="B14040" t="s">
        <v>7075</v>
      </c>
      <c r="C14040" s="106">
        <v>14463</v>
      </c>
      <c r="D14040">
        <v>3</v>
      </c>
    </row>
    <row r="14041" spans="1:4" x14ac:dyDescent="0.25">
      <c r="A14041" t="s">
        <v>27945</v>
      </c>
      <c r="B14041" t="s">
        <v>27943</v>
      </c>
      <c r="C14041" s="106">
        <v>0</v>
      </c>
      <c r="D14041">
        <v>0</v>
      </c>
    </row>
    <row r="14042" spans="1:4" x14ac:dyDescent="0.25">
      <c r="A14042" t="s">
        <v>27946</v>
      </c>
      <c r="B14042" t="s">
        <v>27820</v>
      </c>
      <c r="C14042" s="106">
        <v>120.94</v>
      </c>
      <c r="D14042">
        <v>3</v>
      </c>
    </row>
    <row r="14043" spans="1:4" x14ac:dyDescent="0.25">
      <c r="A14043" t="s">
        <v>27947</v>
      </c>
      <c r="B14043" t="s">
        <v>27948</v>
      </c>
      <c r="C14043" s="106">
        <v>0</v>
      </c>
      <c r="D14043">
        <v>0</v>
      </c>
    </row>
    <row r="14044" spans="1:4" x14ac:dyDescent="0.25">
      <c r="A14044" t="s">
        <v>27949</v>
      </c>
      <c r="B14044" t="s">
        <v>27950</v>
      </c>
      <c r="C14044" s="106">
        <v>7450</v>
      </c>
      <c r="D14044">
        <v>10</v>
      </c>
    </row>
    <row r="14045" spans="1:4" x14ac:dyDescent="0.25">
      <c r="A14045" t="s">
        <v>27951</v>
      </c>
      <c r="B14045" t="s">
        <v>27952</v>
      </c>
      <c r="C14045" s="106">
        <v>29344</v>
      </c>
      <c r="D14045">
        <v>2</v>
      </c>
    </row>
    <row r="14046" spans="1:4" x14ac:dyDescent="0.25">
      <c r="A14046" t="s">
        <v>27953</v>
      </c>
      <c r="B14046" t="s">
        <v>27954</v>
      </c>
      <c r="C14046" s="106">
        <v>433.66</v>
      </c>
      <c r="D14046">
        <v>4</v>
      </c>
    </row>
    <row r="14047" spans="1:4" x14ac:dyDescent="0.25">
      <c r="A14047" t="s">
        <v>27955</v>
      </c>
      <c r="B14047" t="s">
        <v>27956</v>
      </c>
      <c r="C14047" s="106">
        <v>5483.7</v>
      </c>
      <c r="D14047">
        <v>6</v>
      </c>
    </row>
    <row r="14048" spans="1:4" x14ac:dyDescent="0.25">
      <c r="A14048" t="s">
        <v>27957</v>
      </c>
      <c r="B14048" t="s">
        <v>27958</v>
      </c>
      <c r="C14048" s="106">
        <v>0</v>
      </c>
      <c r="D14048">
        <v>0</v>
      </c>
    </row>
    <row r="14049" spans="1:4" x14ac:dyDescent="0.25">
      <c r="A14049" t="s">
        <v>27959</v>
      </c>
      <c r="B14049" t="s">
        <v>27960</v>
      </c>
      <c r="C14049" s="106">
        <v>0</v>
      </c>
      <c r="D14049">
        <v>0</v>
      </c>
    </row>
    <row r="14050" spans="1:4" x14ac:dyDescent="0.25">
      <c r="A14050" t="s">
        <v>27961</v>
      </c>
      <c r="B14050" t="s">
        <v>27962</v>
      </c>
      <c r="C14050" s="106">
        <v>3361.67</v>
      </c>
      <c r="D14050">
        <v>4</v>
      </c>
    </row>
    <row r="14051" spans="1:4" x14ac:dyDescent="0.25">
      <c r="A14051" t="s">
        <v>27963</v>
      </c>
      <c r="B14051" t="s">
        <v>27964</v>
      </c>
      <c r="C14051" s="106">
        <v>97.68</v>
      </c>
      <c r="D14051">
        <v>8</v>
      </c>
    </row>
    <row r="14052" spans="1:4" x14ac:dyDescent="0.25">
      <c r="A14052" t="s">
        <v>27965</v>
      </c>
      <c r="B14052" t="s">
        <v>27964</v>
      </c>
      <c r="C14052" s="106">
        <v>88.88</v>
      </c>
      <c r="D14052">
        <v>8</v>
      </c>
    </row>
    <row r="14053" spans="1:4" x14ac:dyDescent="0.25">
      <c r="A14053" t="s">
        <v>27966</v>
      </c>
      <c r="B14053" t="s">
        <v>27967</v>
      </c>
      <c r="C14053" s="106">
        <v>65.03</v>
      </c>
      <c r="D14053">
        <v>12</v>
      </c>
    </row>
    <row r="14054" spans="1:4" x14ac:dyDescent="0.25">
      <c r="A14054" t="s">
        <v>27968</v>
      </c>
      <c r="B14054" t="s">
        <v>27969</v>
      </c>
      <c r="C14054" s="106">
        <v>217.13</v>
      </c>
      <c r="D14054">
        <v>7</v>
      </c>
    </row>
    <row r="14055" spans="1:4" x14ac:dyDescent="0.25">
      <c r="A14055" t="s">
        <v>27970</v>
      </c>
      <c r="B14055" t="s">
        <v>27971</v>
      </c>
      <c r="C14055" s="106">
        <v>1223.55</v>
      </c>
      <c r="D14055">
        <v>9</v>
      </c>
    </row>
    <row r="14056" spans="1:4" x14ac:dyDescent="0.25">
      <c r="A14056" t="s">
        <v>27972</v>
      </c>
      <c r="B14056" t="s">
        <v>27973</v>
      </c>
      <c r="C14056" s="106">
        <v>0</v>
      </c>
      <c r="D14056">
        <v>0</v>
      </c>
    </row>
    <row r="14057" spans="1:4" x14ac:dyDescent="0.25">
      <c r="A14057" t="s">
        <v>27974</v>
      </c>
      <c r="B14057" t="s">
        <v>27975</v>
      </c>
      <c r="C14057" s="106">
        <v>6839.34</v>
      </c>
      <c r="D14057">
        <v>3</v>
      </c>
    </row>
    <row r="14058" spans="1:4" x14ac:dyDescent="0.25">
      <c r="A14058" t="s">
        <v>27976</v>
      </c>
      <c r="B14058" t="s">
        <v>27977</v>
      </c>
      <c r="C14058" s="106">
        <v>147225</v>
      </c>
      <c r="D14058">
        <v>1</v>
      </c>
    </row>
    <row r="14059" spans="1:4" x14ac:dyDescent="0.25">
      <c r="A14059" t="s">
        <v>27978</v>
      </c>
      <c r="B14059" t="s">
        <v>27979</v>
      </c>
      <c r="C14059" s="106">
        <v>76190</v>
      </c>
      <c r="D14059">
        <v>1</v>
      </c>
    </row>
    <row r="14060" spans="1:4" x14ac:dyDescent="0.25">
      <c r="A14060" t="s">
        <v>27980</v>
      </c>
      <c r="B14060" t="s">
        <v>27981</v>
      </c>
      <c r="C14060" s="106">
        <v>3424</v>
      </c>
      <c r="D14060">
        <v>8</v>
      </c>
    </row>
    <row r="14061" spans="1:4" x14ac:dyDescent="0.25">
      <c r="A14061" t="s">
        <v>27982</v>
      </c>
      <c r="B14061" t="s">
        <v>27983</v>
      </c>
      <c r="C14061" s="106">
        <v>3600</v>
      </c>
      <c r="D14061">
        <v>8</v>
      </c>
    </row>
    <row r="14062" spans="1:4" x14ac:dyDescent="0.25">
      <c r="A14062" t="s">
        <v>27984</v>
      </c>
      <c r="B14062" t="s">
        <v>27985</v>
      </c>
      <c r="C14062" s="106">
        <v>3760</v>
      </c>
      <c r="D14062">
        <v>8</v>
      </c>
    </row>
    <row r="14063" spans="1:4" x14ac:dyDescent="0.25">
      <c r="A14063" t="s">
        <v>27986</v>
      </c>
      <c r="B14063" t="s">
        <v>27987</v>
      </c>
      <c r="C14063" s="106">
        <v>3960</v>
      </c>
      <c r="D14063">
        <v>8</v>
      </c>
    </row>
    <row r="14064" spans="1:4" x14ac:dyDescent="0.25">
      <c r="A14064" t="s">
        <v>27988</v>
      </c>
      <c r="B14064" t="s">
        <v>27989</v>
      </c>
      <c r="C14064" s="106">
        <v>1200</v>
      </c>
      <c r="D14064">
        <v>4</v>
      </c>
    </row>
    <row r="14065" spans="1:4" x14ac:dyDescent="0.25">
      <c r="A14065" t="s">
        <v>27990</v>
      </c>
      <c r="B14065" t="s">
        <v>27991</v>
      </c>
      <c r="C14065" s="106">
        <v>1240</v>
      </c>
      <c r="D14065">
        <v>4</v>
      </c>
    </row>
    <row r="14066" spans="1:4" x14ac:dyDescent="0.25">
      <c r="A14066" t="s">
        <v>27992</v>
      </c>
      <c r="B14066" t="s">
        <v>27993</v>
      </c>
      <c r="C14066" s="106">
        <v>1280</v>
      </c>
      <c r="D14066">
        <v>4</v>
      </c>
    </row>
    <row r="14067" spans="1:4" x14ac:dyDescent="0.25">
      <c r="A14067" t="s">
        <v>27994</v>
      </c>
      <c r="B14067" t="s">
        <v>27995</v>
      </c>
      <c r="C14067" s="106">
        <v>1320</v>
      </c>
      <c r="D14067">
        <v>4</v>
      </c>
    </row>
    <row r="14068" spans="1:4" x14ac:dyDescent="0.25">
      <c r="A14068" t="s">
        <v>27996</v>
      </c>
      <c r="B14068" t="s">
        <v>27997</v>
      </c>
      <c r="C14068" s="106">
        <v>1360</v>
      </c>
      <c r="D14068">
        <v>4</v>
      </c>
    </row>
    <row r="14069" spans="1:4" x14ac:dyDescent="0.25">
      <c r="A14069" t="s">
        <v>27998</v>
      </c>
      <c r="B14069" t="s">
        <v>27999</v>
      </c>
      <c r="C14069" s="106">
        <v>95.26</v>
      </c>
      <c r="D14069">
        <v>8</v>
      </c>
    </row>
    <row r="14070" spans="1:4" x14ac:dyDescent="0.25">
      <c r="A14070" t="s">
        <v>28000</v>
      </c>
      <c r="B14070" t="s">
        <v>28001</v>
      </c>
      <c r="C14070" s="106">
        <v>86.82</v>
      </c>
      <c r="D14070">
        <v>4</v>
      </c>
    </row>
    <row r="14071" spans="1:4" x14ac:dyDescent="0.25">
      <c r="A14071" t="s">
        <v>28002</v>
      </c>
      <c r="B14071" t="s">
        <v>28003</v>
      </c>
      <c r="C14071" s="106">
        <v>587.66</v>
      </c>
      <c r="D14071">
        <v>2</v>
      </c>
    </row>
    <row r="14072" spans="1:4" x14ac:dyDescent="0.25">
      <c r="A14072" t="s">
        <v>28004</v>
      </c>
      <c r="B14072" t="s">
        <v>28005</v>
      </c>
      <c r="C14072" s="106">
        <v>109.39</v>
      </c>
      <c r="D14072">
        <v>4</v>
      </c>
    </row>
    <row r="14073" spans="1:4" x14ac:dyDescent="0.25">
      <c r="A14073" t="s">
        <v>28006</v>
      </c>
      <c r="B14073" t="s">
        <v>28007</v>
      </c>
      <c r="C14073" s="106">
        <v>118.01</v>
      </c>
      <c r="D14073">
        <v>5</v>
      </c>
    </row>
    <row r="14074" spans="1:4" x14ac:dyDescent="0.25">
      <c r="A14074" t="s">
        <v>28008</v>
      </c>
      <c r="B14074" t="s">
        <v>28009</v>
      </c>
      <c r="C14074" s="106">
        <v>372.1</v>
      </c>
      <c r="D14074">
        <v>1</v>
      </c>
    </row>
    <row r="14075" spans="1:4" x14ac:dyDescent="0.25">
      <c r="A14075" t="s">
        <v>28010</v>
      </c>
      <c r="B14075" t="s">
        <v>28011</v>
      </c>
      <c r="C14075" s="106">
        <v>706.1</v>
      </c>
      <c r="D14075">
        <v>3</v>
      </c>
    </row>
    <row r="14076" spans="1:4" x14ac:dyDescent="0.25">
      <c r="A14076" t="s">
        <v>28012</v>
      </c>
      <c r="B14076" t="s">
        <v>28013</v>
      </c>
      <c r="C14076" s="106">
        <v>1254.8900000000001</v>
      </c>
      <c r="D14076">
        <v>1</v>
      </c>
    </row>
    <row r="14077" spans="1:4" x14ac:dyDescent="0.25">
      <c r="A14077" t="s">
        <v>28014</v>
      </c>
      <c r="B14077" t="s">
        <v>28015</v>
      </c>
      <c r="C14077" s="106">
        <v>56</v>
      </c>
      <c r="D14077">
        <v>1</v>
      </c>
    </row>
    <row r="14078" spans="1:4" x14ac:dyDescent="0.25">
      <c r="A14078" t="s">
        <v>28016</v>
      </c>
      <c r="B14078" t="s">
        <v>28017</v>
      </c>
      <c r="C14078" s="106">
        <v>103.67</v>
      </c>
      <c r="D14078">
        <v>1</v>
      </c>
    </row>
    <row r="14079" spans="1:4" x14ac:dyDescent="0.25">
      <c r="A14079" t="s">
        <v>28018</v>
      </c>
      <c r="B14079" t="s">
        <v>28019</v>
      </c>
      <c r="C14079" s="106">
        <v>762.22</v>
      </c>
      <c r="D14079">
        <v>2</v>
      </c>
    </row>
    <row r="14080" spans="1:4" x14ac:dyDescent="0.25">
      <c r="A14080" t="s">
        <v>28020</v>
      </c>
      <c r="B14080" t="s">
        <v>28021</v>
      </c>
      <c r="C14080" s="106">
        <v>26.6</v>
      </c>
      <c r="D14080">
        <v>4</v>
      </c>
    </row>
    <row r="14081" spans="1:4" x14ac:dyDescent="0.25">
      <c r="A14081" t="s">
        <v>28022</v>
      </c>
      <c r="B14081" t="s">
        <v>28023</v>
      </c>
      <c r="C14081" s="106">
        <v>10.029999999999999</v>
      </c>
      <c r="D14081">
        <v>4</v>
      </c>
    </row>
    <row r="14082" spans="1:4" x14ac:dyDescent="0.25">
      <c r="A14082" t="s">
        <v>28024</v>
      </c>
      <c r="B14082" t="s">
        <v>28025</v>
      </c>
      <c r="C14082" s="106">
        <v>1197.94</v>
      </c>
      <c r="D14082">
        <v>4</v>
      </c>
    </row>
    <row r="14083" spans="1:4" x14ac:dyDescent="0.25">
      <c r="A14083" t="s">
        <v>28026</v>
      </c>
      <c r="B14083" t="s">
        <v>28027</v>
      </c>
      <c r="C14083" s="106">
        <v>90.93</v>
      </c>
      <c r="D14083">
        <v>1</v>
      </c>
    </row>
    <row r="14084" spans="1:4" x14ac:dyDescent="0.25">
      <c r="A14084" t="s">
        <v>28028</v>
      </c>
      <c r="B14084" t="s">
        <v>28029</v>
      </c>
      <c r="C14084" s="106">
        <v>749.35</v>
      </c>
      <c r="D14084">
        <v>2</v>
      </c>
    </row>
    <row r="14085" spans="1:4" x14ac:dyDescent="0.25">
      <c r="A14085" t="s">
        <v>28030</v>
      </c>
      <c r="B14085" t="s">
        <v>28031</v>
      </c>
      <c r="C14085" s="106">
        <v>745.55</v>
      </c>
      <c r="D14085">
        <v>2</v>
      </c>
    </row>
    <row r="14086" spans="1:4" x14ac:dyDescent="0.25">
      <c r="A14086" t="s">
        <v>28032</v>
      </c>
      <c r="B14086" t="s">
        <v>28033</v>
      </c>
      <c r="C14086" s="106">
        <v>80</v>
      </c>
      <c r="D14086">
        <v>5</v>
      </c>
    </row>
    <row r="14087" spans="1:4" x14ac:dyDescent="0.25">
      <c r="A14087" t="s">
        <v>28034</v>
      </c>
      <c r="B14087" t="s">
        <v>28035</v>
      </c>
      <c r="C14087" s="106">
        <v>572.65</v>
      </c>
      <c r="D14087">
        <v>5</v>
      </c>
    </row>
    <row r="14088" spans="1:4" x14ac:dyDescent="0.25">
      <c r="A14088" t="s">
        <v>28036</v>
      </c>
      <c r="B14088" t="s">
        <v>28037</v>
      </c>
      <c r="C14088" s="106">
        <v>1062</v>
      </c>
      <c r="D14088">
        <v>1</v>
      </c>
    </row>
    <row r="14089" spans="1:4" x14ac:dyDescent="0.25">
      <c r="A14089" t="s">
        <v>28038</v>
      </c>
      <c r="B14089" t="s">
        <v>23933</v>
      </c>
      <c r="C14089" s="106">
        <v>176.17</v>
      </c>
      <c r="D14089">
        <v>2</v>
      </c>
    </row>
    <row r="14090" spans="1:4" x14ac:dyDescent="0.25">
      <c r="A14090" t="s">
        <v>28039</v>
      </c>
      <c r="B14090" t="s">
        <v>14676</v>
      </c>
      <c r="C14090" s="106">
        <v>26.93</v>
      </c>
      <c r="D14090">
        <v>2</v>
      </c>
    </row>
    <row r="14091" spans="1:4" x14ac:dyDescent="0.25">
      <c r="A14091" t="s">
        <v>28040</v>
      </c>
      <c r="B14091" t="s">
        <v>28041</v>
      </c>
      <c r="C14091" s="106">
        <v>14.18</v>
      </c>
      <c r="D14091">
        <v>6</v>
      </c>
    </row>
    <row r="14092" spans="1:4" x14ac:dyDescent="0.25">
      <c r="A14092" t="s">
        <v>28042</v>
      </c>
      <c r="B14092" t="s">
        <v>28043</v>
      </c>
      <c r="C14092" s="106">
        <v>147.91</v>
      </c>
      <c r="D14092">
        <v>8</v>
      </c>
    </row>
    <row r="14093" spans="1:4" x14ac:dyDescent="0.25">
      <c r="A14093" t="s">
        <v>28044</v>
      </c>
      <c r="B14093" t="s">
        <v>28045</v>
      </c>
      <c r="C14093" s="106">
        <v>53.82</v>
      </c>
      <c r="D14093">
        <v>1</v>
      </c>
    </row>
    <row r="14094" spans="1:4" x14ac:dyDescent="0.25">
      <c r="A14094" t="s">
        <v>28046</v>
      </c>
      <c r="B14094" t="s">
        <v>28047</v>
      </c>
      <c r="C14094" s="106">
        <v>73.290000000000006</v>
      </c>
      <c r="D14094">
        <v>2</v>
      </c>
    </row>
    <row r="14095" spans="1:4" x14ac:dyDescent="0.25">
      <c r="A14095" t="s">
        <v>28048</v>
      </c>
      <c r="B14095" t="s">
        <v>28049</v>
      </c>
      <c r="C14095" s="106">
        <v>166.5</v>
      </c>
      <c r="D14095">
        <v>2</v>
      </c>
    </row>
    <row r="14096" spans="1:4" x14ac:dyDescent="0.25">
      <c r="A14096" t="s">
        <v>28050</v>
      </c>
      <c r="B14096" t="s">
        <v>28051</v>
      </c>
      <c r="C14096" s="106">
        <v>1575.44</v>
      </c>
      <c r="D14096">
        <v>2</v>
      </c>
    </row>
    <row r="14097" spans="1:4" x14ac:dyDescent="0.25">
      <c r="A14097" t="s">
        <v>28052</v>
      </c>
      <c r="B14097" t="s">
        <v>28053</v>
      </c>
      <c r="C14097" s="106">
        <v>1512</v>
      </c>
      <c r="D14097">
        <v>2</v>
      </c>
    </row>
    <row r="14098" spans="1:4" x14ac:dyDescent="0.25">
      <c r="A14098" t="s">
        <v>28054</v>
      </c>
      <c r="B14098" t="s">
        <v>28055</v>
      </c>
      <c r="C14098" s="106">
        <v>192.23</v>
      </c>
      <c r="D14098">
        <v>2</v>
      </c>
    </row>
    <row r="14099" spans="1:4" x14ac:dyDescent="0.25">
      <c r="A14099" t="s">
        <v>28056</v>
      </c>
      <c r="B14099" t="s">
        <v>28057</v>
      </c>
      <c r="C14099" s="106">
        <v>112.5</v>
      </c>
      <c r="D14099">
        <v>2</v>
      </c>
    </row>
    <row r="14100" spans="1:4" x14ac:dyDescent="0.25">
      <c r="A14100" t="s">
        <v>28058</v>
      </c>
      <c r="B14100" t="s">
        <v>28059</v>
      </c>
      <c r="C14100" s="106">
        <v>321.48</v>
      </c>
      <c r="D14100">
        <v>3</v>
      </c>
    </row>
    <row r="14101" spans="1:4" x14ac:dyDescent="0.25">
      <c r="A14101" t="s">
        <v>28060</v>
      </c>
      <c r="B14101" t="s">
        <v>28061</v>
      </c>
      <c r="C14101" s="106">
        <v>0</v>
      </c>
      <c r="D14101">
        <v>0</v>
      </c>
    </row>
    <row r="14102" spans="1:4" x14ac:dyDescent="0.25">
      <c r="A14102" t="s">
        <v>28062</v>
      </c>
      <c r="B14102" t="s">
        <v>28063</v>
      </c>
      <c r="C14102" s="106">
        <v>1945.65</v>
      </c>
      <c r="D14102">
        <v>3</v>
      </c>
    </row>
    <row r="14103" spans="1:4" x14ac:dyDescent="0.25">
      <c r="A14103" t="s">
        <v>28064</v>
      </c>
      <c r="B14103" t="s">
        <v>28065</v>
      </c>
      <c r="C14103" s="106">
        <v>0</v>
      </c>
      <c r="D14103">
        <v>0</v>
      </c>
    </row>
    <row r="14104" spans="1:4" x14ac:dyDescent="0.25">
      <c r="A14104" t="s">
        <v>28066</v>
      </c>
      <c r="B14104" t="s">
        <v>28067</v>
      </c>
      <c r="C14104" s="106">
        <v>52</v>
      </c>
      <c r="D14104">
        <v>1</v>
      </c>
    </row>
    <row r="14105" spans="1:4" x14ac:dyDescent="0.25">
      <c r="A14105" t="s">
        <v>28068</v>
      </c>
      <c r="B14105" t="s">
        <v>28069</v>
      </c>
      <c r="C14105" s="106">
        <v>748</v>
      </c>
      <c r="D14105">
        <v>2</v>
      </c>
    </row>
    <row r="14106" spans="1:4" x14ac:dyDescent="0.25">
      <c r="A14106" t="s">
        <v>28070</v>
      </c>
      <c r="B14106" t="s">
        <v>28071</v>
      </c>
      <c r="C14106" s="106">
        <v>146.07</v>
      </c>
      <c r="D14106">
        <v>3</v>
      </c>
    </row>
    <row r="14107" spans="1:4" x14ac:dyDescent="0.25">
      <c r="A14107" t="s">
        <v>28072</v>
      </c>
      <c r="B14107" t="s">
        <v>28073</v>
      </c>
      <c r="C14107" s="106">
        <v>474.3</v>
      </c>
      <c r="D14107">
        <v>3</v>
      </c>
    </row>
    <row r="14108" spans="1:4" x14ac:dyDescent="0.25">
      <c r="A14108" t="s">
        <v>28074</v>
      </c>
      <c r="B14108" t="s">
        <v>28075</v>
      </c>
      <c r="C14108" s="106">
        <v>89.62</v>
      </c>
      <c r="D14108">
        <v>4</v>
      </c>
    </row>
    <row r="14109" spans="1:4" x14ac:dyDescent="0.25">
      <c r="A14109" t="s">
        <v>28076</v>
      </c>
      <c r="B14109" t="s">
        <v>28077</v>
      </c>
      <c r="C14109" s="106">
        <v>73.78</v>
      </c>
      <c r="D14109">
        <v>4</v>
      </c>
    </row>
    <row r="14110" spans="1:4" x14ac:dyDescent="0.25">
      <c r="A14110" t="s">
        <v>28078</v>
      </c>
      <c r="B14110" t="s">
        <v>28079</v>
      </c>
      <c r="C14110" s="106">
        <v>433.5</v>
      </c>
      <c r="D14110">
        <v>3</v>
      </c>
    </row>
    <row r="14111" spans="1:4" x14ac:dyDescent="0.25">
      <c r="A14111" t="s">
        <v>28080</v>
      </c>
      <c r="B14111" t="s">
        <v>28081</v>
      </c>
      <c r="C14111" s="106">
        <v>3157.81</v>
      </c>
      <c r="D14111">
        <v>3</v>
      </c>
    </row>
    <row r="14112" spans="1:4" x14ac:dyDescent="0.25">
      <c r="A14112" t="s">
        <v>28082</v>
      </c>
      <c r="B14112" t="s">
        <v>28083</v>
      </c>
      <c r="C14112" s="106">
        <v>4192.82</v>
      </c>
      <c r="D14112">
        <v>2</v>
      </c>
    </row>
    <row r="14113" spans="1:4" x14ac:dyDescent="0.25">
      <c r="A14113" t="s">
        <v>28084</v>
      </c>
      <c r="B14113" t="s">
        <v>28085</v>
      </c>
      <c r="C14113" s="106">
        <v>1291.1300000000001</v>
      </c>
      <c r="D14113">
        <v>1</v>
      </c>
    </row>
    <row r="14114" spans="1:4" x14ac:dyDescent="0.25">
      <c r="A14114" t="s">
        <v>28086</v>
      </c>
      <c r="B14114" t="s">
        <v>28087</v>
      </c>
      <c r="C14114" s="106">
        <v>405</v>
      </c>
      <c r="D14114">
        <v>3</v>
      </c>
    </row>
    <row r="14115" spans="1:4" x14ac:dyDescent="0.25">
      <c r="A14115" t="s">
        <v>28088</v>
      </c>
      <c r="B14115" t="s">
        <v>28089</v>
      </c>
      <c r="C14115" s="106">
        <v>925.59</v>
      </c>
      <c r="D14115">
        <v>2</v>
      </c>
    </row>
    <row r="14116" spans="1:4" x14ac:dyDescent="0.25">
      <c r="A14116" t="s">
        <v>28090</v>
      </c>
      <c r="B14116" t="s">
        <v>28091</v>
      </c>
      <c r="C14116" s="106">
        <v>0</v>
      </c>
      <c r="D14116">
        <v>0</v>
      </c>
    </row>
    <row r="14117" spans="1:4" x14ac:dyDescent="0.25">
      <c r="A14117" t="s">
        <v>28092</v>
      </c>
      <c r="B14117" t="s">
        <v>28093</v>
      </c>
      <c r="C14117" s="106">
        <v>5767.64</v>
      </c>
      <c r="D14117">
        <v>2</v>
      </c>
    </row>
    <row r="14118" spans="1:4" x14ac:dyDescent="0.25">
      <c r="A14118" t="s">
        <v>28094</v>
      </c>
      <c r="B14118" t="s">
        <v>28095</v>
      </c>
      <c r="C14118" s="106">
        <v>1257.3800000000001</v>
      </c>
      <c r="D14118">
        <v>2</v>
      </c>
    </row>
    <row r="14119" spans="1:4" x14ac:dyDescent="0.25">
      <c r="A14119" t="s">
        <v>28096</v>
      </c>
      <c r="B14119" t="s">
        <v>28097</v>
      </c>
      <c r="C14119" s="106">
        <v>0</v>
      </c>
      <c r="D14119">
        <v>0</v>
      </c>
    </row>
    <row r="14120" spans="1:4" x14ac:dyDescent="0.25">
      <c r="A14120" t="s">
        <v>28098</v>
      </c>
      <c r="B14120" t="s">
        <v>28099</v>
      </c>
      <c r="C14120" s="106">
        <v>575.52</v>
      </c>
      <c r="D14120">
        <v>4</v>
      </c>
    </row>
    <row r="14121" spans="1:4" x14ac:dyDescent="0.25">
      <c r="A14121" t="s">
        <v>28100</v>
      </c>
      <c r="B14121" t="s">
        <v>28101</v>
      </c>
      <c r="C14121" s="106">
        <v>472.73</v>
      </c>
      <c r="D14121">
        <v>2</v>
      </c>
    </row>
    <row r="14122" spans="1:4" x14ac:dyDescent="0.25">
      <c r="A14122" t="s">
        <v>28102</v>
      </c>
      <c r="B14122" t="s">
        <v>28103</v>
      </c>
      <c r="C14122" s="106">
        <v>766.92</v>
      </c>
      <c r="D14122">
        <v>6</v>
      </c>
    </row>
    <row r="14123" spans="1:4" x14ac:dyDescent="0.25">
      <c r="A14123" t="s">
        <v>28104</v>
      </c>
      <c r="B14123" t="s">
        <v>28105</v>
      </c>
      <c r="C14123" s="106">
        <v>508</v>
      </c>
      <c r="D14123">
        <v>1</v>
      </c>
    </row>
    <row r="14124" spans="1:4" x14ac:dyDescent="0.25">
      <c r="A14124" t="s">
        <v>28106</v>
      </c>
      <c r="B14124" t="s">
        <v>28107</v>
      </c>
      <c r="C14124" s="106">
        <v>15.68</v>
      </c>
      <c r="D14124">
        <v>2</v>
      </c>
    </row>
    <row r="14125" spans="1:4" x14ac:dyDescent="0.25">
      <c r="A14125" t="s">
        <v>28108</v>
      </c>
      <c r="B14125" t="s">
        <v>28109</v>
      </c>
      <c r="C14125" s="106">
        <v>199</v>
      </c>
      <c r="D14125">
        <v>1</v>
      </c>
    </row>
    <row r="14126" spans="1:4" x14ac:dyDescent="0.25">
      <c r="A14126" t="s">
        <v>28110</v>
      </c>
      <c r="B14126" t="s">
        <v>28111</v>
      </c>
      <c r="C14126" s="106">
        <v>5015.3</v>
      </c>
      <c r="D14126">
        <v>2</v>
      </c>
    </row>
    <row r="14127" spans="1:4" x14ac:dyDescent="0.25">
      <c r="A14127" t="s">
        <v>28112</v>
      </c>
      <c r="B14127" t="s">
        <v>28113</v>
      </c>
      <c r="C14127" s="106">
        <v>868.09</v>
      </c>
      <c r="D14127">
        <v>1</v>
      </c>
    </row>
    <row r="14128" spans="1:4" x14ac:dyDescent="0.25">
      <c r="A14128" t="s">
        <v>28114</v>
      </c>
      <c r="B14128" t="s">
        <v>28115</v>
      </c>
      <c r="C14128" s="106">
        <v>67.959999999999994</v>
      </c>
      <c r="D14128">
        <v>1</v>
      </c>
    </row>
    <row r="14129" spans="1:4" x14ac:dyDescent="0.25">
      <c r="A14129" t="s">
        <v>28116</v>
      </c>
      <c r="B14129" t="s">
        <v>28117</v>
      </c>
      <c r="C14129" s="106">
        <v>137.66</v>
      </c>
      <c r="D14129">
        <v>2</v>
      </c>
    </row>
    <row r="14130" spans="1:4" x14ac:dyDescent="0.25">
      <c r="A14130" t="s">
        <v>28118</v>
      </c>
      <c r="B14130" t="s">
        <v>28119</v>
      </c>
      <c r="C14130" s="106">
        <v>6091.5</v>
      </c>
      <c r="D14130">
        <v>1</v>
      </c>
    </row>
    <row r="14131" spans="1:4" x14ac:dyDescent="0.25">
      <c r="A14131" t="s">
        <v>28120</v>
      </c>
      <c r="B14131" t="s">
        <v>28121</v>
      </c>
      <c r="C14131" s="106">
        <v>81.87</v>
      </c>
      <c r="D14131">
        <v>8</v>
      </c>
    </row>
    <row r="14132" spans="1:4" x14ac:dyDescent="0.25">
      <c r="A14132" t="s">
        <v>28122</v>
      </c>
      <c r="B14132" t="s">
        <v>28123</v>
      </c>
      <c r="C14132" s="106">
        <v>3653.6</v>
      </c>
      <c r="D14132">
        <v>3</v>
      </c>
    </row>
    <row r="14133" spans="1:4" x14ac:dyDescent="0.25">
      <c r="A14133" t="s">
        <v>28124</v>
      </c>
      <c r="B14133" t="s">
        <v>28123</v>
      </c>
      <c r="C14133" s="106">
        <v>2000.3</v>
      </c>
      <c r="D14133">
        <v>1</v>
      </c>
    </row>
    <row r="14134" spans="1:4" x14ac:dyDescent="0.25">
      <c r="A14134" t="s">
        <v>28125</v>
      </c>
      <c r="B14134" t="s">
        <v>28126</v>
      </c>
      <c r="C14134" s="106">
        <v>490.3</v>
      </c>
      <c r="D14134">
        <v>4</v>
      </c>
    </row>
    <row r="14135" spans="1:4" x14ac:dyDescent="0.25">
      <c r="A14135" t="s">
        <v>28127</v>
      </c>
      <c r="B14135" t="s">
        <v>28128</v>
      </c>
      <c r="C14135" s="106">
        <v>138.06</v>
      </c>
      <c r="D14135">
        <v>1</v>
      </c>
    </row>
    <row r="14136" spans="1:4" x14ac:dyDescent="0.25">
      <c r="A14136" t="s">
        <v>28129</v>
      </c>
      <c r="B14136" t="s">
        <v>28130</v>
      </c>
      <c r="C14136" s="106">
        <v>573.95000000000005</v>
      </c>
      <c r="D14136">
        <v>3</v>
      </c>
    </row>
    <row r="14137" spans="1:4" x14ac:dyDescent="0.25">
      <c r="A14137" t="s">
        <v>28131</v>
      </c>
      <c r="B14137" t="s">
        <v>27712</v>
      </c>
      <c r="C14137" s="106">
        <v>0</v>
      </c>
      <c r="D14137">
        <v>0</v>
      </c>
    </row>
    <row r="14138" spans="1:4" x14ac:dyDescent="0.25">
      <c r="A14138" t="s">
        <v>28132</v>
      </c>
      <c r="B14138" t="s">
        <v>28133</v>
      </c>
      <c r="C14138" s="106">
        <v>3476</v>
      </c>
      <c r="D14138">
        <v>1</v>
      </c>
    </row>
    <row r="14139" spans="1:4" x14ac:dyDescent="0.25">
      <c r="A14139" t="s">
        <v>28134</v>
      </c>
      <c r="B14139" t="s">
        <v>28135</v>
      </c>
      <c r="C14139" s="106">
        <v>181.62</v>
      </c>
      <c r="D14139">
        <v>3</v>
      </c>
    </row>
    <row r="14140" spans="1:4" x14ac:dyDescent="0.25">
      <c r="A14140" t="s">
        <v>28136</v>
      </c>
      <c r="B14140" t="s">
        <v>28137</v>
      </c>
      <c r="C14140" s="106">
        <v>265</v>
      </c>
      <c r="D14140">
        <v>4</v>
      </c>
    </row>
    <row r="14141" spans="1:4" x14ac:dyDescent="0.25">
      <c r="A14141" t="s">
        <v>28138</v>
      </c>
      <c r="B14141" t="s">
        <v>28139</v>
      </c>
      <c r="C14141" s="106">
        <v>19868</v>
      </c>
      <c r="D14141">
        <v>2</v>
      </c>
    </row>
    <row r="14142" spans="1:4" x14ac:dyDescent="0.25">
      <c r="A14142" t="s">
        <v>28140</v>
      </c>
      <c r="B14142" t="s">
        <v>28141</v>
      </c>
      <c r="C14142" s="106">
        <v>34160</v>
      </c>
      <c r="D14142">
        <v>2</v>
      </c>
    </row>
    <row r="14143" spans="1:4" x14ac:dyDescent="0.25">
      <c r="A14143" t="s">
        <v>28142</v>
      </c>
      <c r="B14143" t="s">
        <v>28143</v>
      </c>
      <c r="C14143" s="106">
        <v>3059.15</v>
      </c>
      <c r="D14143">
        <v>2</v>
      </c>
    </row>
    <row r="14144" spans="1:4" x14ac:dyDescent="0.25">
      <c r="A14144" t="s">
        <v>28144</v>
      </c>
      <c r="B14144" t="s">
        <v>28145</v>
      </c>
      <c r="C14144" s="106">
        <v>579.58000000000004</v>
      </c>
      <c r="D14144">
        <v>3</v>
      </c>
    </row>
    <row r="14145" spans="1:4" x14ac:dyDescent="0.25">
      <c r="A14145" t="s">
        <v>28146</v>
      </c>
      <c r="B14145" t="s">
        <v>28147</v>
      </c>
      <c r="C14145" s="106">
        <v>829.56</v>
      </c>
      <c r="D14145">
        <v>2</v>
      </c>
    </row>
    <row r="14146" spans="1:4" x14ac:dyDescent="0.25">
      <c r="A14146" t="s">
        <v>28148</v>
      </c>
      <c r="B14146" t="s">
        <v>28149</v>
      </c>
      <c r="C14146" s="106">
        <v>4019.54</v>
      </c>
      <c r="D14146">
        <v>2</v>
      </c>
    </row>
    <row r="14147" spans="1:4" x14ac:dyDescent="0.25">
      <c r="A14147" t="s">
        <v>28150</v>
      </c>
      <c r="B14147" t="s">
        <v>28151</v>
      </c>
      <c r="C14147" s="106">
        <v>750.5</v>
      </c>
      <c r="D14147">
        <v>1</v>
      </c>
    </row>
    <row r="14148" spans="1:4" x14ac:dyDescent="0.25">
      <c r="A14148" t="s">
        <v>28152</v>
      </c>
      <c r="B14148" t="s">
        <v>28153</v>
      </c>
      <c r="C14148" s="106">
        <v>119.5</v>
      </c>
      <c r="D14148">
        <v>1</v>
      </c>
    </row>
    <row r="14149" spans="1:4" x14ac:dyDescent="0.25">
      <c r="A14149" t="s">
        <v>28154</v>
      </c>
      <c r="B14149" t="s">
        <v>28155</v>
      </c>
      <c r="C14149" s="106">
        <v>5551.37</v>
      </c>
      <c r="D14149">
        <v>5</v>
      </c>
    </row>
    <row r="14150" spans="1:4" x14ac:dyDescent="0.25">
      <c r="A14150" t="s">
        <v>28156</v>
      </c>
      <c r="B14150" t="s">
        <v>28157</v>
      </c>
      <c r="C14150" s="106">
        <v>5726.91</v>
      </c>
      <c r="D14150">
        <v>2</v>
      </c>
    </row>
    <row r="14151" spans="1:4" x14ac:dyDescent="0.25">
      <c r="A14151" t="s">
        <v>28158</v>
      </c>
      <c r="B14151" t="s">
        <v>28159</v>
      </c>
      <c r="C14151" s="106">
        <v>1638.99</v>
      </c>
      <c r="D14151">
        <v>2</v>
      </c>
    </row>
    <row r="14152" spans="1:4" x14ac:dyDescent="0.25">
      <c r="A14152" t="s">
        <v>28160</v>
      </c>
      <c r="B14152" t="s">
        <v>28161</v>
      </c>
      <c r="C14152" s="106">
        <v>1385.47</v>
      </c>
      <c r="D14152">
        <v>5</v>
      </c>
    </row>
    <row r="14153" spans="1:4" x14ac:dyDescent="0.25">
      <c r="A14153" t="s">
        <v>28162</v>
      </c>
      <c r="B14153" t="s">
        <v>28163</v>
      </c>
      <c r="C14153" s="106">
        <v>2109.4</v>
      </c>
      <c r="D14153">
        <v>4</v>
      </c>
    </row>
    <row r="14154" spans="1:4" x14ac:dyDescent="0.25">
      <c r="A14154" t="s">
        <v>28164</v>
      </c>
      <c r="B14154" t="s">
        <v>28165</v>
      </c>
      <c r="C14154" s="106">
        <v>9297.56</v>
      </c>
      <c r="D14154">
        <v>6</v>
      </c>
    </row>
    <row r="14155" spans="1:4" x14ac:dyDescent="0.25">
      <c r="A14155" t="s">
        <v>28166</v>
      </c>
      <c r="B14155" t="s">
        <v>28167</v>
      </c>
      <c r="C14155" s="106">
        <v>495.4</v>
      </c>
      <c r="D14155">
        <v>3</v>
      </c>
    </row>
    <row r="14156" spans="1:4" x14ac:dyDescent="0.25">
      <c r="A14156" t="s">
        <v>28168</v>
      </c>
      <c r="B14156" t="s">
        <v>28169</v>
      </c>
      <c r="C14156" s="106">
        <v>495.44</v>
      </c>
      <c r="D14156">
        <v>3</v>
      </c>
    </row>
    <row r="14157" spans="1:4" x14ac:dyDescent="0.25">
      <c r="A14157" t="s">
        <v>28170</v>
      </c>
      <c r="B14157" t="s">
        <v>28171</v>
      </c>
      <c r="C14157" s="106">
        <v>480.76</v>
      </c>
      <c r="D14157">
        <v>3</v>
      </c>
    </row>
    <row r="14158" spans="1:4" x14ac:dyDescent="0.25">
      <c r="A14158" t="s">
        <v>28172</v>
      </c>
      <c r="B14158" t="s">
        <v>28173</v>
      </c>
      <c r="C14158" s="106">
        <v>722.76</v>
      </c>
      <c r="D14158">
        <v>4</v>
      </c>
    </row>
    <row r="14159" spans="1:4" x14ac:dyDescent="0.25">
      <c r="A14159" t="s">
        <v>28174</v>
      </c>
      <c r="B14159" t="s">
        <v>28175</v>
      </c>
      <c r="C14159" s="106">
        <v>495.44</v>
      </c>
      <c r="D14159">
        <v>3</v>
      </c>
    </row>
    <row r="14160" spans="1:4" x14ac:dyDescent="0.25">
      <c r="A14160" t="s">
        <v>28176</v>
      </c>
      <c r="B14160" t="s">
        <v>28177</v>
      </c>
      <c r="C14160" s="106">
        <v>565.83000000000004</v>
      </c>
      <c r="D14160">
        <v>3</v>
      </c>
    </row>
    <row r="14161" spans="1:4" x14ac:dyDescent="0.25">
      <c r="A14161" t="s">
        <v>28178</v>
      </c>
      <c r="B14161" t="s">
        <v>28179</v>
      </c>
      <c r="C14161" s="106">
        <v>412.42</v>
      </c>
      <c r="D14161">
        <v>2</v>
      </c>
    </row>
    <row r="14162" spans="1:4" x14ac:dyDescent="0.25">
      <c r="A14162" t="s">
        <v>28180</v>
      </c>
      <c r="B14162" t="s">
        <v>28181</v>
      </c>
      <c r="C14162" s="106">
        <v>392.61</v>
      </c>
      <c r="D14162">
        <v>2</v>
      </c>
    </row>
    <row r="14163" spans="1:4" x14ac:dyDescent="0.25">
      <c r="A14163" t="s">
        <v>28182</v>
      </c>
      <c r="B14163" t="s">
        <v>28183</v>
      </c>
      <c r="C14163" s="106">
        <v>847.09</v>
      </c>
      <c r="D14163">
        <v>4</v>
      </c>
    </row>
    <row r="14164" spans="1:4" x14ac:dyDescent="0.25">
      <c r="A14164" t="s">
        <v>28184</v>
      </c>
      <c r="B14164" t="s">
        <v>28185</v>
      </c>
      <c r="C14164" s="106">
        <v>618.71</v>
      </c>
      <c r="D14164">
        <v>3</v>
      </c>
    </row>
    <row r="14165" spans="1:4" x14ac:dyDescent="0.25">
      <c r="A14165" t="s">
        <v>28186</v>
      </c>
      <c r="B14165" t="s">
        <v>28187</v>
      </c>
      <c r="C14165" s="106">
        <v>1029.06</v>
      </c>
      <c r="D14165">
        <v>4</v>
      </c>
    </row>
    <row r="14166" spans="1:4" x14ac:dyDescent="0.25">
      <c r="A14166" t="s">
        <v>28188</v>
      </c>
      <c r="B14166" t="s">
        <v>28189</v>
      </c>
      <c r="C14166" s="106">
        <v>618.71</v>
      </c>
      <c r="D14166">
        <v>3</v>
      </c>
    </row>
    <row r="14167" spans="1:4" x14ac:dyDescent="0.25">
      <c r="A14167" t="s">
        <v>28190</v>
      </c>
      <c r="B14167" t="s">
        <v>28191</v>
      </c>
      <c r="C14167" s="106">
        <v>0</v>
      </c>
      <c r="D14167">
        <v>0</v>
      </c>
    </row>
    <row r="14168" spans="1:4" x14ac:dyDescent="0.25">
      <c r="A14168" t="s">
        <v>28192</v>
      </c>
      <c r="B14168" t="s">
        <v>28193</v>
      </c>
      <c r="C14168" s="106">
        <v>618.71</v>
      </c>
      <c r="D14168">
        <v>3</v>
      </c>
    </row>
    <row r="14169" spans="1:4" x14ac:dyDescent="0.25">
      <c r="A14169" t="s">
        <v>28194</v>
      </c>
      <c r="B14169" t="s">
        <v>28195</v>
      </c>
      <c r="C14169" s="106">
        <v>600.36</v>
      </c>
      <c r="D14169">
        <v>3</v>
      </c>
    </row>
    <row r="14170" spans="1:4" x14ac:dyDescent="0.25">
      <c r="A14170" t="s">
        <v>28196</v>
      </c>
      <c r="B14170" t="s">
        <v>28197</v>
      </c>
      <c r="C14170" s="106">
        <v>618.71</v>
      </c>
      <c r="D14170">
        <v>3</v>
      </c>
    </row>
    <row r="14171" spans="1:4" x14ac:dyDescent="0.25">
      <c r="A14171" t="s">
        <v>28198</v>
      </c>
      <c r="B14171" t="s">
        <v>28199</v>
      </c>
      <c r="C14171" s="106">
        <v>890.18</v>
      </c>
      <c r="D14171">
        <v>3</v>
      </c>
    </row>
    <row r="14172" spans="1:4" x14ac:dyDescent="0.25">
      <c r="A14172" t="s">
        <v>28200</v>
      </c>
      <c r="B14172" t="s">
        <v>28201</v>
      </c>
      <c r="C14172" s="106">
        <v>1567.17</v>
      </c>
      <c r="D14172">
        <v>7</v>
      </c>
    </row>
    <row r="14173" spans="1:4" x14ac:dyDescent="0.25">
      <c r="A14173" t="s">
        <v>28202</v>
      </c>
      <c r="B14173" t="s">
        <v>28203</v>
      </c>
      <c r="C14173" s="106">
        <v>655.28</v>
      </c>
      <c r="D14173">
        <v>3</v>
      </c>
    </row>
    <row r="14174" spans="1:4" x14ac:dyDescent="0.25">
      <c r="A14174" t="s">
        <v>28204</v>
      </c>
      <c r="B14174" t="s">
        <v>28205</v>
      </c>
      <c r="C14174" s="106">
        <v>743.66</v>
      </c>
      <c r="D14174">
        <v>3</v>
      </c>
    </row>
    <row r="14175" spans="1:4" x14ac:dyDescent="0.25">
      <c r="A14175" t="s">
        <v>28206</v>
      </c>
      <c r="B14175" t="s">
        <v>28207</v>
      </c>
      <c r="C14175" s="106">
        <v>756.97</v>
      </c>
      <c r="D14175">
        <v>3</v>
      </c>
    </row>
    <row r="14176" spans="1:4" x14ac:dyDescent="0.25">
      <c r="A14176" t="s">
        <v>28208</v>
      </c>
      <c r="B14176" t="s">
        <v>28209</v>
      </c>
      <c r="C14176" s="106">
        <v>687.26</v>
      </c>
      <c r="D14176">
        <v>3</v>
      </c>
    </row>
    <row r="14177" spans="1:4" x14ac:dyDescent="0.25">
      <c r="A14177" t="s">
        <v>28210</v>
      </c>
      <c r="B14177" t="s">
        <v>28211</v>
      </c>
      <c r="C14177" s="106">
        <v>1090.04</v>
      </c>
      <c r="D14177">
        <v>4</v>
      </c>
    </row>
    <row r="14178" spans="1:4" x14ac:dyDescent="0.25">
      <c r="A14178" t="s">
        <v>28212</v>
      </c>
      <c r="B14178" t="s">
        <v>28213</v>
      </c>
      <c r="C14178" s="106">
        <v>831.13</v>
      </c>
      <c r="D14178">
        <v>3</v>
      </c>
    </row>
    <row r="14179" spans="1:4" x14ac:dyDescent="0.25">
      <c r="A14179" t="s">
        <v>28214</v>
      </c>
      <c r="B14179" t="s">
        <v>28215</v>
      </c>
      <c r="C14179" s="106">
        <v>1207.54</v>
      </c>
      <c r="D14179">
        <v>4</v>
      </c>
    </row>
    <row r="14180" spans="1:4" x14ac:dyDescent="0.25">
      <c r="A14180" t="s">
        <v>28216</v>
      </c>
      <c r="B14180" t="s">
        <v>28217</v>
      </c>
      <c r="C14180" s="106">
        <v>1229.71</v>
      </c>
      <c r="D14180">
        <v>4</v>
      </c>
    </row>
    <row r="14181" spans="1:4" x14ac:dyDescent="0.25">
      <c r="A14181" t="s">
        <v>28218</v>
      </c>
      <c r="B14181" t="s">
        <v>28219</v>
      </c>
      <c r="C14181" s="106">
        <v>1050.19</v>
      </c>
      <c r="D14181">
        <v>3</v>
      </c>
    </row>
    <row r="14182" spans="1:4" x14ac:dyDescent="0.25">
      <c r="A14182" t="s">
        <v>28220</v>
      </c>
      <c r="B14182" t="s">
        <v>28221</v>
      </c>
      <c r="C14182" s="106">
        <v>9163.33</v>
      </c>
      <c r="D14182">
        <v>4</v>
      </c>
    </row>
    <row r="14183" spans="1:4" x14ac:dyDescent="0.25">
      <c r="A14183" t="s">
        <v>28222</v>
      </c>
      <c r="B14183" t="s">
        <v>28223</v>
      </c>
      <c r="C14183" s="106">
        <v>3701.48</v>
      </c>
      <c r="D14183">
        <v>2</v>
      </c>
    </row>
    <row r="14184" spans="1:4" x14ac:dyDescent="0.25">
      <c r="A14184" t="s">
        <v>28224</v>
      </c>
      <c r="B14184" t="s">
        <v>28225</v>
      </c>
      <c r="C14184" s="106">
        <v>3366.92</v>
      </c>
      <c r="D14184">
        <v>2</v>
      </c>
    </row>
    <row r="14185" spans="1:4" x14ac:dyDescent="0.25">
      <c r="A14185" t="s">
        <v>28226</v>
      </c>
      <c r="B14185" t="s">
        <v>28227</v>
      </c>
      <c r="C14185" s="106">
        <v>574.89</v>
      </c>
      <c r="D14185">
        <v>7</v>
      </c>
    </row>
    <row r="14186" spans="1:4" x14ac:dyDescent="0.25">
      <c r="A14186" t="s">
        <v>28228</v>
      </c>
      <c r="B14186" t="s">
        <v>28229</v>
      </c>
      <c r="C14186" s="106">
        <v>926.15</v>
      </c>
      <c r="D14186">
        <v>6</v>
      </c>
    </row>
    <row r="14187" spans="1:4" x14ac:dyDescent="0.25">
      <c r="A14187" t="s">
        <v>28230</v>
      </c>
      <c r="B14187" t="s">
        <v>28231</v>
      </c>
      <c r="C14187" s="106">
        <v>147.06</v>
      </c>
      <c r="D14187">
        <v>7</v>
      </c>
    </row>
    <row r="14188" spans="1:4" x14ac:dyDescent="0.25">
      <c r="A14188" t="s">
        <v>28232</v>
      </c>
      <c r="B14188" t="s">
        <v>27886</v>
      </c>
      <c r="C14188" s="106">
        <v>11250</v>
      </c>
      <c r="D14188">
        <v>1</v>
      </c>
    </row>
    <row r="14189" spans="1:4" x14ac:dyDescent="0.25">
      <c r="A14189" t="s">
        <v>28233</v>
      </c>
      <c r="B14189" t="s">
        <v>28234</v>
      </c>
      <c r="C14189" s="106">
        <v>194.68</v>
      </c>
      <c r="D14189">
        <v>2</v>
      </c>
    </row>
    <row r="14190" spans="1:4" x14ac:dyDescent="0.25">
      <c r="A14190" t="s">
        <v>28235</v>
      </c>
      <c r="B14190" t="s">
        <v>28236</v>
      </c>
      <c r="C14190" s="106">
        <v>166.17</v>
      </c>
      <c r="D14190">
        <v>2</v>
      </c>
    </row>
    <row r="14191" spans="1:4" x14ac:dyDescent="0.25">
      <c r="A14191" t="s">
        <v>28237</v>
      </c>
      <c r="B14191" t="s">
        <v>28238</v>
      </c>
      <c r="C14191" s="106">
        <v>1489</v>
      </c>
      <c r="D14191">
        <v>1</v>
      </c>
    </row>
    <row r="14192" spans="1:4" x14ac:dyDescent="0.25">
      <c r="A14192" t="s">
        <v>28239</v>
      </c>
      <c r="B14192" t="s">
        <v>28240</v>
      </c>
      <c r="C14192" s="106">
        <v>1992.47</v>
      </c>
      <c r="D14192">
        <v>3</v>
      </c>
    </row>
    <row r="14193" spans="1:4" x14ac:dyDescent="0.25">
      <c r="A14193" t="s">
        <v>28241</v>
      </c>
      <c r="B14193" t="s">
        <v>28242</v>
      </c>
      <c r="C14193" s="106">
        <v>105.48</v>
      </c>
      <c r="D14193">
        <v>2</v>
      </c>
    </row>
    <row r="14194" spans="1:4" x14ac:dyDescent="0.25">
      <c r="A14194" t="s">
        <v>28243</v>
      </c>
      <c r="B14194" t="s">
        <v>28244</v>
      </c>
      <c r="C14194" s="106">
        <v>3110</v>
      </c>
      <c r="D14194">
        <v>2</v>
      </c>
    </row>
    <row r="14195" spans="1:4" x14ac:dyDescent="0.25">
      <c r="A14195" t="s">
        <v>28245</v>
      </c>
      <c r="B14195" t="s">
        <v>28246</v>
      </c>
      <c r="C14195" s="106">
        <v>960</v>
      </c>
      <c r="D14195">
        <v>3</v>
      </c>
    </row>
    <row r="14196" spans="1:4" x14ac:dyDescent="0.25">
      <c r="A14196" t="s">
        <v>28247</v>
      </c>
      <c r="B14196" t="s">
        <v>28248</v>
      </c>
      <c r="C14196" s="106">
        <v>558</v>
      </c>
      <c r="D14196">
        <v>1</v>
      </c>
    </row>
    <row r="14197" spans="1:4" x14ac:dyDescent="0.25">
      <c r="A14197" t="s">
        <v>28249</v>
      </c>
      <c r="B14197" t="s">
        <v>28250</v>
      </c>
      <c r="C14197" s="106">
        <v>368.77</v>
      </c>
      <c r="D14197">
        <v>4</v>
      </c>
    </row>
    <row r="14198" spans="1:4" x14ac:dyDescent="0.25">
      <c r="A14198" t="s">
        <v>28251</v>
      </c>
      <c r="B14198" t="s">
        <v>28252</v>
      </c>
      <c r="C14198" s="106">
        <v>1446.22</v>
      </c>
      <c r="D14198">
        <v>3</v>
      </c>
    </row>
    <row r="14199" spans="1:4" x14ac:dyDescent="0.25">
      <c r="A14199" t="s">
        <v>28253</v>
      </c>
      <c r="B14199" t="s">
        <v>28254</v>
      </c>
      <c r="C14199" s="106">
        <v>570.89</v>
      </c>
      <c r="D14199">
        <v>3</v>
      </c>
    </row>
    <row r="14200" spans="1:4" x14ac:dyDescent="0.25">
      <c r="A14200" t="s">
        <v>28255</v>
      </c>
      <c r="B14200" t="s">
        <v>28256</v>
      </c>
      <c r="C14200" s="106">
        <v>125.1</v>
      </c>
      <c r="D14200">
        <v>2</v>
      </c>
    </row>
    <row r="14201" spans="1:4" x14ac:dyDescent="0.25">
      <c r="A14201" t="s">
        <v>28257</v>
      </c>
      <c r="B14201" t="s">
        <v>28258</v>
      </c>
      <c r="C14201" s="106">
        <v>427.79</v>
      </c>
      <c r="D14201">
        <v>2</v>
      </c>
    </row>
    <row r="14202" spans="1:4" x14ac:dyDescent="0.25">
      <c r="A14202" t="s">
        <v>28259</v>
      </c>
      <c r="B14202" t="s">
        <v>28260</v>
      </c>
      <c r="C14202" s="106">
        <v>763.24</v>
      </c>
      <c r="D14202">
        <v>1</v>
      </c>
    </row>
    <row r="14203" spans="1:4" x14ac:dyDescent="0.25">
      <c r="A14203" t="s">
        <v>28261</v>
      </c>
      <c r="B14203" t="s">
        <v>28262</v>
      </c>
      <c r="C14203" s="106">
        <v>0</v>
      </c>
      <c r="D14203">
        <v>0</v>
      </c>
    </row>
    <row r="14204" spans="1:4" x14ac:dyDescent="0.25">
      <c r="A14204" t="s">
        <v>28263</v>
      </c>
      <c r="B14204" t="s">
        <v>28264</v>
      </c>
      <c r="C14204" s="106">
        <v>0</v>
      </c>
      <c r="D14204">
        <v>0</v>
      </c>
    </row>
    <row r="14205" spans="1:4" x14ac:dyDescent="0.25">
      <c r="A14205" t="s">
        <v>28265</v>
      </c>
      <c r="B14205" t="s">
        <v>28266</v>
      </c>
      <c r="C14205" s="106">
        <v>1186.9100000000001</v>
      </c>
      <c r="D14205">
        <v>4</v>
      </c>
    </row>
    <row r="14206" spans="1:4" x14ac:dyDescent="0.25">
      <c r="A14206" t="s">
        <v>28267</v>
      </c>
      <c r="B14206" t="s">
        <v>28268</v>
      </c>
      <c r="C14206" s="106">
        <v>164.24</v>
      </c>
      <c r="D14206">
        <v>1</v>
      </c>
    </row>
    <row r="14207" spans="1:4" x14ac:dyDescent="0.25">
      <c r="A14207" t="s">
        <v>28269</v>
      </c>
      <c r="B14207" t="s">
        <v>28270</v>
      </c>
      <c r="C14207" s="106">
        <v>120.39</v>
      </c>
      <c r="D14207">
        <v>1</v>
      </c>
    </row>
    <row r="14208" spans="1:4" x14ac:dyDescent="0.25">
      <c r="A14208" t="s">
        <v>28271</v>
      </c>
      <c r="B14208" t="s">
        <v>28272</v>
      </c>
      <c r="C14208" s="106">
        <v>32.76</v>
      </c>
      <c r="D14208">
        <v>3</v>
      </c>
    </row>
    <row r="14209" spans="1:4" x14ac:dyDescent="0.25">
      <c r="A14209" t="s">
        <v>28273</v>
      </c>
      <c r="B14209" t="s">
        <v>28274</v>
      </c>
      <c r="C14209" s="106">
        <v>71.97</v>
      </c>
      <c r="D14209">
        <v>3</v>
      </c>
    </row>
    <row r="14210" spans="1:4" x14ac:dyDescent="0.25">
      <c r="A14210" t="s">
        <v>28275</v>
      </c>
      <c r="B14210" t="s">
        <v>28276</v>
      </c>
      <c r="C14210" s="106">
        <v>50.03</v>
      </c>
      <c r="D14210">
        <v>2</v>
      </c>
    </row>
    <row r="14211" spans="1:4" x14ac:dyDescent="0.25">
      <c r="A14211" t="s">
        <v>28277</v>
      </c>
      <c r="B14211" t="s">
        <v>28278</v>
      </c>
      <c r="C14211" s="106">
        <v>64.72</v>
      </c>
      <c r="D14211">
        <v>2</v>
      </c>
    </row>
    <row r="14212" spans="1:4" x14ac:dyDescent="0.25">
      <c r="A14212" t="s">
        <v>28279</v>
      </c>
      <c r="B14212" t="s">
        <v>28280</v>
      </c>
      <c r="C14212" s="106">
        <v>10781.79</v>
      </c>
      <c r="D14212">
        <v>1</v>
      </c>
    </row>
    <row r="14213" spans="1:4" x14ac:dyDescent="0.25">
      <c r="A14213" t="s">
        <v>28281</v>
      </c>
      <c r="B14213" t="s">
        <v>28282</v>
      </c>
      <c r="C14213" s="106">
        <v>2072</v>
      </c>
      <c r="D14213">
        <v>5</v>
      </c>
    </row>
    <row r="14214" spans="1:4" x14ac:dyDescent="0.25">
      <c r="A14214" t="s">
        <v>28283</v>
      </c>
      <c r="B14214" t="s">
        <v>27023</v>
      </c>
      <c r="C14214" s="106">
        <v>742.47</v>
      </c>
      <c r="D14214">
        <v>1</v>
      </c>
    </row>
    <row r="14215" spans="1:4" x14ac:dyDescent="0.25">
      <c r="A14215" t="s">
        <v>28284</v>
      </c>
      <c r="B14215" t="s">
        <v>28285</v>
      </c>
      <c r="C14215" s="106">
        <v>1150.5999999999999</v>
      </c>
      <c r="D14215">
        <v>1</v>
      </c>
    </row>
    <row r="14216" spans="1:4" x14ac:dyDescent="0.25">
      <c r="A14216" t="s">
        <v>28286</v>
      </c>
      <c r="B14216" t="s">
        <v>28287</v>
      </c>
      <c r="C14216" s="106">
        <v>151.29</v>
      </c>
      <c r="D14216">
        <v>1</v>
      </c>
    </row>
    <row r="14217" spans="1:4" x14ac:dyDescent="0.25">
      <c r="A14217" t="s">
        <v>28288</v>
      </c>
      <c r="B14217" t="s">
        <v>28289</v>
      </c>
      <c r="C14217" s="106">
        <v>159.81</v>
      </c>
      <c r="D14217">
        <v>1</v>
      </c>
    </row>
    <row r="14218" spans="1:4" x14ac:dyDescent="0.25">
      <c r="A14218" t="s">
        <v>28290</v>
      </c>
      <c r="B14218" t="s">
        <v>28291</v>
      </c>
      <c r="C14218" s="106">
        <v>172.53</v>
      </c>
      <c r="D14218">
        <v>3</v>
      </c>
    </row>
    <row r="14219" spans="1:4" x14ac:dyDescent="0.25">
      <c r="A14219" t="s">
        <v>28292</v>
      </c>
      <c r="B14219" t="s">
        <v>28293</v>
      </c>
      <c r="C14219" s="106">
        <v>1008.15</v>
      </c>
      <c r="D14219">
        <v>2</v>
      </c>
    </row>
    <row r="14220" spans="1:4" x14ac:dyDescent="0.25">
      <c r="A14220" t="s">
        <v>28294</v>
      </c>
      <c r="B14220" t="s">
        <v>28295</v>
      </c>
      <c r="C14220" s="106">
        <v>54.7</v>
      </c>
      <c r="D14220">
        <v>2</v>
      </c>
    </row>
    <row r="14221" spans="1:4" x14ac:dyDescent="0.25">
      <c r="A14221" t="s">
        <v>28296</v>
      </c>
      <c r="B14221" t="s">
        <v>28297</v>
      </c>
      <c r="C14221" s="106">
        <v>224.8</v>
      </c>
      <c r="D14221">
        <v>1</v>
      </c>
    </row>
    <row r="14222" spans="1:4" x14ac:dyDescent="0.25">
      <c r="A14222" t="s">
        <v>28298</v>
      </c>
      <c r="B14222" t="s">
        <v>28297</v>
      </c>
      <c r="C14222" s="106">
        <v>144</v>
      </c>
      <c r="D14222">
        <v>1</v>
      </c>
    </row>
    <row r="14223" spans="1:4" x14ac:dyDescent="0.25">
      <c r="A14223" t="s">
        <v>28299</v>
      </c>
      <c r="B14223" t="s">
        <v>28300</v>
      </c>
      <c r="C14223" s="106">
        <v>702.08</v>
      </c>
      <c r="D14223">
        <v>4</v>
      </c>
    </row>
    <row r="14224" spans="1:4" x14ac:dyDescent="0.25">
      <c r="A14224" t="s">
        <v>28301</v>
      </c>
      <c r="B14224" t="s">
        <v>28302</v>
      </c>
      <c r="C14224" s="106">
        <v>391.2</v>
      </c>
      <c r="D14224">
        <v>5</v>
      </c>
    </row>
    <row r="14225" spans="1:4" x14ac:dyDescent="0.25">
      <c r="A14225" t="s">
        <v>28303</v>
      </c>
      <c r="B14225" t="s">
        <v>28304</v>
      </c>
      <c r="C14225" s="106">
        <v>348.99</v>
      </c>
      <c r="D14225">
        <v>3</v>
      </c>
    </row>
    <row r="14226" spans="1:4" x14ac:dyDescent="0.25">
      <c r="A14226" t="s">
        <v>28305</v>
      </c>
      <c r="B14226" t="s">
        <v>28306</v>
      </c>
      <c r="C14226" s="106">
        <v>54.17</v>
      </c>
      <c r="D14226">
        <v>1</v>
      </c>
    </row>
    <row r="14227" spans="1:4" x14ac:dyDescent="0.25">
      <c r="A14227" t="s">
        <v>28307</v>
      </c>
      <c r="B14227" t="s">
        <v>28308</v>
      </c>
      <c r="C14227" s="106">
        <v>411.31</v>
      </c>
      <c r="D14227">
        <v>2</v>
      </c>
    </row>
    <row r="14228" spans="1:4" x14ac:dyDescent="0.25">
      <c r="A14228" t="s">
        <v>28309</v>
      </c>
      <c r="B14228" t="s">
        <v>28310</v>
      </c>
      <c r="C14228" s="106">
        <v>170.25</v>
      </c>
      <c r="D14228">
        <v>1</v>
      </c>
    </row>
    <row r="14229" spans="1:4" x14ac:dyDescent="0.25">
      <c r="A14229" t="s">
        <v>28311</v>
      </c>
      <c r="B14229" t="s">
        <v>28312</v>
      </c>
      <c r="C14229" s="106">
        <v>989.53</v>
      </c>
      <c r="D14229">
        <v>1</v>
      </c>
    </row>
    <row r="14230" spans="1:4" x14ac:dyDescent="0.25">
      <c r="A14230" t="s">
        <v>28313</v>
      </c>
      <c r="B14230" t="s">
        <v>28314</v>
      </c>
      <c r="C14230" s="106">
        <v>22155.52</v>
      </c>
      <c r="D14230">
        <v>2</v>
      </c>
    </row>
    <row r="14231" spans="1:4" x14ac:dyDescent="0.25">
      <c r="A14231" t="s">
        <v>28315</v>
      </c>
      <c r="B14231" t="s">
        <v>28316</v>
      </c>
      <c r="C14231" s="106">
        <v>10.17</v>
      </c>
      <c r="D14231">
        <v>3</v>
      </c>
    </row>
    <row r="14232" spans="1:4" x14ac:dyDescent="0.25">
      <c r="A14232" t="s">
        <v>28317</v>
      </c>
      <c r="B14232" t="s">
        <v>28318</v>
      </c>
      <c r="C14232" s="106">
        <v>9989.43</v>
      </c>
      <c r="D14232">
        <v>3</v>
      </c>
    </row>
    <row r="14233" spans="1:4" x14ac:dyDescent="0.25">
      <c r="A14233" t="s">
        <v>28319</v>
      </c>
      <c r="B14233" t="s">
        <v>28320</v>
      </c>
      <c r="C14233" s="106">
        <v>13.7</v>
      </c>
      <c r="D14233">
        <v>100</v>
      </c>
    </row>
    <row r="14234" spans="1:4" x14ac:dyDescent="0.25">
      <c r="A14234" t="s">
        <v>28321</v>
      </c>
      <c r="B14234" t="s">
        <v>28322</v>
      </c>
      <c r="C14234" s="106">
        <v>0</v>
      </c>
      <c r="D14234">
        <v>0</v>
      </c>
    </row>
    <row r="14235" spans="1:4" x14ac:dyDescent="0.25">
      <c r="A14235" t="s">
        <v>28323</v>
      </c>
      <c r="B14235" t="s">
        <v>28324</v>
      </c>
      <c r="C14235" s="106">
        <v>0</v>
      </c>
      <c r="D14235">
        <v>0</v>
      </c>
    </row>
    <row r="14236" spans="1:4" x14ac:dyDescent="0.25">
      <c r="A14236" t="s">
        <v>28325</v>
      </c>
      <c r="B14236" t="s">
        <v>28326</v>
      </c>
      <c r="C14236" s="106">
        <v>4122.8500000000004</v>
      </c>
      <c r="D14236">
        <v>1</v>
      </c>
    </row>
    <row r="14237" spans="1:4" x14ac:dyDescent="0.25">
      <c r="A14237" t="s">
        <v>28327</v>
      </c>
      <c r="B14237" t="s">
        <v>28328</v>
      </c>
      <c r="C14237" s="106">
        <v>484</v>
      </c>
      <c r="D14237">
        <v>1</v>
      </c>
    </row>
    <row r="14238" spans="1:4" x14ac:dyDescent="0.25">
      <c r="A14238" t="s">
        <v>28329</v>
      </c>
      <c r="B14238" t="s">
        <v>28322</v>
      </c>
      <c r="C14238" s="106">
        <v>455.34</v>
      </c>
      <c r="D14238">
        <v>0</v>
      </c>
    </row>
    <row r="14239" spans="1:4" x14ac:dyDescent="0.25">
      <c r="A14239" t="s">
        <v>28330</v>
      </c>
      <c r="B14239" t="s">
        <v>28331</v>
      </c>
      <c r="C14239" s="106">
        <v>9444.92</v>
      </c>
      <c r="D14239">
        <v>1</v>
      </c>
    </row>
    <row r="14240" spans="1:4" x14ac:dyDescent="0.25">
      <c r="A14240" t="s">
        <v>28332</v>
      </c>
      <c r="B14240" t="s">
        <v>28324</v>
      </c>
      <c r="C14240" s="106">
        <v>2218.94</v>
      </c>
      <c r="D14240">
        <v>1</v>
      </c>
    </row>
    <row r="14241" spans="1:4" x14ac:dyDescent="0.25">
      <c r="A14241" t="s">
        <v>28333</v>
      </c>
      <c r="B14241" t="s">
        <v>28318</v>
      </c>
      <c r="C14241" s="106">
        <v>5017.75</v>
      </c>
      <c r="D14241">
        <v>1</v>
      </c>
    </row>
    <row r="14242" spans="1:4" x14ac:dyDescent="0.25">
      <c r="A14242" t="s">
        <v>28334</v>
      </c>
      <c r="B14242" t="s">
        <v>28335</v>
      </c>
      <c r="C14242" s="106">
        <v>160.56</v>
      </c>
      <c r="D14242">
        <v>2</v>
      </c>
    </row>
    <row r="14243" spans="1:4" x14ac:dyDescent="0.25">
      <c r="A14243" t="s">
        <v>28336</v>
      </c>
      <c r="B14243" t="s">
        <v>28337</v>
      </c>
      <c r="C14243" s="106">
        <v>131.36000000000001</v>
      </c>
      <c r="D14243">
        <v>2</v>
      </c>
    </row>
    <row r="14244" spans="1:4" x14ac:dyDescent="0.25">
      <c r="A14244" t="s">
        <v>28338</v>
      </c>
      <c r="B14244" t="s">
        <v>28339</v>
      </c>
      <c r="C14244" s="106">
        <v>39.79</v>
      </c>
      <c r="D14244">
        <v>16</v>
      </c>
    </row>
    <row r="14245" spans="1:4" x14ac:dyDescent="0.25">
      <c r="A14245" t="s">
        <v>28340</v>
      </c>
      <c r="B14245" t="s">
        <v>28341</v>
      </c>
      <c r="C14245" s="106">
        <v>75.23</v>
      </c>
      <c r="D14245">
        <v>6</v>
      </c>
    </row>
    <row r="14246" spans="1:4" x14ac:dyDescent="0.25">
      <c r="A14246" t="s">
        <v>28342</v>
      </c>
      <c r="B14246" t="s">
        <v>28343</v>
      </c>
      <c r="C14246" s="106">
        <v>335.08</v>
      </c>
      <c r="D14246">
        <v>9</v>
      </c>
    </row>
    <row r="14247" spans="1:4" x14ac:dyDescent="0.25">
      <c r="A14247" t="s">
        <v>28344</v>
      </c>
      <c r="B14247" t="s">
        <v>28345</v>
      </c>
      <c r="C14247" s="106">
        <v>418.46</v>
      </c>
      <c r="D14247">
        <v>1</v>
      </c>
    </row>
    <row r="14248" spans="1:4" x14ac:dyDescent="0.25">
      <c r="A14248" t="s">
        <v>28346</v>
      </c>
      <c r="B14248" t="s">
        <v>28347</v>
      </c>
      <c r="C14248" s="106">
        <v>2653</v>
      </c>
      <c r="D14248">
        <v>4</v>
      </c>
    </row>
    <row r="14249" spans="1:4" x14ac:dyDescent="0.25">
      <c r="A14249" t="s">
        <v>28348</v>
      </c>
      <c r="B14249" t="s">
        <v>28349</v>
      </c>
      <c r="C14249" s="106">
        <v>2010.44</v>
      </c>
      <c r="D14249">
        <v>3</v>
      </c>
    </row>
    <row r="14250" spans="1:4" x14ac:dyDescent="0.25">
      <c r="A14250" t="s">
        <v>28350</v>
      </c>
      <c r="B14250" t="s">
        <v>28351</v>
      </c>
      <c r="C14250" s="106">
        <v>2550.08</v>
      </c>
      <c r="D14250">
        <v>1</v>
      </c>
    </row>
    <row r="14251" spans="1:4" x14ac:dyDescent="0.25">
      <c r="A14251" t="s">
        <v>28352</v>
      </c>
      <c r="B14251" t="s">
        <v>28353</v>
      </c>
      <c r="C14251" s="106">
        <v>213.7</v>
      </c>
      <c r="D14251">
        <v>2</v>
      </c>
    </row>
    <row r="14252" spans="1:4" x14ac:dyDescent="0.25">
      <c r="A14252" t="s">
        <v>28354</v>
      </c>
      <c r="B14252" t="s">
        <v>28355</v>
      </c>
      <c r="C14252" s="106">
        <v>86.39</v>
      </c>
      <c r="D14252">
        <v>2</v>
      </c>
    </row>
    <row r="14253" spans="1:4" x14ac:dyDescent="0.25">
      <c r="A14253" t="s">
        <v>28356</v>
      </c>
      <c r="B14253" t="s">
        <v>28357</v>
      </c>
      <c r="C14253" s="106">
        <v>158.33000000000001</v>
      </c>
      <c r="D14253">
        <v>2</v>
      </c>
    </row>
    <row r="14254" spans="1:4" x14ac:dyDescent="0.25">
      <c r="A14254" t="s">
        <v>28358</v>
      </c>
      <c r="B14254" t="s">
        <v>28359</v>
      </c>
      <c r="C14254" s="106">
        <v>84.24</v>
      </c>
      <c r="D14254">
        <v>2</v>
      </c>
    </row>
    <row r="14255" spans="1:4" x14ac:dyDescent="0.25">
      <c r="A14255" t="s">
        <v>28360</v>
      </c>
      <c r="B14255" t="s">
        <v>28361</v>
      </c>
      <c r="C14255" s="106">
        <v>480</v>
      </c>
      <c r="D14255">
        <v>2</v>
      </c>
    </row>
    <row r="14256" spans="1:4" x14ac:dyDescent="0.25">
      <c r="A14256" t="s">
        <v>28362</v>
      </c>
      <c r="B14256" t="s">
        <v>28363</v>
      </c>
      <c r="C14256" s="106">
        <v>1692</v>
      </c>
      <c r="D14256">
        <v>2</v>
      </c>
    </row>
    <row r="14257" spans="1:4" x14ac:dyDescent="0.25">
      <c r="A14257" t="s">
        <v>28364</v>
      </c>
      <c r="B14257" t="s">
        <v>28365</v>
      </c>
      <c r="C14257" s="106">
        <v>4588</v>
      </c>
      <c r="D14257">
        <v>6</v>
      </c>
    </row>
    <row r="14258" spans="1:4" x14ac:dyDescent="0.25">
      <c r="A14258" t="s">
        <v>28366</v>
      </c>
      <c r="B14258" t="s">
        <v>28367</v>
      </c>
      <c r="C14258" s="106">
        <v>368</v>
      </c>
      <c r="D14258">
        <v>1</v>
      </c>
    </row>
    <row r="14259" spans="1:4" x14ac:dyDescent="0.25">
      <c r="A14259" t="s">
        <v>28368</v>
      </c>
      <c r="B14259" t="s">
        <v>28369</v>
      </c>
      <c r="C14259" s="106">
        <v>446</v>
      </c>
      <c r="D14259">
        <v>1</v>
      </c>
    </row>
    <row r="14260" spans="1:4" x14ac:dyDescent="0.25">
      <c r="A14260" t="s">
        <v>28370</v>
      </c>
      <c r="B14260" t="s">
        <v>28371</v>
      </c>
      <c r="C14260" s="106">
        <v>1250</v>
      </c>
      <c r="D14260">
        <v>2</v>
      </c>
    </row>
    <row r="14261" spans="1:4" x14ac:dyDescent="0.25">
      <c r="A14261" t="s">
        <v>28372</v>
      </c>
      <c r="B14261" t="s">
        <v>28373</v>
      </c>
      <c r="C14261" s="106">
        <v>16166</v>
      </c>
      <c r="D14261">
        <v>1</v>
      </c>
    </row>
    <row r="14262" spans="1:4" x14ac:dyDescent="0.25">
      <c r="A14262" t="s">
        <v>28374</v>
      </c>
      <c r="B14262" t="s">
        <v>28375</v>
      </c>
      <c r="C14262" s="106">
        <v>180</v>
      </c>
      <c r="D14262">
        <v>1</v>
      </c>
    </row>
    <row r="14263" spans="1:4" x14ac:dyDescent="0.25">
      <c r="A14263" t="s">
        <v>28376</v>
      </c>
      <c r="B14263" t="s">
        <v>28377</v>
      </c>
      <c r="C14263" s="106">
        <v>444.49</v>
      </c>
      <c r="D14263">
        <v>1</v>
      </c>
    </row>
    <row r="14264" spans="1:4" x14ac:dyDescent="0.25">
      <c r="A14264" t="s">
        <v>28378</v>
      </c>
      <c r="B14264" t="s">
        <v>28379</v>
      </c>
      <c r="C14264" s="106">
        <v>1342.97</v>
      </c>
      <c r="D14264">
        <v>1</v>
      </c>
    </row>
    <row r="14265" spans="1:4" x14ac:dyDescent="0.25">
      <c r="A14265" t="s">
        <v>28380</v>
      </c>
      <c r="B14265" t="s">
        <v>28381</v>
      </c>
      <c r="C14265" s="106">
        <v>970.67</v>
      </c>
      <c r="D14265">
        <v>2</v>
      </c>
    </row>
    <row r="14266" spans="1:4" x14ac:dyDescent="0.25">
      <c r="A14266" t="s">
        <v>28382</v>
      </c>
      <c r="B14266" t="s">
        <v>27221</v>
      </c>
      <c r="C14266" s="106">
        <v>0</v>
      </c>
      <c r="D14266">
        <v>0</v>
      </c>
    </row>
    <row r="14267" spans="1:4" x14ac:dyDescent="0.25">
      <c r="A14267" t="s">
        <v>28383</v>
      </c>
      <c r="B14267" t="s">
        <v>28384</v>
      </c>
      <c r="C14267" s="106">
        <v>54.19</v>
      </c>
      <c r="D14267">
        <v>4</v>
      </c>
    </row>
    <row r="14268" spans="1:4" x14ac:dyDescent="0.25">
      <c r="A14268" t="s">
        <v>28385</v>
      </c>
      <c r="B14268" t="s">
        <v>10325</v>
      </c>
      <c r="C14268" s="106">
        <v>55.78</v>
      </c>
      <c r="D14268">
        <v>6</v>
      </c>
    </row>
    <row r="14269" spans="1:4" x14ac:dyDescent="0.25">
      <c r="A14269" t="s">
        <v>28386</v>
      </c>
      <c r="B14269" t="s">
        <v>28387</v>
      </c>
      <c r="C14269" s="106">
        <v>227</v>
      </c>
      <c r="D14269">
        <v>1</v>
      </c>
    </row>
    <row r="14270" spans="1:4" x14ac:dyDescent="0.25">
      <c r="A14270" t="s">
        <v>28388</v>
      </c>
      <c r="B14270" t="s">
        <v>28389</v>
      </c>
      <c r="C14270" s="106">
        <v>640.4</v>
      </c>
      <c r="D14270">
        <v>1</v>
      </c>
    </row>
    <row r="14271" spans="1:4" x14ac:dyDescent="0.25">
      <c r="A14271" t="s">
        <v>28390</v>
      </c>
      <c r="B14271" t="s">
        <v>28391</v>
      </c>
      <c r="C14271" s="106">
        <v>276</v>
      </c>
      <c r="D14271">
        <v>2</v>
      </c>
    </row>
    <row r="14272" spans="1:4" x14ac:dyDescent="0.25">
      <c r="A14272" t="s">
        <v>28392</v>
      </c>
      <c r="B14272" t="s">
        <v>28393</v>
      </c>
      <c r="C14272" s="106">
        <v>5944.58</v>
      </c>
      <c r="D14272">
        <v>7</v>
      </c>
    </row>
    <row r="14273" spans="1:4" x14ac:dyDescent="0.25">
      <c r="A14273" t="s">
        <v>28394</v>
      </c>
      <c r="B14273" t="s">
        <v>28395</v>
      </c>
      <c r="C14273" s="106">
        <v>192.74</v>
      </c>
      <c r="D14273">
        <v>2</v>
      </c>
    </row>
    <row r="14274" spans="1:4" x14ac:dyDescent="0.25">
      <c r="A14274" t="s">
        <v>28396</v>
      </c>
      <c r="B14274" t="s">
        <v>27221</v>
      </c>
      <c r="C14274" s="106">
        <v>333.95</v>
      </c>
      <c r="D14274">
        <v>2</v>
      </c>
    </row>
    <row r="14275" spans="1:4" x14ac:dyDescent="0.25">
      <c r="A14275" t="s">
        <v>28397</v>
      </c>
      <c r="B14275" t="s">
        <v>861</v>
      </c>
      <c r="C14275" s="106">
        <v>197.06</v>
      </c>
      <c r="D14275">
        <v>2</v>
      </c>
    </row>
    <row r="14276" spans="1:4" x14ac:dyDescent="0.25">
      <c r="A14276" t="s">
        <v>28398</v>
      </c>
      <c r="B14276" t="s">
        <v>26927</v>
      </c>
      <c r="C14276" s="106">
        <v>412.48</v>
      </c>
      <c r="D14276">
        <v>2</v>
      </c>
    </row>
    <row r="14277" spans="1:4" x14ac:dyDescent="0.25">
      <c r="A14277" t="s">
        <v>28399</v>
      </c>
      <c r="B14277" t="s">
        <v>28400</v>
      </c>
      <c r="C14277" s="106">
        <v>2590.34</v>
      </c>
      <c r="D14277">
        <v>2</v>
      </c>
    </row>
    <row r="14278" spans="1:4" x14ac:dyDescent="0.25">
      <c r="A14278" t="s">
        <v>28401</v>
      </c>
      <c r="B14278" t="s">
        <v>28400</v>
      </c>
      <c r="C14278" s="106">
        <v>886.49</v>
      </c>
      <c r="D14278">
        <v>2</v>
      </c>
    </row>
    <row r="14279" spans="1:4" x14ac:dyDescent="0.25">
      <c r="A14279" t="s">
        <v>28402</v>
      </c>
      <c r="B14279" t="s">
        <v>8580</v>
      </c>
      <c r="C14279" s="106">
        <v>120.98</v>
      </c>
      <c r="D14279">
        <v>8</v>
      </c>
    </row>
    <row r="14280" spans="1:4" x14ac:dyDescent="0.25">
      <c r="A14280" t="s">
        <v>28403</v>
      </c>
      <c r="B14280" t="s">
        <v>28404</v>
      </c>
      <c r="C14280" s="106">
        <v>0</v>
      </c>
      <c r="D14280">
        <v>0</v>
      </c>
    </row>
    <row r="14281" spans="1:4" x14ac:dyDescent="0.25">
      <c r="A14281" t="s">
        <v>28405</v>
      </c>
      <c r="B14281" t="s">
        <v>28406</v>
      </c>
      <c r="C14281" s="106">
        <v>223.26</v>
      </c>
      <c r="D14281">
        <v>2</v>
      </c>
    </row>
    <row r="14282" spans="1:4" x14ac:dyDescent="0.25">
      <c r="A14282" t="s">
        <v>28407</v>
      </c>
      <c r="B14282" t="s">
        <v>27221</v>
      </c>
      <c r="C14282" s="106">
        <v>0</v>
      </c>
      <c r="D14282">
        <v>0</v>
      </c>
    </row>
    <row r="14283" spans="1:4" x14ac:dyDescent="0.25">
      <c r="A14283" t="s">
        <v>28408</v>
      </c>
      <c r="B14283" t="s">
        <v>28409</v>
      </c>
      <c r="C14283" s="106">
        <v>0</v>
      </c>
      <c r="D14283">
        <v>0</v>
      </c>
    </row>
    <row r="14284" spans="1:4" x14ac:dyDescent="0.25">
      <c r="A14284" t="s">
        <v>28410</v>
      </c>
      <c r="B14284" t="s">
        <v>28411</v>
      </c>
      <c r="C14284" s="106">
        <v>52.52</v>
      </c>
      <c r="D14284">
        <v>4</v>
      </c>
    </row>
    <row r="14285" spans="1:4" x14ac:dyDescent="0.25">
      <c r="A14285" t="s">
        <v>28412</v>
      </c>
      <c r="B14285" t="s">
        <v>28413</v>
      </c>
      <c r="C14285" s="106">
        <v>568</v>
      </c>
      <c r="D14285">
        <v>1</v>
      </c>
    </row>
    <row r="14286" spans="1:4" x14ac:dyDescent="0.25">
      <c r="A14286" t="s">
        <v>28414</v>
      </c>
      <c r="B14286" t="s">
        <v>5061</v>
      </c>
      <c r="C14286" s="106">
        <v>353.5</v>
      </c>
      <c r="D14286">
        <v>16</v>
      </c>
    </row>
    <row r="14287" spans="1:4" x14ac:dyDescent="0.25">
      <c r="A14287" t="s">
        <v>28415</v>
      </c>
      <c r="B14287" t="s">
        <v>28416</v>
      </c>
      <c r="C14287" s="106">
        <v>737.33</v>
      </c>
      <c r="D14287">
        <v>2</v>
      </c>
    </row>
    <row r="14288" spans="1:4" x14ac:dyDescent="0.25">
      <c r="A14288" t="s">
        <v>28417</v>
      </c>
      <c r="B14288" t="s">
        <v>28413</v>
      </c>
      <c r="C14288" s="106">
        <v>397</v>
      </c>
      <c r="D14288">
        <v>2</v>
      </c>
    </row>
    <row r="14289" spans="1:4" x14ac:dyDescent="0.25">
      <c r="A14289" t="s">
        <v>28418</v>
      </c>
      <c r="B14289" t="s">
        <v>26475</v>
      </c>
      <c r="C14289" s="106">
        <v>98.08</v>
      </c>
      <c r="D14289">
        <v>19</v>
      </c>
    </row>
    <row r="14290" spans="1:4" x14ac:dyDescent="0.25">
      <c r="A14290" t="s">
        <v>28419</v>
      </c>
      <c r="B14290" t="s">
        <v>28420</v>
      </c>
      <c r="C14290" s="106">
        <v>1020</v>
      </c>
      <c r="D14290">
        <v>1</v>
      </c>
    </row>
    <row r="14291" spans="1:4" x14ac:dyDescent="0.25">
      <c r="A14291" t="s">
        <v>28421</v>
      </c>
      <c r="B14291" t="s">
        <v>28422</v>
      </c>
      <c r="C14291" s="106">
        <v>3138.8</v>
      </c>
      <c r="D14291">
        <v>2</v>
      </c>
    </row>
    <row r="14292" spans="1:4" x14ac:dyDescent="0.25">
      <c r="A14292" t="s">
        <v>28423</v>
      </c>
      <c r="B14292" t="s">
        <v>28424</v>
      </c>
      <c r="C14292" s="106">
        <v>2844</v>
      </c>
      <c r="D14292">
        <v>2</v>
      </c>
    </row>
    <row r="14293" spans="1:4" x14ac:dyDescent="0.25">
      <c r="A14293" t="s">
        <v>28425</v>
      </c>
      <c r="B14293" t="s">
        <v>28426</v>
      </c>
      <c r="C14293" s="106">
        <v>590</v>
      </c>
      <c r="D14293">
        <v>1</v>
      </c>
    </row>
    <row r="14294" spans="1:4" x14ac:dyDescent="0.25">
      <c r="A14294" t="s">
        <v>28427</v>
      </c>
      <c r="B14294" t="s">
        <v>28428</v>
      </c>
      <c r="C14294" s="106">
        <v>7425.9</v>
      </c>
      <c r="D14294">
        <v>2</v>
      </c>
    </row>
    <row r="14295" spans="1:4" x14ac:dyDescent="0.25">
      <c r="A14295" t="s">
        <v>28429</v>
      </c>
      <c r="B14295" t="s">
        <v>28430</v>
      </c>
      <c r="C14295" s="106">
        <v>1288</v>
      </c>
      <c r="D14295">
        <v>1</v>
      </c>
    </row>
    <row r="14296" spans="1:4" x14ac:dyDescent="0.25">
      <c r="A14296" t="s">
        <v>28431</v>
      </c>
      <c r="B14296" t="s">
        <v>28426</v>
      </c>
      <c r="C14296" s="106">
        <v>2411.5</v>
      </c>
      <c r="D14296">
        <v>1</v>
      </c>
    </row>
    <row r="14297" spans="1:4" x14ac:dyDescent="0.25">
      <c r="A14297" t="s">
        <v>28432</v>
      </c>
      <c r="B14297" t="s">
        <v>28433</v>
      </c>
      <c r="C14297" s="106">
        <v>2994.75</v>
      </c>
      <c r="D14297">
        <v>1</v>
      </c>
    </row>
    <row r="14298" spans="1:4" x14ac:dyDescent="0.25">
      <c r="A14298" t="s">
        <v>28434</v>
      </c>
      <c r="B14298" t="s">
        <v>28430</v>
      </c>
      <c r="C14298" s="106">
        <v>3592.75</v>
      </c>
      <c r="D14298">
        <v>1</v>
      </c>
    </row>
    <row r="14299" spans="1:4" x14ac:dyDescent="0.25">
      <c r="A14299" t="s">
        <v>28435</v>
      </c>
      <c r="B14299" t="s">
        <v>13826</v>
      </c>
      <c r="C14299" s="106">
        <v>264</v>
      </c>
      <c r="D14299">
        <v>2</v>
      </c>
    </row>
    <row r="14300" spans="1:4" x14ac:dyDescent="0.25">
      <c r="A14300" t="s">
        <v>28436</v>
      </c>
      <c r="B14300" t="s">
        <v>28437</v>
      </c>
      <c r="C14300" s="106">
        <v>118.94</v>
      </c>
      <c r="D14300">
        <v>1</v>
      </c>
    </row>
    <row r="14301" spans="1:4" x14ac:dyDescent="0.25">
      <c r="A14301" t="s">
        <v>28438</v>
      </c>
      <c r="B14301" t="s">
        <v>28439</v>
      </c>
      <c r="C14301" s="106">
        <v>795</v>
      </c>
      <c r="D14301">
        <v>4</v>
      </c>
    </row>
    <row r="14302" spans="1:4" x14ac:dyDescent="0.25">
      <c r="A14302" t="s">
        <v>28440</v>
      </c>
      <c r="B14302" t="s">
        <v>28441</v>
      </c>
      <c r="C14302" s="106">
        <v>178.3</v>
      </c>
      <c r="D14302">
        <v>1</v>
      </c>
    </row>
    <row r="14303" spans="1:4" x14ac:dyDescent="0.25">
      <c r="A14303" t="s">
        <v>28442</v>
      </c>
      <c r="B14303" t="s">
        <v>28443</v>
      </c>
      <c r="C14303" s="106">
        <v>498.75</v>
      </c>
      <c r="D14303">
        <v>3</v>
      </c>
    </row>
    <row r="14304" spans="1:4" x14ac:dyDescent="0.25">
      <c r="A14304" t="s">
        <v>28444</v>
      </c>
      <c r="B14304" t="s">
        <v>28445</v>
      </c>
      <c r="C14304" s="106">
        <v>5921.07</v>
      </c>
      <c r="D14304">
        <v>3</v>
      </c>
    </row>
    <row r="14305" spans="1:4" x14ac:dyDescent="0.25">
      <c r="A14305" t="s">
        <v>28446</v>
      </c>
      <c r="B14305" t="s">
        <v>28447</v>
      </c>
      <c r="C14305" s="106">
        <v>778</v>
      </c>
      <c r="D14305">
        <v>1</v>
      </c>
    </row>
    <row r="14306" spans="1:4" x14ac:dyDescent="0.25">
      <c r="A14306" t="s">
        <v>28448</v>
      </c>
      <c r="B14306" t="s">
        <v>28447</v>
      </c>
      <c r="C14306" s="106">
        <v>1294</v>
      </c>
      <c r="D14306">
        <v>1</v>
      </c>
    </row>
    <row r="14307" spans="1:4" x14ac:dyDescent="0.25">
      <c r="A14307" t="s">
        <v>28449</v>
      </c>
      <c r="B14307" t="s">
        <v>28450</v>
      </c>
      <c r="C14307" s="106">
        <v>6300</v>
      </c>
      <c r="D14307">
        <v>1</v>
      </c>
    </row>
    <row r="14308" spans="1:4" x14ac:dyDescent="0.25">
      <c r="A14308" t="s">
        <v>28451</v>
      </c>
      <c r="B14308" t="s">
        <v>28452</v>
      </c>
      <c r="C14308" s="106">
        <v>3990</v>
      </c>
      <c r="D14308">
        <v>1</v>
      </c>
    </row>
    <row r="14309" spans="1:4" x14ac:dyDescent="0.25">
      <c r="A14309" t="s">
        <v>28453</v>
      </c>
      <c r="B14309" t="s">
        <v>28454</v>
      </c>
      <c r="C14309" s="106">
        <v>2520</v>
      </c>
      <c r="D14309">
        <v>1</v>
      </c>
    </row>
    <row r="14310" spans="1:4" x14ac:dyDescent="0.25">
      <c r="A14310" t="s">
        <v>28455</v>
      </c>
      <c r="B14310" t="s">
        <v>28456</v>
      </c>
      <c r="C14310" s="106">
        <v>176.93</v>
      </c>
      <c r="D14310">
        <v>1</v>
      </c>
    </row>
    <row r="14311" spans="1:4" x14ac:dyDescent="0.25">
      <c r="A14311" t="s">
        <v>28457</v>
      </c>
      <c r="B14311" t="s">
        <v>28458</v>
      </c>
      <c r="C14311" s="106">
        <v>374.71</v>
      </c>
      <c r="D14311">
        <v>2</v>
      </c>
    </row>
    <row r="14312" spans="1:4" x14ac:dyDescent="0.25">
      <c r="A14312" t="s">
        <v>28459</v>
      </c>
      <c r="B14312" t="s">
        <v>28460</v>
      </c>
      <c r="C14312" s="106">
        <v>6822.95</v>
      </c>
      <c r="D14312">
        <v>3</v>
      </c>
    </row>
    <row r="14313" spans="1:4" x14ac:dyDescent="0.25">
      <c r="A14313" t="s">
        <v>28461</v>
      </c>
      <c r="B14313" t="s">
        <v>28462</v>
      </c>
      <c r="C14313" s="106">
        <v>4783.16</v>
      </c>
      <c r="D14313">
        <v>3</v>
      </c>
    </row>
    <row r="14314" spans="1:4" x14ac:dyDescent="0.25">
      <c r="A14314" t="s">
        <v>28463</v>
      </c>
      <c r="B14314" t="s">
        <v>15697</v>
      </c>
      <c r="C14314" s="106">
        <v>899.34</v>
      </c>
      <c r="D14314">
        <v>1</v>
      </c>
    </row>
    <row r="14315" spans="1:4" x14ac:dyDescent="0.25">
      <c r="A14315" t="s">
        <v>28464</v>
      </c>
      <c r="B14315" t="s">
        <v>15697</v>
      </c>
      <c r="C14315" s="106">
        <v>1298.17</v>
      </c>
      <c r="D14315">
        <v>1</v>
      </c>
    </row>
    <row r="14316" spans="1:4" x14ac:dyDescent="0.25">
      <c r="A14316" t="s">
        <v>28465</v>
      </c>
      <c r="B14316" t="s">
        <v>15697</v>
      </c>
      <c r="C14316" s="106">
        <v>2095.67</v>
      </c>
      <c r="D14316">
        <v>1</v>
      </c>
    </row>
    <row r="14317" spans="1:4" x14ac:dyDescent="0.25">
      <c r="A14317" t="s">
        <v>28466</v>
      </c>
      <c r="B14317" t="s">
        <v>15697</v>
      </c>
      <c r="C14317" s="106">
        <v>775</v>
      </c>
      <c r="D14317">
        <v>1</v>
      </c>
    </row>
    <row r="14318" spans="1:4" x14ac:dyDescent="0.25">
      <c r="A14318" t="s">
        <v>28467</v>
      </c>
      <c r="B14318" t="s">
        <v>28468</v>
      </c>
      <c r="C14318" s="106">
        <v>37107.42</v>
      </c>
      <c r="D14318">
        <v>4</v>
      </c>
    </row>
    <row r="14319" spans="1:4" x14ac:dyDescent="0.25">
      <c r="A14319" t="s">
        <v>28469</v>
      </c>
      <c r="B14319" t="s">
        <v>28470</v>
      </c>
      <c r="C14319" s="106">
        <v>135.93</v>
      </c>
      <c r="D14319">
        <v>3</v>
      </c>
    </row>
    <row r="14320" spans="1:4" x14ac:dyDescent="0.25">
      <c r="A14320" t="s">
        <v>28471</v>
      </c>
      <c r="B14320" t="s">
        <v>28472</v>
      </c>
      <c r="C14320" s="106">
        <v>158.88</v>
      </c>
      <c r="D14320">
        <v>6</v>
      </c>
    </row>
    <row r="14321" spans="1:4" x14ac:dyDescent="0.25">
      <c r="A14321" t="s">
        <v>28473</v>
      </c>
      <c r="B14321" t="s">
        <v>28474</v>
      </c>
      <c r="C14321" s="106">
        <v>6058.35</v>
      </c>
      <c r="D14321">
        <v>2</v>
      </c>
    </row>
    <row r="14322" spans="1:4" x14ac:dyDescent="0.25">
      <c r="A14322" t="s">
        <v>28475</v>
      </c>
      <c r="B14322" t="s">
        <v>28476</v>
      </c>
      <c r="C14322" s="106">
        <v>578</v>
      </c>
      <c r="D14322">
        <v>1</v>
      </c>
    </row>
    <row r="14323" spans="1:4" x14ac:dyDescent="0.25">
      <c r="A14323" t="s">
        <v>28477</v>
      </c>
      <c r="B14323" t="s">
        <v>28478</v>
      </c>
      <c r="C14323" s="106">
        <v>18.010000000000002</v>
      </c>
      <c r="D14323">
        <v>1</v>
      </c>
    </row>
    <row r="14324" spans="1:4" x14ac:dyDescent="0.25">
      <c r="A14324" t="s">
        <v>28479</v>
      </c>
      <c r="B14324" t="s">
        <v>28480</v>
      </c>
      <c r="C14324" s="106">
        <v>65.83</v>
      </c>
      <c r="D14324">
        <v>2</v>
      </c>
    </row>
    <row r="14325" spans="1:4" x14ac:dyDescent="0.25">
      <c r="A14325" t="s">
        <v>28481</v>
      </c>
      <c r="B14325" t="s">
        <v>28482</v>
      </c>
      <c r="C14325" s="106">
        <v>347.17</v>
      </c>
      <c r="D14325">
        <v>5</v>
      </c>
    </row>
    <row r="14326" spans="1:4" x14ac:dyDescent="0.25">
      <c r="A14326" t="s">
        <v>28483</v>
      </c>
      <c r="B14326" t="s">
        <v>28484</v>
      </c>
      <c r="C14326" s="106">
        <v>1684.53</v>
      </c>
      <c r="D14326">
        <v>1</v>
      </c>
    </row>
    <row r="14327" spans="1:4" x14ac:dyDescent="0.25">
      <c r="A14327" t="s">
        <v>28485</v>
      </c>
      <c r="B14327" t="s">
        <v>28486</v>
      </c>
      <c r="C14327" s="106">
        <v>2706.02</v>
      </c>
      <c r="D14327">
        <v>2</v>
      </c>
    </row>
    <row r="14328" spans="1:4" x14ac:dyDescent="0.25">
      <c r="A14328" t="s">
        <v>28487</v>
      </c>
      <c r="B14328" t="s">
        <v>28488</v>
      </c>
      <c r="C14328" s="106">
        <v>40</v>
      </c>
      <c r="D14328">
        <v>1</v>
      </c>
    </row>
    <row r="14329" spans="1:4" x14ac:dyDescent="0.25">
      <c r="A14329" t="s">
        <v>28489</v>
      </c>
      <c r="B14329" t="s">
        <v>28490</v>
      </c>
      <c r="C14329" s="106">
        <v>2366.37</v>
      </c>
      <c r="D14329">
        <v>1</v>
      </c>
    </row>
    <row r="14330" spans="1:4" x14ac:dyDescent="0.25">
      <c r="A14330" t="s">
        <v>28491</v>
      </c>
      <c r="B14330" t="s">
        <v>28492</v>
      </c>
      <c r="C14330" s="106">
        <v>0</v>
      </c>
      <c r="D14330">
        <v>0</v>
      </c>
    </row>
    <row r="14331" spans="1:4" x14ac:dyDescent="0.25">
      <c r="A14331" t="s">
        <v>28493</v>
      </c>
      <c r="B14331" t="s">
        <v>28494</v>
      </c>
      <c r="C14331" s="106">
        <v>2296.33</v>
      </c>
      <c r="D14331">
        <v>2</v>
      </c>
    </row>
    <row r="14332" spans="1:4" x14ac:dyDescent="0.25">
      <c r="A14332" t="s">
        <v>28495</v>
      </c>
      <c r="B14332" t="s">
        <v>28496</v>
      </c>
      <c r="C14332" s="106">
        <v>807.48</v>
      </c>
      <c r="D14332">
        <v>3</v>
      </c>
    </row>
    <row r="14333" spans="1:4" x14ac:dyDescent="0.25">
      <c r="A14333" t="s">
        <v>28497</v>
      </c>
      <c r="B14333" t="s">
        <v>28498</v>
      </c>
      <c r="C14333" s="106">
        <v>80.400000000000006</v>
      </c>
      <c r="D14333">
        <v>15</v>
      </c>
    </row>
    <row r="14334" spans="1:4" x14ac:dyDescent="0.25">
      <c r="A14334" t="s">
        <v>28499</v>
      </c>
      <c r="B14334" t="s">
        <v>28500</v>
      </c>
      <c r="C14334" s="106">
        <v>200</v>
      </c>
      <c r="D14334">
        <v>2</v>
      </c>
    </row>
    <row r="14335" spans="1:4" x14ac:dyDescent="0.25">
      <c r="A14335" t="s">
        <v>28501</v>
      </c>
      <c r="B14335" t="s">
        <v>28502</v>
      </c>
      <c r="C14335" s="106">
        <v>14905</v>
      </c>
      <c r="D14335">
        <v>1</v>
      </c>
    </row>
    <row r="14336" spans="1:4" x14ac:dyDescent="0.25">
      <c r="A14336" t="s">
        <v>28503</v>
      </c>
      <c r="B14336" t="s">
        <v>28504</v>
      </c>
      <c r="C14336" s="106">
        <v>5490.3</v>
      </c>
      <c r="D14336">
        <v>3</v>
      </c>
    </row>
    <row r="14337" spans="1:4" x14ac:dyDescent="0.25">
      <c r="A14337" t="s">
        <v>28505</v>
      </c>
      <c r="B14337" t="s">
        <v>28506</v>
      </c>
      <c r="C14337" s="106">
        <v>8277</v>
      </c>
      <c r="D14337">
        <v>1</v>
      </c>
    </row>
    <row r="14338" spans="1:4" x14ac:dyDescent="0.25">
      <c r="A14338" t="s">
        <v>28507</v>
      </c>
      <c r="B14338" t="s">
        <v>28508</v>
      </c>
      <c r="C14338" s="106">
        <v>8375</v>
      </c>
      <c r="D14338">
        <v>1</v>
      </c>
    </row>
    <row r="14339" spans="1:4" x14ac:dyDescent="0.25">
      <c r="A14339" t="s">
        <v>28509</v>
      </c>
      <c r="B14339" t="s">
        <v>28510</v>
      </c>
      <c r="C14339" s="106">
        <v>0</v>
      </c>
      <c r="D14339">
        <v>0</v>
      </c>
    </row>
    <row r="14340" spans="1:4" x14ac:dyDescent="0.25">
      <c r="A14340" t="s">
        <v>28511</v>
      </c>
      <c r="B14340" t="s">
        <v>28512</v>
      </c>
      <c r="C14340" s="106">
        <v>489.33</v>
      </c>
      <c r="D14340">
        <v>2</v>
      </c>
    </row>
    <row r="14341" spans="1:4" x14ac:dyDescent="0.25">
      <c r="A14341" t="s">
        <v>28513</v>
      </c>
      <c r="B14341" t="s">
        <v>28514</v>
      </c>
      <c r="C14341" s="106">
        <v>5130.22</v>
      </c>
      <c r="D14341">
        <v>23</v>
      </c>
    </row>
    <row r="14342" spans="1:4" x14ac:dyDescent="0.25">
      <c r="A14342" t="s">
        <v>28515</v>
      </c>
      <c r="B14342" t="s">
        <v>25585</v>
      </c>
      <c r="C14342" s="106">
        <v>192.93</v>
      </c>
      <c r="D14342">
        <v>4</v>
      </c>
    </row>
    <row r="14343" spans="1:4" x14ac:dyDescent="0.25">
      <c r="A14343" t="s">
        <v>28516</v>
      </c>
      <c r="B14343" t="s">
        <v>28517</v>
      </c>
      <c r="C14343" s="106">
        <v>122</v>
      </c>
      <c r="D14343">
        <v>1</v>
      </c>
    </row>
    <row r="14344" spans="1:4" x14ac:dyDescent="0.25">
      <c r="A14344" t="s">
        <v>28518</v>
      </c>
      <c r="B14344" t="s">
        <v>28519</v>
      </c>
      <c r="C14344" s="106">
        <v>192.68</v>
      </c>
      <c r="D14344">
        <v>1</v>
      </c>
    </row>
    <row r="14345" spans="1:4" x14ac:dyDescent="0.25">
      <c r="A14345" t="s">
        <v>28520</v>
      </c>
      <c r="B14345" t="s">
        <v>28521</v>
      </c>
      <c r="C14345" s="106">
        <v>56</v>
      </c>
      <c r="D14345">
        <v>2</v>
      </c>
    </row>
    <row r="14346" spans="1:4" x14ac:dyDescent="0.25">
      <c r="A14346" t="s">
        <v>28522</v>
      </c>
      <c r="B14346" t="s">
        <v>28523</v>
      </c>
      <c r="C14346" s="106">
        <v>14.4</v>
      </c>
      <c r="D14346">
        <v>2</v>
      </c>
    </row>
    <row r="14347" spans="1:4" x14ac:dyDescent="0.25">
      <c r="A14347" t="s">
        <v>28524</v>
      </c>
      <c r="B14347" t="s">
        <v>28525</v>
      </c>
      <c r="C14347" s="106">
        <v>12</v>
      </c>
      <c r="D14347">
        <v>2</v>
      </c>
    </row>
    <row r="14348" spans="1:4" x14ac:dyDescent="0.25">
      <c r="A14348" t="s">
        <v>28526</v>
      </c>
      <c r="B14348" t="s">
        <v>28527</v>
      </c>
      <c r="C14348" s="106">
        <v>384</v>
      </c>
      <c r="D14348">
        <v>2</v>
      </c>
    </row>
    <row r="14349" spans="1:4" x14ac:dyDescent="0.25">
      <c r="A14349" t="s">
        <v>28528</v>
      </c>
      <c r="B14349" t="s">
        <v>28529</v>
      </c>
      <c r="C14349" s="106">
        <v>12</v>
      </c>
      <c r="D14349">
        <v>2</v>
      </c>
    </row>
    <row r="14350" spans="1:4" x14ac:dyDescent="0.25">
      <c r="A14350" t="s">
        <v>28530</v>
      </c>
      <c r="B14350" t="s">
        <v>28531</v>
      </c>
      <c r="C14350" s="106">
        <v>7.2</v>
      </c>
      <c r="D14350">
        <v>2</v>
      </c>
    </row>
    <row r="14351" spans="1:4" x14ac:dyDescent="0.25">
      <c r="A14351" t="s">
        <v>28532</v>
      </c>
      <c r="B14351" t="s">
        <v>28533</v>
      </c>
      <c r="C14351" s="106">
        <v>104</v>
      </c>
      <c r="D14351">
        <v>2</v>
      </c>
    </row>
    <row r="14352" spans="1:4" x14ac:dyDescent="0.25">
      <c r="A14352" t="s">
        <v>28534</v>
      </c>
      <c r="B14352" t="s">
        <v>28535</v>
      </c>
      <c r="C14352" s="106">
        <v>30</v>
      </c>
      <c r="D14352">
        <v>2</v>
      </c>
    </row>
    <row r="14353" spans="1:4" x14ac:dyDescent="0.25">
      <c r="A14353" t="s">
        <v>28536</v>
      </c>
      <c r="B14353" t="s">
        <v>28531</v>
      </c>
      <c r="C14353" s="106">
        <v>4</v>
      </c>
      <c r="D14353">
        <v>2</v>
      </c>
    </row>
    <row r="14354" spans="1:4" x14ac:dyDescent="0.25">
      <c r="A14354" t="s">
        <v>28537</v>
      </c>
      <c r="B14354" t="s">
        <v>28538</v>
      </c>
      <c r="C14354" s="106">
        <v>8.4</v>
      </c>
      <c r="D14354">
        <v>2</v>
      </c>
    </row>
    <row r="14355" spans="1:4" x14ac:dyDescent="0.25">
      <c r="A14355" t="s">
        <v>28539</v>
      </c>
      <c r="B14355" t="s">
        <v>28540</v>
      </c>
      <c r="C14355" s="106">
        <v>1032.68</v>
      </c>
      <c r="D14355">
        <v>2</v>
      </c>
    </row>
    <row r="14356" spans="1:4" x14ac:dyDescent="0.25">
      <c r="A14356" t="s">
        <v>28541</v>
      </c>
      <c r="B14356" t="s">
        <v>28542</v>
      </c>
      <c r="C14356" s="106">
        <v>513</v>
      </c>
      <c r="D14356">
        <v>1</v>
      </c>
    </row>
    <row r="14357" spans="1:4" x14ac:dyDescent="0.25">
      <c r="A14357" t="s">
        <v>28543</v>
      </c>
      <c r="B14357" t="s">
        <v>28544</v>
      </c>
      <c r="C14357" s="106">
        <v>1649.04</v>
      </c>
      <c r="D14357">
        <v>1</v>
      </c>
    </row>
    <row r="14358" spans="1:4" x14ac:dyDescent="0.25">
      <c r="A14358" t="s">
        <v>28545</v>
      </c>
      <c r="B14358" t="s">
        <v>28546</v>
      </c>
      <c r="C14358" s="106">
        <v>2981</v>
      </c>
      <c r="D14358">
        <v>1</v>
      </c>
    </row>
    <row r="14359" spans="1:4" x14ac:dyDescent="0.25">
      <c r="A14359" t="s">
        <v>28547</v>
      </c>
      <c r="B14359" t="s">
        <v>28548</v>
      </c>
      <c r="C14359" s="106">
        <v>0</v>
      </c>
      <c r="D14359">
        <v>0</v>
      </c>
    </row>
    <row r="14360" spans="1:4" x14ac:dyDescent="0.25">
      <c r="A14360" t="s">
        <v>28549</v>
      </c>
      <c r="B14360" t="s">
        <v>28550</v>
      </c>
      <c r="C14360" s="106">
        <v>1088.21</v>
      </c>
      <c r="D14360">
        <v>6</v>
      </c>
    </row>
    <row r="14361" spans="1:4" x14ac:dyDescent="0.25">
      <c r="A14361" t="s">
        <v>28551</v>
      </c>
      <c r="B14361" t="s">
        <v>15697</v>
      </c>
      <c r="C14361" s="106">
        <v>8417.8799999999992</v>
      </c>
      <c r="D14361">
        <v>8</v>
      </c>
    </row>
    <row r="14362" spans="1:4" x14ac:dyDescent="0.25">
      <c r="A14362" t="s">
        <v>28552</v>
      </c>
      <c r="B14362" t="s">
        <v>28553</v>
      </c>
      <c r="C14362" s="106">
        <v>10292</v>
      </c>
      <c r="D14362">
        <v>4</v>
      </c>
    </row>
    <row r="14363" spans="1:4" x14ac:dyDescent="0.25">
      <c r="A14363" t="s">
        <v>28554</v>
      </c>
      <c r="B14363" t="s">
        <v>28555</v>
      </c>
      <c r="C14363" s="106">
        <v>3300</v>
      </c>
      <c r="D14363">
        <v>2</v>
      </c>
    </row>
    <row r="14364" spans="1:4" x14ac:dyDescent="0.25">
      <c r="A14364" t="s">
        <v>28556</v>
      </c>
      <c r="B14364" t="s">
        <v>28557</v>
      </c>
      <c r="C14364" s="106">
        <v>328</v>
      </c>
      <c r="D14364">
        <v>4</v>
      </c>
    </row>
    <row r="14365" spans="1:4" x14ac:dyDescent="0.25">
      <c r="A14365" t="s">
        <v>28558</v>
      </c>
      <c r="B14365" t="s">
        <v>28559</v>
      </c>
      <c r="C14365" s="106">
        <v>9607.7999999999993</v>
      </c>
      <c r="D14365">
        <v>8</v>
      </c>
    </row>
    <row r="14366" spans="1:4" x14ac:dyDescent="0.25">
      <c r="A14366" t="s">
        <v>28560</v>
      </c>
      <c r="B14366" t="s">
        <v>28561</v>
      </c>
      <c r="C14366" s="106">
        <v>3126</v>
      </c>
      <c r="D14366">
        <v>3</v>
      </c>
    </row>
    <row r="14367" spans="1:4" x14ac:dyDescent="0.25">
      <c r="A14367" t="s">
        <v>28562</v>
      </c>
      <c r="B14367" t="s">
        <v>28561</v>
      </c>
      <c r="C14367" s="106">
        <v>1154</v>
      </c>
      <c r="D14367">
        <v>1</v>
      </c>
    </row>
    <row r="14368" spans="1:4" x14ac:dyDescent="0.25">
      <c r="A14368" t="s">
        <v>28563</v>
      </c>
      <c r="B14368" t="s">
        <v>28555</v>
      </c>
      <c r="C14368" s="106">
        <v>2162</v>
      </c>
      <c r="D14368">
        <v>2</v>
      </c>
    </row>
    <row r="14369" spans="1:4" x14ac:dyDescent="0.25">
      <c r="A14369" t="s">
        <v>28564</v>
      </c>
      <c r="B14369" t="s">
        <v>28565</v>
      </c>
      <c r="C14369" s="106">
        <v>0</v>
      </c>
      <c r="D14369">
        <v>0</v>
      </c>
    </row>
    <row r="14370" spans="1:4" x14ac:dyDescent="0.25">
      <c r="A14370" t="s">
        <v>28566</v>
      </c>
      <c r="B14370" t="s">
        <v>28567</v>
      </c>
      <c r="C14370" s="106">
        <v>0</v>
      </c>
      <c r="D14370">
        <v>0</v>
      </c>
    </row>
    <row r="14371" spans="1:4" x14ac:dyDescent="0.25">
      <c r="A14371" t="s">
        <v>28568</v>
      </c>
      <c r="B14371" t="s">
        <v>28569</v>
      </c>
      <c r="C14371" s="106">
        <v>1554.71</v>
      </c>
      <c r="D14371">
        <v>1</v>
      </c>
    </row>
    <row r="14372" spans="1:4" x14ac:dyDescent="0.25">
      <c r="A14372" t="s">
        <v>28570</v>
      </c>
      <c r="B14372" t="s">
        <v>28571</v>
      </c>
      <c r="C14372" s="106">
        <v>480</v>
      </c>
      <c r="D14372">
        <v>2</v>
      </c>
    </row>
    <row r="14373" spans="1:4" x14ac:dyDescent="0.25">
      <c r="A14373" t="s">
        <v>28572</v>
      </c>
      <c r="B14373" t="s">
        <v>28573</v>
      </c>
      <c r="C14373" s="106">
        <v>358</v>
      </c>
      <c r="D14373">
        <v>2</v>
      </c>
    </row>
    <row r="14374" spans="1:4" x14ac:dyDescent="0.25">
      <c r="A14374" t="s">
        <v>28574</v>
      </c>
      <c r="B14374" t="s">
        <v>28575</v>
      </c>
      <c r="C14374" s="106">
        <v>11790</v>
      </c>
      <c r="D14374">
        <v>1</v>
      </c>
    </row>
    <row r="14375" spans="1:4" x14ac:dyDescent="0.25">
      <c r="A14375" t="s">
        <v>28576</v>
      </c>
      <c r="B14375" t="s">
        <v>28577</v>
      </c>
      <c r="C14375" s="106">
        <v>0</v>
      </c>
      <c r="D14375">
        <v>0</v>
      </c>
    </row>
    <row r="14376" spans="1:4" x14ac:dyDescent="0.25">
      <c r="A14376" t="s">
        <v>28578</v>
      </c>
      <c r="B14376" t="s">
        <v>28579</v>
      </c>
      <c r="C14376" s="106">
        <v>16914.2</v>
      </c>
      <c r="D14376">
        <v>2</v>
      </c>
    </row>
    <row r="14377" spans="1:4" x14ac:dyDescent="0.25">
      <c r="A14377" t="s">
        <v>28580</v>
      </c>
      <c r="B14377" t="s">
        <v>28581</v>
      </c>
      <c r="C14377" s="106">
        <v>3588</v>
      </c>
      <c r="D14377">
        <v>4</v>
      </c>
    </row>
    <row r="14378" spans="1:4" x14ac:dyDescent="0.25">
      <c r="A14378" t="s">
        <v>28582</v>
      </c>
      <c r="B14378" t="s">
        <v>28583</v>
      </c>
      <c r="C14378" s="106">
        <v>5632.54</v>
      </c>
      <c r="D14378">
        <v>2</v>
      </c>
    </row>
    <row r="14379" spans="1:4" x14ac:dyDescent="0.25">
      <c r="A14379" t="s">
        <v>28584</v>
      </c>
      <c r="B14379" t="s">
        <v>28585</v>
      </c>
      <c r="C14379" s="106">
        <v>1237.7</v>
      </c>
      <c r="D14379">
        <v>1</v>
      </c>
    </row>
    <row r="14380" spans="1:4" x14ac:dyDescent="0.25">
      <c r="A14380" t="s">
        <v>28586</v>
      </c>
      <c r="B14380" t="s">
        <v>28587</v>
      </c>
      <c r="C14380" s="106">
        <v>1004.55</v>
      </c>
      <c r="D14380">
        <v>1</v>
      </c>
    </row>
    <row r="14381" spans="1:4" x14ac:dyDescent="0.25">
      <c r="A14381" t="s">
        <v>28588</v>
      </c>
      <c r="B14381" t="s">
        <v>28589</v>
      </c>
      <c r="C14381" s="106">
        <v>20.43</v>
      </c>
      <c r="D14381">
        <v>7</v>
      </c>
    </row>
    <row r="14382" spans="1:4" x14ac:dyDescent="0.25">
      <c r="A14382" t="s">
        <v>28590</v>
      </c>
      <c r="B14382" t="s">
        <v>28591</v>
      </c>
      <c r="C14382" s="106">
        <v>1320.57</v>
      </c>
      <c r="D14382">
        <v>2</v>
      </c>
    </row>
    <row r="14383" spans="1:4" x14ac:dyDescent="0.25">
      <c r="A14383" t="s">
        <v>28592</v>
      </c>
      <c r="B14383" t="s">
        <v>28593</v>
      </c>
      <c r="C14383" s="106">
        <v>71.09</v>
      </c>
      <c r="D14383">
        <v>7</v>
      </c>
    </row>
    <row r="14384" spans="1:4" x14ac:dyDescent="0.25">
      <c r="A14384" t="s">
        <v>28594</v>
      </c>
      <c r="B14384" t="s">
        <v>28595</v>
      </c>
      <c r="C14384" s="106">
        <v>267</v>
      </c>
      <c r="D14384">
        <v>3</v>
      </c>
    </row>
    <row r="14385" spans="1:4" x14ac:dyDescent="0.25">
      <c r="A14385" t="s">
        <v>28596</v>
      </c>
      <c r="B14385" t="s">
        <v>13838</v>
      </c>
      <c r="C14385" s="106">
        <v>562</v>
      </c>
      <c r="D14385">
        <v>2</v>
      </c>
    </row>
    <row r="14386" spans="1:4" x14ac:dyDescent="0.25">
      <c r="A14386" t="s">
        <v>28597</v>
      </c>
      <c r="B14386" t="s">
        <v>28598</v>
      </c>
      <c r="C14386" s="106">
        <v>416</v>
      </c>
      <c r="D14386">
        <v>4</v>
      </c>
    </row>
    <row r="14387" spans="1:4" x14ac:dyDescent="0.25">
      <c r="A14387" t="s">
        <v>28599</v>
      </c>
      <c r="B14387" t="s">
        <v>28600</v>
      </c>
      <c r="C14387" s="106">
        <v>260</v>
      </c>
      <c r="D14387">
        <v>13</v>
      </c>
    </row>
    <row r="14388" spans="1:4" x14ac:dyDescent="0.25">
      <c r="A14388" t="s">
        <v>28601</v>
      </c>
      <c r="B14388" t="s">
        <v>28602</v>
      </c>
      <c r="C14388" s="106">
        <v>11060</v>
      </c>
      <c r="D14388">
        <v>2</v>
      </c>
    </row>
    <row r="14389" spans="1:4" x14ac:dyDescent="0.25">
      <c r="A14389" t="s">
        <v>28603</v>
      </c>
      <c r="B14389" t="s">
        <v>28604</v>
      </c>
      <c r="C14389" s="106">
        <v>2654.34</v>
      </c>
      <c r="D14389">
        <v>2</v>
      </c>
    </row>
    <row r="14390" spans="1:4" x14ac:dyDescent="0.25">
      <c r="A14390" t="s">
        <v>28605</v>
      </c>
      <c r="B14390" t="s">
        <v>28606</v>
      </c>
      <c r="C14390" s="106">
        <v>229</v>
      </c>
      <c r="D14390">
        <v>1</v>
      </c>
    </row>
    <row r="14391" spans="1:4" x14ac:dyDescent="0.25">
      <c r="A14391" t="s">
        <v>28607</v>
      </c>
      <c r="B14391" t="s">
        <v>28608</v>
      </c>
      <c r="C14391" s="106">
        <v>105</v>
      </c>
      <c r="D14391">
        <v>5</v>
      </c>
    </row>
    <row r="14392" spans="1:4" x14ac:dyDescent="0.25">
      <c r="A14392" t="s">
        <v>28609</v>
      </c>
      <c r="B14392" t="s">
        <v>28610</v>
      </c>
      <c r="C14392" s="106">
        <v>1518.5</v>
      </c>
      <c r="D14392">
        <v>1</v>
      </c>
    </row>
    <row r="14393" spans="1:4" x14ac:dyDescent="0.25">
      <c r="A14393" t="s">
        <v>28611</v>
      </c>
      <c r="B14393" t="s">
        <v>28612</v>
      </c>
      <c r="C14393" s="106">
        <v>446</v>
      </c>
      <c r="D14393">
        <v>2</v>
      </c>
    </row>
    <row r="14394" spans="1:4" x14ac:dyDescent="0.25">
      <c r="A14394" t="s">
        <v>28613</v>
      </c>
      <c r="B14394" t="s">
        <v>28614</v>
      </c>
      <c r="C14394" s="106">
        <v>0</v>
      </c>
      <c r="D14394">
        <v>0</v>
      </c>
    </row>
    <row r="14395" spans="1:4" x14ac:dyDescent="0.25">
      <c r="A14395" t="s">
        <v>28615</v>
      </c>
      <c r="B14395" t="s">
        <v>28616</v>
      </c>
      <c r="C14395" s="106">
        <v>3700</v>
      </c>
      <c r="D14395">
        <v>2</v>
      </c>
    </row>
    <row r="14396" spans="1:4" x14ac:dyDescent="0.25">
      <c r="A14396" t="s">
        <v>28617</v>
      </c>
      <c r="B14396" t="s">
        <v>28618</v>
      </c>
      <c r="C14396" s="106">
        <v>225</v>
      </c>
      <c r="D14396">
        <v>1</v>
      </c>
    </row>
    <row r="14397" spans="1:4" x14ac:dyDescent="0.25">
      <c r="A14397" t="s">
        <v>28619</v>
      </c>
      <c r="B14397" t="s">
        <v>28620</v>
      </c>
      <c r="C14397" s="106">
        <v>794.79</v>
      </c>
      <c r="D14397">
        <v>13</v>
      </c>
    </row>
    <row r="14398" spans="1:4" x14ac:dyDescent="0.25">
      <c r="A14398" t="s">
        <v>28621</v>
      </c>
      <c r="B14398" t="s">
        <v>28622</v>
      </c>
      <c r="C14398" s="106">
        <v>475</v>
      </c>
      <c r="D14398">
        <v>3</v>
      </c>
    </row>
    <row r="14399" spans="1:4" x14ac:dyDescent="0.25">
      <c r="A14399" t="s">
        <v>28623</v>
      </c>
      <c r="B14399" t="s">
        <v>28624</v>
      </c>
      <c r="C14399" s="106">
        <v>635</v>
      </c>
      <c r="D14399">
        <v>5</v>
      </c>
    </row>
    <row r="14400" spans="1:4" x14ac:dyDescent="0.25">
      <c r="A14400" t="s">
        <v>28625</v>
      </c>
      <c r="B14400" t="s">
        <v>28626</v>
      </c>
      <c r="C14400" s="106">
        <v>300</v>
      </c>
      <c r="D14400">
        <v>3</v>
      </c>
    </row>
    <row r="14401" spans="1:4" x14ac:dyDescent="0.25">
      <c r="A14401" t="s">
        <v>28627</v>
      </c>
      <c r="B14401" t="s">
        <v>28628</v>
      </c>
      <c r="C14401" s="106">
        <v>1610.63</v>
      </c>
      <c r="D14401">
        <v>1</v>
      </c>
    </row>
    <row r="14402" spans="1:4" x14ac:dyDescent="0.25">
      <c r="A14402" t="s">
        <v>28629</v>
      </c>
      <c r="B14402" t="s">
        <v>28630</v>
      </c>
      <c r="C14402" s="106">
        <v>7224</v>
      </c>
      <c r="D14402">
        <v>1</v>
      </c>
    </row>
    <row r="14403" spans="1:4" x14ac:dyDescent="0.25">
      <c r="A14403" t="s">
        <v>28631</v>
      </c>
      <c r="B14403" t="s">
        <v>28632</v>
      </c>
      <c r="C14403" s="106">
        <v>5951.72</v>
      </c>
      <c r="D14403">
        <v>2</v>
      </c>
    </row>
    <row r="14404" spans="1:4" x14ac:dyDescent="0.25">
      <c r="A14404" t="s">
        <v>28633</v>
      </c>
      <c r="B14404" t="s">
        <v>28632</v>
      </c>
      <c r="C14404" s="106">
        <v>2569.83</v>
      </c>
      <c r="D14404">
        <v>2</v>
      </c>
    </row>
    <row r="14405" spans="1:4" x14ac:dyDescent="0.25">
      <c r="A14405" t="s">
        <v>28634</v>
      </c>
      <c r="B14405" t="s">
        <v>28635</v>
      </c>
      <c r="C14405" s="106">
        <v>1115</v>
      </c>
      <c r="D14405">
        <v>1</v>
      </c>
    </row>
    <row r="14406" spans="1:4" x14ac:dyDescent="0.25">
      <c r="A14406" t="s">
        <v>28636</v>
      </c>
      <c r="B14406" t="s">
        <v>28637</v>
      </c>
      <c r="C14406" s="106">
        <v>355</v>
      </c>
      <c r="D14406">
        <v>2</v>
      </c>
    </row>
    <row r="14407" spans="1:4" x14ac:dyDescent="0.25">
      <c r="A14407" t="s">
        <v>28638</v>
      </c>
      <c r="B14407" t="s">
        <v>28639</v>
      </c>
      <c r="C14407" s="106">
        <v>619.5</v>
      </c>
      <c r="D14407">
        <v>2</v>
      </c>
    </row>
    <row r="14408" spans="1:4" x14ac:dyDescent="0.25">
      <c r="A14408" t="s">
        <v>28640</v>
      </c>
      <c r="B14408" t="s">
        <v>28641</v>
      </c>
      <c r="C14408" s="106">
        <v>1358.67</v>
      </c>
      <c r="D14408">
        <v>3</v>
      </c>
    </row>
    <row r="14409" spans="1:4" x14ac:dyDescent="0.25">
      <c r="A14409" t="s">
        <v>28642</v>
      </c>
      <c r="B14409" t="s">
        <v>28643</v>
      </c>
      <c r="C14409" s="106">
        <v>23.65</v>
      </c>
      <c r="D14409">
        <v>43</v>
      </c>
    </row>
    <row r="14410" spans="1:4" x14ac:dyDescent="0.25">
      <c r="A14410" t="s">
        <v>28644</v>
      </c>
      <c r="B14410" t="s">
        <v>28645</v>
      </c>
      <c r="C14410" s="106">
        <v>19227.45</v>
      </c>
      <c r="D14410">
        <v>4</v>
      </c>
    </row>
    <row r="14411" spans="1:4" x14ac:dyDescent="0.25">
      <c r="A14411" t="s">
        <v>28646</v>
      </c>
      <c r="B14411" t="s">
        <v>28647</v>
      </c>
      <c r="C14411" s="106">
        <v>55550.31</v>
      </c>
      <c r="D14411">
        <v>2</v>
      </c>
    </row>
    <row r="14412" spans="1:4" x14ac:dyDescent="0.25">
      <c r="A14412" t="s">
        <v>28648</v>
      </c>
      <c r="B14412" t="s">
        <v>28649</v>
      </c>
      <c r="C14412" s="106">
        <v>18189</v>
      </c>
      <c r="D14412">
        <v>1</v>
      </c>
    </row>
    <row r="14413" spans="1:4" x14ac:dyDescent="0.25">
      <c r="A14413" t="s">
        <v>28650</v>
      </c>
      <c r="B14413" t="s">
        <v>28649</v>
      </c>
      <c r="C14413" s="106">
        <v>27228</v>
      </c>
      <c r="D14413">
        <v>1</v>
      </c>
    </row>
    <row r="14414" spans="1:4" x14ac:dyDescent="0.25">
      <c r="A14414" t="s">
        <v>28651</v>
      </c>
      <c r="B14414" t="s">
        <v>28652</v>
      </c>
      <c r="C14414" s="106">
        <v>53387</v>
      </c>
      <c r="D14414">
        <v>1</v>
      </c>
    </row>
    <row r="14415" spans="1:4" x14ac:dyDescent="0.25">
      <c r="A14415" t="s">
        <v>28653</v>
      </c>
      <c r="B14415" t="s">
        <v>28654</v>
      </c>
      <c r="C14415" s="106">
        <v>3523</v>
      </c>
      <c r="D14415">
        <v>2</v>
      </c>
    </row>
    <row r="14416" spans="1:4" x14ac:dyDescent="0.25">
      <c r="A14416" t="s">
        <v>28655</v>
      </c>
      <c r="B14416" t="s">
        <v>28656</v>
      </c>
      <c r="C14416" s="106">
        <v>4042</v>
      </c>
      <c r="D14416">
        <v>1</v>
      </c>
    </row>
    <row r="14417" spans="1:4" x14ac:dyDescent="0.25">
      <c r="A14417" t="s">
        <v>28657</v>
      </c>
      <c r="B14417" t="s">
        <v>28658</v>
      </c>
      <c r="C14417" s="106">
        <v>0</v>
      </c>
      <c r="D14417">
        <v>0</v>
      </c>
    </row>
    <row r="14418" spans="1:4" x14ac:dyDescent="0.25">
      <c r="A14418" t="s">
        <v>28659</v>
      </c>
      <c r="B14418" t="s">
        <v>28660</v>
      </c>
      <c r="C14418" s="106">
        <v>0</v>
      </c>
      <c r="D14418">
        <v>0</v>
      </c>
    </row>
    <row r="14419" spans="1:4" x14ac:dyDescent="0.25">
      <c r="A14419" t="s">
        <v>28661</v>
      </c>
      <c r="B14419" t="s">
        <v>28662</v>
      </c>
      <c r="C14419" s="106">
        <v>0</v>
      </c>
      <c r="D14419">
        <v>0</v>
      </c>
    </row>
    <row r="14420" spans="1:4" x14ac:dyDescent="0.25">
      <c r="A14420" t="s">
        <v>28663</v>
      </c>
      <c r="B14420" t="s">
        <v>28664</v>
      </c>
      <c r="C14420" s="106">
        <v>0</v>
      </c>
      <c r="D14420">
        <v>0</v>
      </c>
    </row>
    <row r="14421" spans="1:4" x14ac:dyDescent="0.25">
      <c r="A14421" t="s">
        <v>28665</v>
      </c>
      <c r="B14421" t="s">
        <v>28666</v>
      </c>
      <c r="C14421" s="106">
        <v>0</v>
      </c>
      <c r="D14421">
        <v>0</v>
      </c>
    </row>
    <row r="14422" spans="1:4" x14ac:dyDescent="0.25">
      <c r="A14422" t="s">
        <v>28667</v>
      </c>
      <c r="B14422" t="s">
        <v>28668</v>
      </c>
      <c r="C14422" s="106">
        <v>461.56</v>
      </c>
      <c r="D14422">
        <v>2</v>
      </c>
    </row>
    <row r="14423" spans="1:4" x14ac:dyDescent="0.25">
      <c r="A14423" t="s">
        <v>28669</v>
      </c>
      <c r="B14423" t="s">
        <v>28670</v>
      </c>
      <c r="C14423" s="106">
        <v>1514</v>
      </c>
      <c r="D14423">
        <v>1</v>
      </c>
    </row>
    <row r="14424" spans="1:4" x14ac:dyDescent="0.25">
      <c r="A14424" t="s">
        <v>28671</v>
      </c>
      <c r="B14424" t="s">
        <v>28672</v>
      </c>
      <c r="C14424" s="106">
        <v>150</v>
      </c>
      <c r="D14424">
        <v>1</v>
      </c>
    </row>
    <row r="14425" spans="1:4" x14ac:dyDescent="0.25">
      <c r="A14425" t="s">
        <v>28673</v>
      </c>
      <c r="B14425" t="s">
        <v>28674</v>
      </c>
      <c r="C14425" s="106">
        <v>0</v>
      </c>
      <c r="D14425">
        <v>0</v>
      </c>
    </row>
    <row r="14426" spans="1:4" x14ac:dyDescent="0.25">
      <c r="A14426" t="s">
        <v>28675</v>
      </c>
      <c r="B14426" t="s">
        <v>28676</v>
      </c>
      <c r="C14426" s="106">
        <v>3335.44</v>
      </c>
      <c r="D14426">
        <v>20</v>
      </c>
    </row>
    <row r="14427" spans="1:4" x14ac:dyDescent="0.25">
      <c r="A14427" t="s">
        <v>28677</v>
      </c>
      <c r="B14427" t="s">
        <v>10398</v>
      </c>
      <c r="C14427" s="106">
        <v>4869.8900000000003</v>
      </c>
      <c r="D14427">
        <v>3</v>
      </c>
    </row>
    <row r="14428" spans="1:4" x14ac:dyDescent="0.25">
      <c r="A14428" t="s">
        <v>28678</v>
      </c>
      <c r="B14428" t="s">
        <v>28679</v>
      </c>
      <c r="C14428" s="106">
        <v>4692</v>
      </c>
      <c r="D14428">
        <v>1</v>
      </c>
    </row>
    <row r="14429" spans="1:4" x14ac:dyDescent="0.25">
      <c r="A14429" t="s">
        <v>28680</v>
      </c>
      <c r="B14429" t="s">
        <v>28681</v>
      </c>
      <c r="C14429" s="106">
        <v>990</v>
      </c>
      <c r="D14429">
        <v>1</v>
      </c>
    </row>
    <row r="14430" spans="1:4" x14ac:dyDescent="0.25">
      <c r="A14430" t="s">
        <v>28682</v>
      </c>
      <c r="B14430" t="s">
        <v>28683</v>
      </c>
      <c r="C14430" s="106">
        <v>39</v>
      </c>
      <c r="D14430">
        <v>3</v>
      </c>
    </row>
    <row r="14431" spans="1:4" x14ac:dyDescent="0.25">
      <c r="A14431" t="s">
        <v>28684</v>
      </c>
      <c r="B14431" t="s">
        <v>28685</v>
      </c>
      <c r="C14431" s="106">
        <v>144</v>
      </c>
      <c r="D14431">
        <v>12</v>
      </c>
    </row>
    <row r="14432" spans="1:4" x14ac:dyDescent="0.25">
      <c r="A14432" t="s">
        <v>28686</v>
      </c>
      <c r="B14432" t="s">
        <v>28687</v>
      </c>
      <c r="C14432" s="106">
        <v>4335</v>
      </c>
      <c r="D14432">
        <v>2</v>
      </c>
    </row>
    <row r="14433" spans="1:4" x14ac:dyDescent="0.25">
      <c r="A14433" t="s">
        <v>28688</v>
      </c>
      <c r="B14433" t="s">
        <v>28689</v>
      </c>
      <c r="C14433" s="106">
        <v>188337.41</v>
      </c>
      <c r="D14433">
        <v>2</v>
      </c>
    </row>
    <row r="14434" spans="1:4" x14ac:dyDescent="0.25">
      <c r="A14434" t="s">
        <v>28690</v>
      </c>
      <c r="B14434" t="s">
        <v>28691</v>
      </c>
      <c r="C14434" s="106">
        <v>1318.98</v>
      </c>
      <c r="D14434">
        <v>12</v>
      </c>
    </row>
    <row r="14435" spans="1:4" x14ac:dyDescent="0.25">
      <c r="A14435" t="s">
        <v>28692</v>
      </c>
      <c r="B14435" t="s">
        <v>28693</v>
      </c>
      <c r="C14435" s="106">
        <v>2055.3000000000002</v>
      </c>
      <c r="D14435">
        <v>2</v>
      </c>
    </row>
    <row r="14436" spans="1:4" x14ac:dyDescent="0.25">
      <c r="A14436" t="s">
        <v>28694</v>
      </c>
      <c r="B14436" t="s">
        <v>28695</v>
      </c>
      <c r="C14436" s="106">
        <v>42.76</v>
      </c>
      <c r="D14436">
        <v>3</v>
      </c>
    </row>
    <row r="14437" spans="1:4" x14ac:dyDescent="0.25">
      <c r="A14437" t="s">
        <v>28696</v>
      </c>
      <c r="B14437" t="s">
        <v>28697</v>
      </c>
      <c r="C14437" s="106">
        <v>744.56</v>
      </c>
      <c r="D14437">
        <v>8</v>
      </c>
    </row>
    <row r="14438" spans="1:4" x14ac:dyDescent="0.25">
      <c r="A14438" t="s">
        <v>28698</v>
      </c>
      <c r="B14438" t="s">
        <v>28699</v>
      </c>
      <c r="C14438" s="106">
        <v>2.84</v>
      </c>
      <c r="D14438">
        <v>3</v>
      </c>
    </row>
    <row r="14439" spans="1:4" x14ac:dyDescent="0.25">
      <c r="A14439" t="s">
        <v>28700</v>
      </c>
      <c r="B14439" t="s">
        <v>28701</v>
      </c>
      <c r="C14439" s="106">
        <v>15.05</v>
      </c>
      <c r="D14439">
        <v>4</v>
      </c>
    </row>
    <row r="14440" spans="1:4" x14ac:dyDescent="0.25">
      <c r="A14440" t="s">
        <v>28702</v>
      </c>
      <c r="B14440" t="s">
        <v>28703</v>
      </c>
      <c r="C14440" s="106">
        <v>323.41000000000003</v>
      </c>
      <c r="D14440">
        <v>2</v>
      </c>
    </row>
    <row r="14441" spans="1:4" x14ac:dyDescent="0.25">
      <c r="A14441" t="s">
        <v>28704</v>
      </c>
      <c r="B14441" t="s">
        <v>28705</v>
      </c>
      <c r="C14441" s="106">
        <v>296.56</v>
      </c>
      <c r="D14441">
        <v>1</v>
      </c>
    </row>
    <row r="14442" spans="1:4" x14ac:dyDescent="0.25">
      <c r="A14442" t="s">
        <v>28706</v>
      </c>
      <c r="B14442" t="s">
        <v>28707</v>
      </c>
      <c r="C14442" s="106">
        <v>220</v>
      </c>
      <c r="D14442">
        <v>1</v>
      </c>
    </row>
    <row r="14443" spans="1:4" x14ac:dyDescent="0.25">
      <c r="A14443" t="s">
        <v>28708</v>
      </c>
      <c r="B14443" t="s">
        <v>28709</v>
      </c>
      <c r="C14443" s="106">
        <v>1111.9100000000001</v>
      </c>
      <c r="D14443">
        <v>2</v>
      </c>
    </row>
    <row r="14444" spans="1:4" x14ac:dyDescent="0.25">
      <c r="A14444" t="s">
        <v>28710</v>
      </c>
      <c r="B14444" t="s">
        <v>28711</v>
      </c>
      <c r="C14444" s="106">
        <v>223.87</v>
      </c>
      <c r="D14444">
        <v>3</v>
      </c>
    </row>
    <row r="14445" spans="1:4" x14ac:dyDescent="0.25">
      <c r="A14445" t="s">
        <v>28712</v>
      </c>
      <c r="B14445" t="s">
        <v>28713</v>
      </c>
      <c r="C14445" s="106">
        <v>202.08</v>
      </c>
      <c r="D14445">
        <v>16</v>
      </c>
    </row>
    <row r="14446" spans="1:4" x14ac:dyDescent="0.25">
      <c r="A14446" t="s">
        <v>28714</v>
      </c>
      <c r="B14446" t="s">
        <v>28715</v>
      </c>
      <c r="C14446" s="106">
        <v>65.760000000000005</v>
      </c>
      <c r="D14446">
        <v>4</v>
      </c>
    </row>
    <row r="14447" spans="1:4" x14ac:dyDescent="0.25">
      <c r="A14447" t="s">
        <v>28716</v>
      </c>
      <c r="B14447" t="s">
        <v>28717</v>
      </c>
      <c r="C14447" s="106">
        <v>1178.6400000000001</v>
      </c>
      <c r="D14447">
        <v>24</v>
      </c>
    </row>
    <row r="14448" spans="1:4" x14ac:dyDescent="0.25">
      <c r="A14448" t="s">
        <v>28718</v>
      </c>
      <c r="B14448" t="s">
        <v>28719</v>
      </c>
      <c r="C14448" s="106">
        <v>0</v>
      </c>
      <c r="D14448">
        <v>0</v>
      </c>
    </row>
    <row r="14449" spans="1:4" x14ac:dyDescent="0.25">
      <c r="A14449" t="s">
        <v>28720</v>
      </c>
      <c r="B14449" t="s">
        <v>28721</v>
      </c>
      <c r="C14449" s="106">
        <v>0</v>
      </c>
      <c r="D14449">
        <v>0</v>
      </c>
    </row>
    <row r="14450" spans="1:4" x14ac:dyDescent="0.25">
      <c r="A14450" t="s">
        <v>28722</v>
      </c>
      <c r="B14450" t="s">
        <v>28723</v>
      </c>
      <c r="C14450" s="106">
        <v>1068.75</v>
      </c>
      <c r="D14450">
        <v>3</v>
      </c>
    </row>
    <row r="14451" spans="1:4" x14ac:dyDescent="0.25">
      <c r="A14451" t="s">
        <v>28724</v>
      </c>
      <c r="B14451" t="s">
        <v>28725</v>
      </c>
      <c r="C14451" s="106">
        <v>330</v>
      </c>
      <c r="D14451">
        <v>3</v>
      </c>
    </row>
    <row r="14452" spans="1:4" x14ac:dyDescent="0.25">
      <c r="A14452" t="s">
        <v>28726</v>
      </c>
      <c r="B14452" t="s">
        <v>28727</v>
      </c>
      <c r="C14452" s="106">
        <v>1068.75</v>
      </c>
      <c r="D14452">
        <v>3</v>
      </c>
    </row>
    <row r="14453" spans="1:4" x14ac:dyDescent="0.25">
      <c r="A14453" t="s">
        <v>28728</v>
      </c>
      <c r="B14453" t="s">
        <v>28729</v>
      </c>
      <c r="C14453" s="106">
        <v>1462.5</v>
      </c>
      <c r="D14453">
        <v>3</v>
      </c>
    </row>
    <row r="14454" spans="1:4" x14ac:dyDescent="0.25">
      <c r="A14454" t="s">
        <v>28730</v>
      </c>
      <c r="B14454" t="s">
        <v>28731</v>
      </c>
      <c r="C14454" s="106">
        <v>225</v>
      </c>
      <c r="D14454">
        <v>3</v>
      </c>
    </row>
    <row r="14455" spans="1:4" x14ac:dyDescent="0.25">
      <c r="A14455" t="s">
        <v>28732</v>
      </c>
      <c r="B14455" t="s">
        <v>28733</v>
      </c>
      <c r="C14455" s="106">
        <v>445.41</v>
      </c>
      <c r="D14455">
        <v>7</v>
      </c>
    </row>
    <row r="14456" spans="1:4" x14ac:dyDescent="0.25">
      <c r="A14456" t="s">
        <v>28734</v>
      </c>
      <c r="B14456" t="s">
        <v>28735</v>
      </c>
      <c r="C14456" s="106">
        <v>0</v>
      </c>
      <c r="D14456">
        <v>0</v>
      </c>
    </row>
    <row r="14457" spans="1:4" x14ac:dyDescent="0.25">
      <c r="A14457" t="s">
        <v>28736</v>
      </c>
      <c r="B14457" t="s">
        <v>28737</v>
      </c>
      <c r="C14457" s="106">
        <v>1140</v>
      </c>
      <c r="D14457">
        <v>2</v>
      </c>
    </row>
    <row r="14458" spans="1:4" x14ac:dyDescent="0.25">
      <c r="A14458" t="s">
        <v>28738</v>
      </c>
      <c r="B14458" t="s">
        <v>28739</v>
      </c>
      <c r="C14458" s="106">
        <v>144</v>
      </c>
      <c r="D14458">
        <v>3</v>
      </c>
    </row>
    <row r="14459" spans="1:4" x14ac:dyDescent="0.25">
      <c r="A14459" t="s">
        <v>28740</v>
      </c>
      <c r="B14459" t="s">
        <v>28741</v>
      </c>
      <c r="C14459" s="106">
        <v>5536</v>
      </c>
      <c r="D14459">
        <v>16</v>
      </c>
    </row>
    <row r="14460" spans="1:4" x14ac:dyDescent="0.25">
      <c r="A14460" t="s">
        <v>28742</v>
      </c>
      <c r="B14460" t="s">
        <v>28743</v>
      </c>
      <c r="C14460" s="106">
        <v>6832</v>
      </c>
      <c r="D14460">
        <v>16</v>
      </c>
    </row>
    <row r="14461" spans="1:4" x14ac:dyDescent="0.25">
      <c r="A14461" t="s">
        <v>28744</v>
      </c>
      <c r="B14461" t="s">
        <v>28745</v>
      </c>
      <c r="C14461" s="106">
        <v>121.2</v>
      </c>
      <c r="D14461">
        <v>3</v>
      </c>
    </row>
    <row r="14462" spans="1:4" x14ac:dyDescent="0.25">
      <c r="A14462" t="s">
        <v>28746</v>
      </c>
      <c r="B14462" t="s">
        <v>28747</v>
      </c>
      <c r="C14462" s="106">
        <v>18790</v>
      </c>
      <c r="D14462">
        <v>1</v>
      </c>
    </row>
    <row r="14463" spans="1:4" x14ac:dyDescent="0.25">
      <c r="A14463" t="s">
        <v>28748</v>
      </c>
      <c r="B14463" t="s">
        <v>28749</v>
      </c>
      <c r="C14463" s="106">
        <v>20</v>
      </c>
      <c r="D14463">
        <v>1</v>
      </c>
    </row>
    <row r="14464" spans="1:4" x14ac:dyDescent="0.25">
      <c r="A14464" t="s">
        <v>28750</v>
      </c>
      <c r="B14464" t="s">
        <v>28751</v>
      </c>
      <c r="C14464" s="106">
        <v>478.4</v>
      </c>
      <c r="D14464">
        <v>2</v>
      </c>
    </row>
    <row r="14465" spans="1:4" x14ac:dyDescent="0.25">
      <c r="A14465" t="s">
        <v>28752</v>
      </c>
      <c r="B14465" t="s">
        <v>28753</v>
      </c>
      <c r="C14465" s="106">
        <v>602</v>
      </c>
      <c r="D14465">
        <v>2</v>
      </c>
    </row>
    <row r="14466" spans="1:4" x14ac:dyDescent="0.25">
      <c r="A14466" t="s">
        <v>28754</v>
      </c>
      <c r="B14466" t="s">
        <v>28755</v>
      </c>
      <c r="C14466" s="106">
        <v>860</v>
      </c>
      <c r="D14466">
        <v>4</v>
      </c>
    </row>
    <row r="14467" spans="1:4" x14ac:dyDescent="0.25">
      <c r="A14467" t="s">
        <v>28756</v>
      </c>
      <c r="B14467" t="s">
        <v>28757</v>
      </c>
      <c r="C14467" s="106">
        <v>0</v>
      </c>
      <c r="D14467">
        <v>0</v>
      </c>
    </row>
    <row r="14468" spans="1:4" x14ac:dyDescent="0.25">
      <c r="A14468" t="s">
        <v>28758</v>
      </c>
      <c r="B14468" t="s">
        <v>28759</v>
      </c>
      <c r="C14468" s="106">
        <v>775.13</v>
      </c>
      <c r="D14468">
        <v>3</v>
      </c>
    </row>
    <row r="14469" spans="1:4" x14ac:dyDescent="0.25">
      <c r="A14469" t="s">
        <v>28760</v>
      </c>
      <c r="B14469" t="s">
        <v>28761</v>
      </c>
      <c r="C14469" s="106">
        <v>59.42</v>
      </c>
      <c r="D14469">
        <v>2</v>
      </c>
    </row>
    <row r="14470" spans="1:4" x14ac:dyDescent="0.25">
      <c r="A14470" t="s">
        <v>28762</v>
      </c>
      <c r="B14470" t="s">
        <v>28763</v>
      </c>
      <c r="C14470" s="106">
        <v>401.2</v>
      </c>
      <c r="D14470">
        <v>4</v>
      </c>
    </row>
    <row r="14471" spans="1:4" x14ac:dyDescent="0.25">
      <c r="A14471" t="s">
        <v>28764</v>
      </c>
      <c r="B14471" t="s">
        <v>28765</v>
      </c>
      <c r="C14471" s="106">
        <v>237.83</v>
      </c>
      <c r="D14471">
        <v>2</v>
      </c>
    </row>
    <row r="14472" spans="1:4" x14ac:dyDescent="0.25">
      <c r="A14472" t="s">
        <v>28766</v>
      </c>
      <c r="B14472" t="s">
        <v>28767</v>
      </c>
      <c r="C14472" s="106">
        <v>3008</v>
      </c>
      <c r="D14472">
        <v>1</v>
      </c>
    </row>
    <row r="14473" spans="1:4" x14ac:dyDescent="0.25">
      <c r="A14473" t="s">
        <v>28768</v>
      </c>
      <c r="B14473" t="s">
        <v>10398</v>
      </c>
      <c r="C14473" s="106">
        <v>3225</v>
      </c>
      <c r="D14473">
        <v>1</v>
      </c>
    </row>
    <row r="14474" spans="1:4" x14ac:dyDescent="0.25">
      <c r="A14474" t="s">
        <v>28769</v>
      </c>
      <c r="B14474" t="s">
        <v>28770</v>
      </c>
      <c r="C14474" s="106">
        <v>21312.86</v>
      </c>
      <c r="D14474">
        <v>3</v>
      </c>
    </row>
    <row r="14475" spans="1:4" x14ac:dyDescent="0.25">
      <c r="A14475" t="s">
        <v>28771</v>
      </c>
      <c r="B14475" t="s">
        <v>28772</v>
      </c>
      <c r="C14475" s="106">
        <v>1095.5899999999999</v>
      </c>
      <c r="D14475">
        <v>2</v>
      </c>
    </row>
    <row r="14476" spans="1:4" x14ac:dyDescent="0.25">
      <c r="A14476" t="s">
        <v>28773</v>
      </c>
      <c r="B14476" t="s">
        <v>28774</v>
      </c>
      <c r="C14476" s="106">
        <v>1306.93</v>
      </c>
      <c r="D14476">
        <v>4</v>
      </c>
    </row>
    <row r="14477" spans="1:4" x14ac:dyDescent="0.25">
      <c r="A14477" t="s">
        <v>28775</v>
      </c>
      <c r="B14477" t="s">
        <v>28776</v>
      </c>
      <c r="C14477" s="106">
        <v>0</v>
      </c>
      <c r="D14477">
        <v>0</v>
      </c>
    </row>
    <row r="14478" spans="1:4" x14ac:dyDescent="0.25">
      <c r="A14478" t="s">
        <v>28777</v>
      </c>
      <c r="B14478" t="s">
        <v>28778</v>
      </c>
      <c r="C14478" s="106">
        <v>255.2</v>
      </c>
      <c r="D14478">
        <v>2</v>
      </c>
    </row>
    <row r="14479" spans="1:4" x14ac:dyDescent="0.25">
      <c r="A14479" t="s">
        <v>28779</v>
      </c>
      <c r="B14479" t="s">
        <v>28780</v>
      </c>
      <c r="C14479" s="106">
        <v>2882</v>
      </c>
      <c r="D14479">
        <v>1</v>
      </c>
    </row>
    <row r="14480" spans="1:4" x14ac:dyDescent="0.25">
      <c r="A14480" t="s">
        <v>28781</v>
      </c>
      <c r="B14480" t="s">
        <v>28782</v>
      </c>
      <c r="C14480" s="106">
        <v>530.36</v>
      </c>
      <c r="D14480">
        <v>1</v>
      </c>
    </row>
    <row r="14481" spans="1:4" x14ac:dyDescent="0.25">
      <c r="A14481" t="s">
        <v>28783</v>
      </c>
      <c r="B14481" t="s">
        <v>28784</v>
      </c>
      <c r="C14481" s="106">
        <v>39.92</v>
      </c>
      <c r="D14481">
        <v>1</v>
      </c>
    </row>
    <row r="14482" spans="1:4" x14ac:dyDescent="0.25">
      <c r="A14482" t="s">
        <v>28785</v>
      </c>
      <c r="B14482" t="s">
        <v>28786</v>
      </c>
      <c r="C14482" s="106">
        <v>9415</v>
      </c>
      <c r="D14482">
        <v>2</v>
      </c>
    </row>
    <row r="14483" spans="1:4" x14ac:dyDescent="0.25">
      <c r="A14483" t="s">
        <v>28787</v>
      </c>
      <c r="B14483" t="s">
        <v>22150</v>
      </c>
      <c r="C14483" s="106">
        <v>299.52</v>
      </c>
      <c r="D14483">
        <v>1</v>
      </c>
    </row>
    <row r="14484" spans="1:4" x14ac:dyDescent="0.25">
      <c r="A14484" t="s">
        <v>28788</v>
      </c>
      <c r="B14484" t="s">
        <v>28789</v>
      </c>
      <c r="C14484" s="106">
        <v>390.41</v>
      </c>
      <c r="D14484">
        <v>1</v>
      </c>
    </row>
    <row r="14485" spans="1:4" x14ac:dyDescent="0.25">
      <c r="A14485" t="s">
        <v>28790</v>
      </c>
      <c r="B14485" t="s">
        <v>28791</v>
      </c>
      <c r="C14485" s="106">
        <v>0</v>
      </c>
      <c r="D14485">
        <v>0</v>
      </c>
    </row>
    <row r="14486" spans="1:4" x14ac:dyDescent="0.25">
      <c r="A14486" t="s">
        <v>28792</v>
      </c>
      <c r="B14486" t="s">
        <v>28793</v>
      </c>
      <c r="C14486" s="106">
        <v>45.59</v>
      </c>
      <c r="D14486">
        <v>2</v>
      </c>
    </row>
    <row r="14487" spans="1:4" x14ac:dyDescent="0.25">
      <c r="A14487" t="s">
        <v>28794</v>
      </c>
      <c r="B14487" t="s">
        <v>28795</v>
      </c>
      <c r="C14487" s="106">
        <v>45.38</v>
      </c>
      <c r="D14487">
        <v>2</v>
      </c>
    </row>
    <row r="14488" spans="1:4" x14ac:dyDescent="0.25">
      <c r="A14488" t="s">
        <v>28796</v>
      </c>
      <c r="B14488" t="s">
        <v>28797</v>
      </c>
      <c r="C14488" s="106">
        <v>83.26</v>
      </c>
      <c r="D14488">
        <v>2</v>
      </c>
    </row>
    <row r="14489" spans="1:4" x14ac:dyDescent="0.25">
      <c r="A14489" t="s">
        <v>28798</v>
      </c>
      <c r="B14489" t="s">
        <v>28799</v>
      </c>
      <c r="C14489" s="106">
        <v>61.76</v>
      </c>
      <c r="D14489">
        <v>2</v>
      </c>
    </row>
    <row r="14490" spans="1:4" x14ac:dyDescent="0.25">
      <c r="A14490" t="s">
        <v>28800</v>
      </c>
      <c r="B14490" t="s">
        <v>28801</v>
      </c>
      <c r="C14490" s="106">
        <v>42</v>
      </c>
      <c r="D14490">
        <v>6</v>
      </c>
    </row>
    <row r="14491" spans="1:4" x14ac:dyDescent="0.25">
      <c r="A14491" t="s">
        <v>28802</v>
      </c>
      <c r="B14491" t="s">
        <v>28803</v>
      </c>
      <c r="C14491" s="106">
        <v>114.28</v>
      </c>
      <c r="D14491">
        <v>2</v>
      </c>
    </row>
    <row r="14492" spans="1:4" x14ac:dyDescent="0.25">
      <c r="A14492" t="s">
        <v>28804</v>
      </c>
      <c r="B14492" t="s">
        <v>28805</v>
      </c>
      <c r="C14492" s="106">
        <v>72.819999999999993</v>
      </c>
      <c r="D14492">
        <v>3</v>
      </c>
    </row>
    <row r="14493" spans="1:4" x14ac:dyDescent="0.25">
      <c r="A14493" t="s">
        <v>28806</v>
      </c>
      <c r="B14493" t="s">
        <v>28807</v>
      </c>
      <c r="C14493" s="106">
        <v>161</v>
      </c>
      <c r="D14493">
        <v>2</v>
      </c>
    </row>
    <row r="14494" spans="1:4" x14ac:dyDescent="0.25">
      <c r="A14494" t="s">
        <v>28808</v>
      </c>
      <c r="B14494" t="s">
        <v>28809</v>
      </c>
      <c r="C14494" s="106">
        <v>183.34</v>
      </c>
      <c r="D14494">
        <v>178</v>
      </c>
    </row>
    <row r="14495" spans="1:4" x14ac:dyDescent="0.25">
      <c r="A14495" t="s">
        <v>28810</v>
      </c>
      <c r="B14495" t="s">
        <v>28811</v>
      </c>
      <c r="C14495" s="106">
        <v>54.26</v>
      </c>
      <c r="D14495">
        <v>3</v>
      </c>
    </row>
    <row r="14496" spans="1:4" x14ac:dyDescent="0.25">
      <c r="A14496" t="s">
        <v>28812</v>
      </c>
      <c r="B14496" t="s">
        <v>18078</v>
      </c>
      <c r="C14496" s="106">
        <v>0</v>
      </c>
      <c r="D14496">
        <v>0</v>
      </c>
    </row>
    <row r="14497" spans="1:4" x14ac:dyDescent="0.25">
      <c r="A14497" t="s">
        <v>28813</v>
      </c>
      <c r="B14497" t="s">
        <v>28814</v>
      </c>
      <c r="C14497" s="106">
        <v>146.18</v>
      </c>
      <c r="D14497">
        <v>2</v>
      </c>
    </row>
    <row r="14498" spans="1:4" x14ac:dyDescent="0.25">
      <c r="A14498" t="s">
        <v>28815</v>
      </c>
      <c r="B14498" t="s">
        <v>28816</v>
      </c>
      <c r="C14498" s="106">
        <v>3821.38</v>
      </c>
      <c r="D14498">
        <v>56</v>
      </c>
    </row>
    <row r="14499" spans="1:4" x14ac:dyDescent="0.25">
      <c r="A14499" t="s">
        <v>28817</v>
      </c>
      <c r="B14499" t="s">
        <v>28818</v>
      </c>
      <c r="C14499" s="106">
        <v>304.81</v>
      </c>
      <c r="D14499">
        <v>11</v>
      </c>
    </row>
    <row r="14500" spans="1:4" x14ac:dyDescent="0.25">
      <c r="A14500" t="s">
        <v>28819</v>
      </c>
      <c r="B14500" t="s">
        <v>28820</v>
      </c>
      <c r="C14500" s="106">
        <v>70.66</v>
      </c>
      <c r="D14500">
        <v>3</v>
      </c>
    </row>
    <row r="14501" spans="1:4" x14ac:dyDescent="0.25">
      <c r="A14501" t="s">
        <v>28821</v>
      </c>
      <c r="B14501" t="s">
        <v>28822</v>
      </c>
      <c r="C14501" s="106">
        <v>25.53</v>
      </c>
      <c r="D14501">
        <v>3</v>
      </c>
    </row>
    <row r="14502" spans="1:4" x14ac:dyDescent="0.25">
      <c r="A14502" t="s">
        <v>28823</v>
      </c>
      <c r="B14502" t="s">
        <v>28824</v>
      </c>
      <c r="C14502" s="106">
        <v>4065.24</v>
      </c>
      <c r="D14502">
        <v>60</v>
      </c>
    </row>
    <row r="14503" spans="1:4" x14ac:dyDescent="0.25">
      <c r="A14503" t="s">
        <v>28825</v>
      </c>
      <c r="B14503" t="s">
        <v>28826</v>
      </c>
      <c r="C14503" s="106">
        <v>3487.98</v>
      </c>
      <c r="D14503">
        <v>60</v>
      </c>
    </row>
    <row r="14504" spans="1:4" x14ac:dyDescent="0.25">
      <c r="A14504" t="s">
        <v>28827</v>
      </c>
      <c r="B14504" t="s">
        <v>28828</v>
      </c>
      <c r="C14504" s="106">
        <v>814.17</v>
      </c>
      <c r="D14504">
        <v>4</v>
      </c>
    </row>
    <row r="14505" spans="1:4" x14ac:dyDescent="0.25">
      <c r="A14505" t="s">
        <v>28829</v>
      </c>
      <c r="B14505" t="s">
        <v>28830</v>
      </c>
      <c r="C14505" s="106">
        <v>0</v>
      </c>
      <c r="D14505">
        <v>0</v>
      </c>
    </row>
    <row r="14506" spans="1:4" x14ac:dyDescent="0.25">
      <c r="A14506" t="s">
        <v>28831</v>
      </c>
      <c r="B14506" t="s">
        <v>28832</v>
      </c>
      <c r="C14506" s="106">
        <v>28.34</v>
      </c>
      <c r="D14506">
        <v>3</v>
      </c>
    </row>
    <row r="14507" spans="1:4" x14ac:dyDescent="0.25">
      <c r="A14507" t="s">
        <v>28833</v>
      </c>
      <c r="B14507" t="s">
        <v>28834</v>
      </c>
      <c r="C14507" s="106">
        <v>1334.06</v>
      </c>
      <c r="D14507">
        <v>48</v>
      </c>
    </row>
    <row r="14508" spans="1:4" x14ac:dyDescent="0.25">
      <c r="A14508" t="s">
        <v>28835</v>
      </c>
      <c r="B14508" t="s">
        <v>28836</v>
      </c>
      <c r="C14508" s="106">
        <v>11341.73</v>
      </c>
      <c r="D14508">
        <v>2</v>
      </c>
    </row>
    <row r="14509" spans="1:4" x14ac:dyDescent="0.25">
      <c r="A14509" t="s">
        <v>28837</v>
      </c>
      <c r="B14509" t="s">
        <v>28838</v>
      </c>
      <c r="C14509" s="106">
        <v>438.35</v>
      </c>
      <c r="D14509">
        <v>5</v>
      </c>
    </row>
    <row r="14510" spans="1:4" x14ac:dyDescent="0.25">
      <c r="A14510" t="s">
        <v>28839</v>
      </c>
      <c r="B14510" t="s">
        <v>28840</v>
      </c>
      <c r="C14510" s="106">
        <v>250</v>
      </c>
      <c r="D14510">
        <v>10</v>
      </c>
    </row>
    <row r="14511" spans="1:4" x14ac:dyDescent="0.25">
      <c r="A14511" t="s">
        <v>28841</v>
      </c>
      <c r="B14511" t="s">
        <v>28842</v>
      </c>
      <c r="C14511" s="106">
        <v>0</v>
      </c>
      <c r="D14511">
        <v>0</v>
      </c>
    </row>
    <row r="14512" spans="1:4" x14ac:dyDescent="0.25">
      <c r="A14512" t="s">
        <v>28843</v>
      </c>
      <c r="B14512" t="s">
        <v>28844</v>
      </c>
      <c r="C14512" s="106">
        <v>201.91</v>
      </c>
      <c r="D14512">
        <v>2</v>
      </c>
    </row>
    <row r="14513" spans="1:4" x14ac:dyDescent="0.25">
      <c r="A14513" t="s">
        <v>28845</v>
      </c>
      <c r="B14513" t="s">
        <v>28846</v>
      </c>
      <c r="C14513" s="106">
        <v>80.27</v>
      </c>
      <c r="D14513">
        <v>1</v>
      </c>
    </row>
    <row r="14514" spans="1:4" x14ac:dyDescent="0.25">
      <c r="A14514" t="s">
        <v>28847</v>
      </c>
      <c r="B14514" t="s">
        <v>28848</v>
      </c>
      <c r="C14514" s="106">
        <v>1596.09</v>
      </c>
      <c r="D14514">
        <v>3</v>
      </c>
    </row>
    <row r="14515" spans="1:4" x14ac:dyDescent="0.25">
      <c r="A14515" t="s">
        <v>28849</v>
      </c>
      <c r="B14515" t="s">
        <v>28850</v>
      </c>
      <c r="C14515" s="106">
        <v>3650.52</v>
      </c>
      <c r="D14515">
        <v>4</v>
      </c>
    </row>
    <row r="14516" spans="1:4" x14ac:dyDescent="0.25">
      <c r="A14516" t="s">
        <v>28851</v>
      </c>
      <c r="B14516" t="s">
        <v>28852</v>
      </c>
      <c r="C14516" s="106">
        <v>475</v>
      </c>
      <c r="D14516">
        <v>1</v>
      </c>
    </row>
    <row r="14517" spans="1:4" x14ac:dyDescent="0.25">
      <c r="A14517" t="s">
        <v>28853</v>
      </c>
      <c r="B14517" t="s">
        <v>28854</v>
      </c>
      <c r="C14517" s="106">
        <v>0</v>
      </c>
      <c r="D14517">
        <v>0</v>
      </c>
    </row>
    <row r="14518" spans="1:4" x14ac:dyDescent="0.25">
      <c r="A14518" t="s">
        <v>28855</v>
      </c>
      <c r="B14518" t="s">
        <v>28856</v>
      </c>
      <c r="C14518" s="106">
        <v>2760</v>
      </c>
      <c r="D14518">
        <v>6</v>
      </c>
    </row>
    <row r="14519" spans="1:4" x14ac:dyDescent="0.25">
      <c r="A14519" t="s">
        <v>28857</v>
      </c>
      <c r="B14519" t="s">
        <v>28858</v>
      </c>
      <c r="C14519" s="106">
        <v>220</v>
      </c>
      <c r="D14519">
        <v>4</v>
      </c>
    </row>
    <row r="14520" spans="1:4" x14ac:dyDescent="0.25">
      <c r="A14520" t="s">
        <v>28859</v>
      </c>
      <c r="B14520" t="s">
        <v>28860</v>
      </c>
      <c r="C14520" s="106">
        <v>0</v>
      </c>
      <c r="D14520">
        <v>0</v>
      </c>
    </row>
    <row r="14521" spans="1:4" x14ac:dyDescent="0.25">
      <c r="A14521" t="s">
        <v>28861</v>
      </c>
      <c r="B14521" t="s">
        <v>28862</v>
      </c>
      <c r="C14521" s="106">
        <v>326.24</v>
      </c>
      <c r="D14521">
        <v>21</v>
      </c>
    </row>
    <row r="14522" spans="1:4" x14ac:dyDescent="0.25">
      <c r="A14522" t="s">
        <v>28863</v>
      </c>
      <c r="B14522" t="s">
        <v>28864</v>
      </c>
      <c r="C14522" s="106">
        <v>7307.4</v>
      </c>
      <c r="D14522">
        <v>12</v>
      </c>
    </row>
    <row r="14523" spans="1:4" x14ac:dyDescent="0.25">
      <c r="A14523" t="s">
        <v>28865</v>
      </c>
      <c r="B14523" t="s">
        <v>28866</v>
      </c>
      <c r="C14523" s="106">
        <v>25.4</v>
      </c>
      <c r="D14523">
        <v>20</v>
      </c>
    </row>
    <row r="14524" spans="1:4" x14ac:dyDescent="0.25">
      <c r="A14524" t="s">
        <v>28867</v>
      </c>
      <c r="B14524" t="s">
        <v>28868</v>
      </c>
      <c r="C14524" s="106">
        <v>1590.59</v>
      </c>
      <c r="D14524">
        <v>2</v>
      </c>
    </row>
    <row r="14525" spans="1:4" x14ac:dyDescent="0.25">
      <c r="A14525" t="s">
        <v>28869</v>
      </c>
      <c r="B14525" t="s">
        <v>28870</v>
      </c>
      <c r="C14525" s="106">
        <v>396</v>
      </c>
      <c r="D14525">
        <v>3</v>
      </c>
    </row>
    <row r="14526" spans="1:4" x14ac:dyDescent="0.25">
      <c r="A14526" t="s">
        <v>28871</v>
      </c>
      <c r="B14526" t="s">
        <v>28872</v>
      </c>
      <c r="C14526" s="106">
        <v>3.17</v>
      </c>
      <c r="D14526">
        <v>11</v>
      </c>
    </row>
    <row r="14527" spans="1:4" x14ac:dyDescent="0.25">
      <c r="A14527" t="s">
        <v>28873</v>
      </c>
      <c r="B14527" t="s">
        <v>28874</v>
      </c>
      <c r="C14527" s="106">
        <v>6.14</v>
      </c>
      <c r="D14527">
        <v>22</v>
      </c>
    </row>
    <row r="14528" spans="1:4" x14ac:dyDescent="0.25">
      <c r="A14528" t="s">
        <v>28875</v>
      </c>
      <c r="B14528" t="s">
        <v>28876</v>
      </c>
      <c r="C14528" s="106">
        <v>5.96</v>
      </c>
      <c r="D14528">
        <v>40</v>
      </c>
    </row>
    <row r="14529" spans="1:4" x14ac:dyDescent="0.25">
      <c r="A14529" t="s">
        <v>28877</v>
      </c>
      <c r="B14529" t="s">
        <v>28878</v>
      </c>
      <c r="C14529" s="106">
        <v>21.36</v>
      </c>
      <c r="D14529">
        <v>120</v>
      </c>
    </row>
    <row r="14530" spans="1:4" x14ac:dyDescent="0.25">
      <c r="A14530" t="s">
        <v>28879</v>
      </c>
      <c r="B14530" t="s">
        <v>28880</v>
      </c>
      <c r="C14530" s="106">
        <v>31.32</v>
      </c>
      <c r="D14530">
        <v>27</v>
      </c>
    </row>
    <row r="14531" spans="1:4" x14ac:dyDescent="0.25">
      <c r="A14531" t="s">
        <v>28881</v>
      </c>
      <c r="B14531" t="s">
        <v>28882</v>
      </c>
      <c r="C14531" s="106">
        <v>1912.98</v>
      </c>
      <c r="D14531">
        <v>2</v>
      </c>
    </row>
    <row r="14532" spans="1:4" x14ac:dyDescent="0.25">
      <c r="A14532" t="s">
        <v>28883</v>
      </c>
      <c r="B14532" t="s">
        <v>28884</v>
      </c>
      <c r="C14532" s="106">
        <v>0</v>
      </c>
      <c r="D14532">
        <v>0</v>
      </c>
    </row>
    <row r="14533" spans="1:4" x14ac:dyDescent="0.25">
      <c r="A14533" t="s">
        <v>28885</v>
      </c>
      <c r="B14533" t="s">
        <v>28886</v>
      </c>
      <c r="C14533" s="106">
        <v>0</v>
      </c>
      <c r="D14533">
        <v>0</v>
      </c>
    </row>
    <row r="14534" spans="1:4" x14ac:dyDescent="0.25">
      <c r="A14534" t="s">
        <v>28887</v>
      </c>
      <c r="B14534" t="s">
        <v>28888</v>
      </c>
      <c r="C14534" s="106">
        <v>0</v>
      </c>
      <c r="D14534">
        <v>0</v>
      </c>
    </row>
    <row r="14535" spans="1:4" x14ac:dyDescent="0.25">
      <c r="A14535" t="s">
        <v>28889</v>
      </c>
      <c r="B14535" t="s">
        <v>28890</v>
      </c>
      <c r="C14535" s="106">
        <v>0</v>
      </c>
      <c r="D14535">
        <v>0</v>
      </c>
    </row>
    <row r="14536" spans="1:4" x14ac:dyDescent="0.25">
      <c r="A14536" t="s">
        <v>28891</v>
      </c>
      <c r="B14536" t="s">
        <v>28892</v>
      </c>
      <c r="C14536" s="106">
        <v>0</v>
      </c>
      <c r="D14536">
        <v>0</v>
      </c>
    </row>
    <row r="14537" spans="1:4" x14ac:dyDescent="0.25">
      <c r="A14537" t="s">
        <v>28893</v>
      </c>
      <c r="B14537" t="s">
        <v>28894</v>
      </c>
      <c r="C14537" s="106">
        <v>0</v>
      </c>
      <c r="D14537">
        <v>0</v>
      </c>
    </row>
    <row r="14538" spans="1:4" x14ac:dyDescent="0.25">
      <c r="A14538" t="s">
        <v>28895</v>
      </c>
      <c r="B14538" t="s">
        <v>28896</v>
      </c>
      <c r="C14538" s="106">
        <v>3768</v>
      </c>
      <c r="D14538">
        <v>24</v>
      </c>
    </row>
    <row r="14539" spans="1:4" x14ac:dyDescent="0.25">
      <c r="A14539" t="s">
        <v>28897</v>
      </c>
      <c r="B14539" t="s">
        <v>28898</v>
      </c>
      <c r="C14539" s="106">
        <v>16.21</v>
      </c>
      <c r="D14539">
        <v>1</v>
      </c>
    </row>
    <row r="14540" spans="1:4" x14ac:dyDescent="0.25">
      <c r="A14540" t="s">
        <v>28899</v>
      </c>
      <c r="B14540" t="s">
        <v>28900</v>
      </c>
      <c r="C14540" s="106">
        <v>0</v>
      </c>
      <c r="D14540">
        <v>0</v>
      </c>
    </row>
    <row r="14541" spans="1:4" x14ac:dyDescent="0.25">
      <c r="A14541" t="s">
        <v>28901</v>
      </c>
      <c r="B14541" t="s">
        <v>28902</v>
      </c>
      <c r="C14541" s="106">
        <v>7042.61</v>
      </c>
      <c r="D14541">
        <v>2</v>
      </c>
    </row>
    <row r="14542" spans="1:4" x14ac:dyDescent="0.25">
      <c r="A14542" t="s">
        <v>28903</v>
      </c>
      <c r="B14542" t="s">
        <v>28904</v>
      </c>
      <c r="C14542" s="106">
        <v>31</v>
      </c>
      <c r="D14542">
        <v>1</v>
      </c>
    </row>
    <row r="14543" spans="1:4" x14ac:dyDescent="0.25">
      <c r="A14543" t="s">
        <v>28905</v>
      </c>
      <c r="B14543" t="s">
        <v>28906</v>
      </c>
      <c r="C14543" s="106">
        <v>9.7200000000000006</v>
      </c>
      <c r="D14543">
        <v>4</v>
      </c>
    </row>
    <row r="14544" spans="1:4" x14ac:dyDescent="0.25">
      <c r="A14544" t="s">
        <v>28907</v>
      </c>
      <c r="B14544" t="s">
        <v>28908</v>
      </c>
      <c r="C14544" s="106">
        <v>585.22</v>
      </c>
      <c r="D14544">
        <v>2</v>
      </c>
    </row>
    <row r="14545" spans="1:4" x14ac:dyDescent="0.25">
      <c r="A14545" t="s">
        <v>28909</v>
      </c>
      <c r="B14545" t="s">
        <v>28910</v>
      </c>
      <c r="C14545" s="106">
        <v>0</v>
      </c>
      <c r="D14545">
        <v>0</v>
      </c>
    </row>
    <row r="14546" spans="1:4" x14ac:dyDescent="0.25">
      <c r="A14546" t="s">
        <v>28911</v>
      </c>
      <c r="B14546" t="s">
        <v>28912</v>
      </c>
      <c r="C14546" s="106">
        <v>2152.06</v>
      </c>
      <c r="D14546">
        <v>8</v>
      </c>
    </row>
    <row r="14547" spans="1:4" x14ac:dyDescent="0.25">
      <c r="A14547" t="s">
        <v>28913</v>
      </c>
      <c r="B14547" t="s">
        <v>14473</v>
      </c>
      <c r="C14547" s="106">
        <v>1181.3</v>
      </c>
      <c r="D14547">
        <v>2</v>
      </c>
    </row>
    <row r="14548" spans="1:4" x14ac:dyDescent="0.25">
      <c r="A14548" t="s">
        <v>28914</v>
      </c>
      <c r="B14548" t="s">
        <v>28915</v>
      </c>
      <c r="C14548" s="106">
        <v>608.52</v>
      </c>
      <c r="D14548">
        <v>10</v>
      </c>
    </row>
    <row r="14549" spans="1:4" x14ac:dyDescent="0.25">
      <c r="A14549" t="s">
        <v>28916</v>
      </c>
      <c r="B14549" t="s">
        <v>28917</v>
      </c>
      <c r="C14549" s="106">
        <v>0</v>
      </c>
      <c r="D14549">
        <v>0</v>
      </c>
    </row>
    <row r="14550" spans="1:4" x14ac:dyDescent="0.25">
      <c r="A14550" t="s">
        <v>28918</v>
      </c>
      <c r="B14550" t="s">
        <v>28919</v>
      </c>
      <c r="C14550" s="106">
        <v>540</v>
      </c>
      <c r="D14550">
        <v>4</v>
      </c>
    </row>
    <row r="14551" spans="1:4" x14ac:dyDescent="0.25">
      <c r="A14551" t="s">
        <v>28920</v>
      </c>
      <c r="B14551" t="s">
        <v>28921</v>
      </c>
      <c r="C14551" s="106">
        <v>1354.74</v>
      </c>
      <c r="D14551">
        <v>8</v>
      </c>
    </row>
    <row r="14552" spans="1:4" x14ac:dyDescent="0.25">
      <c r="A14552" t="s">
        <v>28922</v>
      </c>
      <c r="B14552" t="s">
        <v>28923</v>
      </c>
      <c r="C14552" s="106">
        <v>0</v>
      </c>
      <c r="D14552">
        <v>0</v>
      </c>
    </row>
    <row r="14553" spans="1:4" x14ac:dyDescent="0.25">
      <c r="A14553" t="s">
        <v>28924</v>
      </c>
      <c r="B14553" t="s">
        <v>28925</v>
      </c>
      <c r="C14553" s="106">
        <v>72.98</v>
      </c>
      <c r="D14553">
        <v>2</v>
      </c>
    </row>
    <row r="14554" spans="1:4" x14ac:dyDescent="0.25">
      <c r="A14554" t="s">
        <v>28926</v>
      </c>
      <c r="B14554" t="s">
        <v>28927</v>
      </c>
      <c r="C14554" s="106">
        <v>94.45</v>
      </c>
      <c r="D14554">
        <v>2</v>
      </c>
    </row>
    <row r="14555" spans="1:4" x14ac:dyDescent="0.25">
      <c r="A14555" t="s">
        <v>28928</v>
      </c>
      <c r="B14555" t="s">
        <v>28929</v>
      </c>
      <c r="C14555" s="106">
        <v>0</v>
      </c>
      <c r="D14555">
        <v>0</v>
      </c>
    </row>
    <row r="14556" spans="1:4" x14ac:dyDescent="0.25">
      <c r="A14556" t="s">
        <v>28930</v>
      </c>
      <c r="B14556" t="s">
        <v>28931</v>
      </c>
      <c r="C14556" s="106">
        <v>400.48</v>
      </c>
      <c r="D14556">
        <v>6</v>
      </c>
    </row>
    <row r="14557" spans="1:4" x14ac:dyDescent="0.25">
      <c r="A14557" t="s">
        <v>28932</v>
      </c>
      <c r="B14557" t="s">
        <v>28933</v>
      </c>
      <c r="C14557" s="106">
        <v>40.21</v>
      </c>
      <c r="D14557">
        <v>2</v>
      </c>
    </row>
    <row r="14558" spans="1:4" x14ac:dyDescent="0.25">
      <c r="A14558" t="s">
        <v>28934</v>
      </c>
      <c r="B14558" t="s">
        <v>28935</v>
      </c>
      <c r="C14558" s="106">
        <v>316.2</v>
      </c>
      <c r="D14558">
        <v>1</v>
      </c>
    </row>
    <row r="14559" spans="1:4" x14ac:dyDescent="0.25">
      <c r="A14559" t="s">
        <v>28936</v>
      </c>
      <c r="B14559" t="s">
        <v>28937</v>
      </c>
      <c r="C14559" s="106">
        <v>470</v>
      </c>
      <c r="D14559">
        <v>2</v>
      </c>
    </row>
    <row r="14560" spans="1:4" x14ac:dyDescent="0.25">
      <c r="A14560" t="s">
        <v>28938</v>
      </c>
      <c r="B14560" t="s">
        <v>28939</v>
      </c>
      <c r="C14560" s="106">
        <v>0</v>
      </c>
      <c r="D14560">
        <v>0</v>
      </c>
    </row>
    <row r="14561" spans="1:4" x14ac:dyDescent="0.25">
      <c r="A14561" t="s">
        <v>28940</v>
      </c>
      <c r="B14561" t="s">
        <v>28941</v>
      </c>
      <c r="C14561" s="106">
        <v>0</v>
      </c>
      <c r="D14561">
        <v>0</v>
      </c>
    </row>
    <row r="14562" spans="1:4" x14ac:dyDescent="0.25">
      <c r="A14562" t="s">
        <v>28942</v>
      </c>
      <c r="B14562" t="s">
        <v>28943</v>
      </c>
      <c r="C14562" s="106">
        <v>0</v>
      </c>
      <c r="D14562">
        <v>0</v>
      </c>
    </row>
    <row r="14563" spans="1:4" x14ac:dyDescent="0.25">
      <c r="A14563" t="s">
        <v>28944</v>
      </c>
      <c r="B14563" t="s">
        <v>28945</v>
      </c>
      <c r="C14563" s="106">
        <v>0</v>
      </c>
      <c r="D14563">
        <v>0</v>
      </c>
    </row>
    <row r="14564" spans="1:4" x14ac:dyDescent="0.25">
      <c r="A14564" t="s">
        <v>28946</v>
      </c>
      <c r="B14564" t="s">
        <v>28947</v>
      </c>
      <c r="C14564" s="106">
        <v>1002</v>
      </c>
      <c r="D14564">
        <v>2</v>
      </c>
    </row>
    <row r="14565" spans="1:4" x14ac:dyDescent="0.25">
      <c r="A14565" t="s">
        <v>28948</v>
      </c>
      <c r="B14565" t="s">
        <v>28949</v>
      </c>
      <c r="C14565" s="106">
        <v>689.05</v>
      </c>
      <c r="D14565">
        <v>2</v>
      </c>
    </row>
    <row r="14566" spans="1:4" x14ac:dyDescent="0.25">
      <c r="A14566" t="s">
        <v>28950</v>
      </c>
      <c r="B14566" t="s">
        <v>28951</v>
      </c>
      <c r="C14566" s="106">
        <v>689.05</v>
      </c>
      <c r="D14566">
        <v>2</v>
      </c>
    </row>
    <row r="14567" spans="1:4" x14ac:dyDescent="0.25">
      <c r="A14567" t="s">
        <v>28952</v>
      </c>
      <c r="B14567" t="s">
        <v>28953</v>
      </c>
      <c r="C14567" s="106">
        <v>5043.2</v>
      </c>
      <c r="D14567">
        <v>200</v>
      </c>
    </row>
    <row r="14568" spans="1:4" x14ac:dyDescent="0.25">
      <c r="A14568" t="s">
        <v>28954</v>
      </c>
      <c r="B14568" t="s">
        <v>28955</v>
      </c>
      <c r="C14568" s="106">
        <v>356.83</v>
      </c>
      <c r="D14568">
        <v>32</v>
      </c>
    </row>
    <row r="14569" spans="1:4" x14ac:dyDescent="0.25">
      <c r="A14569" t="s">
        <v>28956</v>
      </c>
      <c r="B14569" t="s">
        <v>28957</v>
      </c>
      <c r="C14569" s="106">
        <v>638</v>
      </c>
      <c r="D14569">
        <v>50</v>
      </c>
    </row>
    <row r="14570" spans="1:4" x14ac:dyDescent="0.25">
      <c r="A14570" t="s">
        <v>28958</v>
      </c>
      <c r="B14570" t="s">
        <v>28959</v>
      </c>
      <c r="C14570" s="106">
        <v>93.74</v>
      </c>
      <c r="D14570">
        <v>13</v>
      </c>
    </row>
    <row r="14571" spans="1:4" x14ac:dyDescent="0.25">
      <c r="A14571" t="s">
        <v>28960</v>
      </c>
      <c r="B14571" t="s">
        <v>28961</v>
      </c>
      <c r="C14571" s="106">
        <v>692.87</v>
      </c>
      <c r="D14571">
        <v>18</v>
      </c>
    </row>
    <row r="14572" spans="1:4" x14ac:dyDescent="0.25">
      <c r="A14572" t="s">
        <v>28962</v>
      </c>
      <c r="B14572" t="s">
        <v>28963</v>
      </c>
      <c r="C14572" s="106">
        <v>3206.29</v>
      </c>
      <c r="D14572">
        <v>14</v>
      </c>
    </row>
    <row r="14573" spans="1:4" x14ac:dyDescent="0.25">
      <c r="A14573" t="s">
        <v>28964</v>
      </c>
      <c r="B14573" t="s">
        <v>28965</v>
      </c>
      <c r="C14573" s="106">
        <v>3703.61</v>
      </c>
      <c r="D14573">
        <v>6</v>
      </c>
    </row>
    <row r="14574" spans="1:4" x14ac:dyDescent="0.25">
      <c r="A14574" t="s">
        <v>28966</v>
      </c>
      <c r="B14574" t="s">
        <v>28967</v>
      </c>
      <c r="C14574" s="106">
        <v>698.94</v>
      </c>
      <c r="D14574">
        <v>28</v>
      </c>
    </row>
    <row r="14575" spans="1:4" x14ac:dyDescent="0.25">
      <c r="A14575" t="s">
        <v>28968</v>
      </c>
      <c r="B14575" t="s">
        <v>28969</v>
      </c>
      <c r="C14575" s="106">
        <v>3859.34</v>
      </c>
      <c r="D14575">
        <v>12</v>
      </c>
    </row>
    <row r="14576" spans="1:4" x14ac:dyDescent="0.25">
      <c r="A14576" t="s">
        <v>28970</v>
      </c>
      <c r="B14576" t="s">
        <v>28971</v>
      </c>
      <c r="C14576" s="106">
        <v>2761.88</v>
      </c>
      <c r="D14576">
        <v>14</v>
      </c>
    </row>
    <row r="14577" spans="1:4" x14ac:dyDescent="0.25">
      <c r="A14577" t="s">
        <v>28972</v>
      </c>
      <c r="B14577" t="s">
        <v>28973</v>
      </c>
      <c r="C14577" s="106">
        <v>210.12</v>
      </c>
      <c r="D14577">
        <v>10</v>
      </c>
    </row>
    <row r="14578" spans="1:4" x14ac:dyDescent="0.25">
      <c r="A14578" t="s">
        <v>28974</v>
      </c>
      <c r="B14578" t="s">
        <v>28975</v>
      </c>
      <c r="C14578" s="106">
        <v>3268.57</v>
      </c>
      <c r="D14578">
        <v>1</v>
      </c>
    </row>
    <row r="14579" spans="1:4" x14ac:dyDescent="0.25">
      <c r="A14579" t="s">
        <v>28976</v>
      </c>
      <c r="B14579" t="s">
        <v>28977</v>
      </c>
      <c r="C14579" s="106">
        <v>1164</v>
      </c>
      <c r="D14579">
        <v>1</v>
      </c>
    </row>
    <row r="14580" spans="1:4" x14ac:dyDescent="0.25">
      <c r="A14580" t="s">
        <v>28978</v>
      </c>
      <c r="B14580" t="s">
        <v>28979</v>
      </c>
      <c r="C14580" s="106">
        <v>239</v>
      </c>
      <c r="D14580">
        <v>1</v>
      </c>
    </row>
    <row r="14581" spans="1:4" x14ac:dyDescent="0.25">
      <c r="A14581" t="s">
        <v>28980</v>
      </c>
      <c r="B14581" t="s">
        <v>28981</v>
      </c>
      <c r="C14581" s="106">
        <v>1176</v>
      </c>
      <c r="D14581">
        <v>1</v>
      </c>
    </row>
    <row r="14582" spans="1:4" x14ac:dyDescent="0.25">
      <c r="A14582" t="s">
        <v>28982</v>
      </c>
      <c r="B14582" t="s">
        <v>28983</v>
      </c>
      <c r="C14582" s="106">
        <v>2305</v>
      </c>
      <c r="D14582">
        <v>1</v>
      </c>
    </row>
    <row r="14583" spans="1:4" x14ac:dyDescent="0.25">
      <c r="A14583" t="s">
        <v>28984</v>
      </c>
      <c r="B14583" t="s">
        <v>28985</v>
      </c>
      <c r="C14583" s="106">
        <v>1355</v>
      </c>
      <c r="D14583">
        <v>1</v>
      </c>
    </row>
    <row r="14584" spans="1:4" x14ac:dyDescent="0.25">
      <c r="A14584" t="s">
        <v>28986</v>
      </c>
      <c r="B14584" t="s">
        <v>28987</v>
      </c>
      <c r="C14584" s="106">
        <v>115</v>
      </c>
      <c r="D14584">
        <v>1</v>
      </c>
    </row>
    <row r="14585" spans="1:4" x14ac:dyDescent="0.25">
      <c r="A14585" t="s">
        <v>28988</v>
      </c>
      <c r="B14585" t="s">
        <v>28989</v>
      </c>
      <c r="C14585" s="106">
        <v>271</v>
      </c>
      <c r="D14585">
        <v>1</v>
      </c>
    </row>
    <row r="14586" spans="1:4" x14ac:dyDescent="0.25">
      <c r="A14586" t="s">
        <v>28990</v>
      </c>
      <c r="B14586" t="s">
        <v>28991</v>
      </c>
      <c r="C14586" s="106">
        <v>2673</v>
      </c>
      <c r="D14586">
        <v>1</v>
      </c>
    </row>
    <row r="14587" spans="1:4" x14ac:dyDescent="0.25">
      <c r="A14587" t="s">
        <v>28992</v>
      </c>
      <c r="B14587" t="s">
        <v>28993</v>
      </c>
      <c r="C14587" s="106">
        <v>310.11</v>
      </c>
      <c r="D14587">
        <v>1</v>
      </c>
    </row>
    <row r="14588" spans="1:4" x14ac:dyDescent="0.25">
      <c r="A14588" t="s">
        <v>28994</v>
      </c>
      <c r="B14588" t="s">
        <v>28995</v>
      </c>
      <c r="C14588" s="106">
        <v>0</v>
      </c>
      <c r="D14588">
        <v>0</v>
      </c>
    </row>
    <row r="14589" spans="1:4" x14ac:dyDescent="0.25">
      <c r="A14589" t="s">
        <v>28996</v>
      </c>
      <c r="B14589" t="s">
        <v>28997</v>
      </c>
      <c r="C14589" s="106">
        <v>552</v>
      </c>
      <c r="D14589">
        <v>1</v>
      </c>
    </row>
    <row r="14590" spans="1:4" x14ac:dyDescent="0.25">
      <c r="A14590" t="s">
        <v>28998</v>
      </c>
      <c r="B14590" t="s">
        <v>28999</v>
      </c>
      <c r="C14590" s="106">
        <v>482.92</v>
      </c>
      <c r="D14590">
        <v>22</v>
      </c>
    </row>
    <row r="14591" spans="1:4" x14ac:dyDescent="0.25">
      <c r="A14591" t="s">
        <v>29000</v>
      </c>
      <c r="B14591" t="s">
        <v>29001</v>
      </c>
      <c r="C14591" s="106">
        <v>0</v>
      </c>
      <c r="D14591">
        <v>0</v>
      </c>
    </row>
    <row r="14592" spans="1:4" x14ac:dyDescent="0.25">
      <c r="A14592" t="s">
        <v>29002</v>
      </c>
      <c r="B14592" t="s">
        <v>29003</v>
      </c>
      <c r="C14592" s="106">
        <v>0</v>
      </c>
      <c r="D14592">
        <v>0</v>
      </c>
    </row>
    <row r="14593" spans="1:4" x14ac:dyDescent="0.25">
      <c r="A14593" t="s">
        <v>29004</v>
      </c>
      <c r="B14593" t="s">
        <v>29005</v>
      </c>
      <c r="C14593" s="106">
        <v>9258.2199999999993</v>
      </c>
      <c r="D14593">
        <v>2</v>
      </c>
    </row>
    <row r="14594" spans="1:4" x14ac:dyDescent="0.25">
      <c r="A14594" t="s">
        <v>29006</v>
      </c>
      <c r="B14594" t="s">
        <v>29007</v>
      </c>
      <c r="C14594" s="106">
        <v>1815</v>
      </c>
      <c r="D14594">
        <v>1</v>
      </c>
    </row>
    <row r="14595" spans="1:4" x14ac:dyDescent="0.25">
      <c r="A14595" t="s">
        <v>29008</v>
      </c>
      <c r="B14595" t="s">
        <v>29009</v>
      </c>
      <c r="C14595" s="106">
        <v>0</v>
      </c>
      <c r="D14595">
        <v>0</v>
      </c>
    </row>
    <row r="14596" spans="1:4" x14ac:dyDescent="0.25">
      <c r="A14596" t="s">
        <v>29010</v>
      </c>
      <c r="B14596" t="s">
        <v>29011</v>
      </c>
      <c r="C14596" s="106">
        <v>420.53</v>
      </c>
      <c r="D14596">
        <v>1</v>
      </c>
    </row>
    <row r="14597" spans="1:4" x14ac:dyDescent="0.25">
      <c r="A14597" t="s">
        <v>29012</v>
      </c>
      <c r="B14597" t="s">
        <v>29013</v>
      </c>
      <c r="C14597" s="106">
        <v>0</v>
      </c>
      <c r="D14597">
        <v>0</v>
      </c>
    </row>
    <row r="14598" spans="1:4" x14ac:dyDescent="0.25">
      <c r="A14598" t="s">
        <v>29014</v>
      </c>
      <c r="B14598" t="s">
        <v>15098</v>
      </c>
      <c r="C14598" s="106">
        <v>0</v>
      </c>
      <c r="D14598">
        <v>0</v>
      </c>
    </row>
    <row r="14599" spans="1:4" x14ac:dyDescent="0.25">
      <c r="A14599" t="s">
        <v>29015</v>
      </c>
      <c r="B14599" t="s">
        <v>29016</v>
      </c>
      <c r="C14599" s="106">
        <v>0</v>
      </c>
      <c r="D14599">
        <v>0</v>
      </c>
    </row>
    <row r="14600" spans="1:4" x14ac:dyDescent="0.25">
      <c r="A14600" t="s">
        <v>29017</v>
      </c>
      <c r="B14600" t="s">
        <v>708</v>
      </c>
      <c r="C14600" s="106">
        <v>0</v>
      </c>
      <c r="D14600">
        <v>0</v>
      </c>
    </row>
    <row r="14601" spans="1:4" x14ac:dyDescent="0.25">
      <c r="A14601" t="s">
        <v>29018</v>
      </c>
      <c r="B14601" t="s">
        <v>29019</v>
      </c>
      <c r="C14601" s="106">
        <v>22479.48</v>
      </c>
      <c r="D14601">
        <v>1</v>
      </c>
    </row>
    <row r="14602" spans="1:4" x14ac:dyDescent="0.25">
      <c r="A14602" t="s">
        <v>29020</v>
      </c>
      <c r="B14602" t="s">
        <v>29021</v>
      </c>
      <c r="C14602" s="106">
        <v>1170.58</v>
      </c>
      <c r="D14602">
        <v>66</v>
      </c>
    </row>
    <row r="14603" spans="1:4" x14ac:dyDescent="0.25">
      <c r="A14603" t="s">
        <v>29022</v>
      </c>
      <c r="B14603" t="s">
        <v>29023</v>
      </c>
      <c r="C14603" s="106">
        <v>2893.65</v>
      </c>
      <c r="D14603">
        <v>3</v>
      </c>
    </row>
    <row r="14604" spans="1:4" x14ac:dyDescent="0.25">
      <c r="A14604" t="s">
        <v>29024</v>
      </c>
      <c r="B14604" t="s">
        <v>29025</v>
      </c>
      <c r="C14604" s="106">
        <v>0</v>
      </c>
      <c r="D14604">
        <v>0</v>
      </c>
    </row>
    <row r="14605" spans="1:4" x14ac:dyDescent="0.25">
      <c r="A14605" t="s">
        <v>29026</v>
      </c>
      <c r="B14605" t="s">
        <v>29027</v>
      </c>
      <c r="C14605" s="106">
        <v>1021.42</v>
      </c>
      <c r="D14605">
        <v>86</v>
      </c>
    </row>
    <row r="14606" spans="1:4" x14ac:dyDescent="0.25">
      <c r="A14606" t="s">
        <v>29028</v>
      </c>
      <c r="B14606" t="s">
        <v>29029</v>
      </c>
      <c r="C14606" s="106">
        <v>2068.52</v>
      </c>
      <c r="D14606">
        <v>108</v>
      </c>
    </row>
    <row r="14607" spans="1:4" x14ac:dyDescent="0.25">
      <c r="A14607" t="s">
        <v>29030</v>
      </c>
      <c r="B14607" t="s">
        <v>29031</v>
      </c>
      <c r="C14607" s="106">
        <v>1642.94</v>
      </c>
      <c r="D14607">
        <v>3</v>
      </c>
    </row>
    <row r="14608" spans="1:4" x14ac:dyDescent="0.25">
      <c r="A14608" t="s">
        <v>29032</v>
      </c>
      <c r="B14608" t="s">
        <v>29033</v>
      </c>
      <c r="C14608" s="106">
        <v>2087.41</v>
      </c>
      <c r="D14608">
        <v>267</v>
      </c>
    </row>
    <row r="14609" spans="1:4" x14ac:dyDescent="0.25">
      <c r="A14609" t="s">
        <v>29034</v>
      </c>
      <c r="B14609" t="s">
        <v>29035</v>
      </c>
      <c r="C14609" s="106">
        <v>0</v>
      </c>
      <c r="D14609">
        <v>0</v>
      </c>
    </row>
    <row r="14610" spans="1:4" x14ac:dyDescent="0.25">
      <c r="A14610" t="s">
        <v>29036</v>
      </c>
      <c r="B14610" t="s">
        <v>29037</v>
      </c>
      <c r="C14610" s="106">
        <v>8962.81</v>
      </c>
      <c r="D14610">
        <v>486</v>
      </c>
    </row>
    <row r="14611" spans="1:4" x14ac:dyDescent="0.25">
      <c r="A14611" t="s">
        <v>29038</v>
      </c>
      <c r="B14611" t="s">
        <v>29039</v>
      </c>
      <c r="C14611" s="106">
        <v>105</v>
      </c>
      <c r="D14611">
        <v>2</v>
      </c>
    </row>
    <row r="14612" spans="1:4" x14ac:dyDescent="0.25">
      <c r="A14612" t="s">
        <v>29040</v>
      </c>
      <c r="B14612" t="s">
        <v>29041</v>
      </c>
      <c r="C14612" s="106">
        <v>31600</v>
      </c>
      <c r="D14612">
        <v>20</v>
      </c>
    </row>
    <row r="14613" spans="1:4" x14ac:dyDescent="0.25">
      <c r="A14613" t="s">
        <v>29042</v>
      </c>
      <c r="B14613" t="s">
        <v>29043</v>
      </c>
      <c r="C14613" s="106">
        <v>651.75</v>
      </c>
      <c r="D14613">
        <v>1</v>
      </c>
    </row>
    <row r="14614" spans="1:4" x14ac:dyDescent="0.25">
      <c r="A14614" t="s">
        <v>29044</v>
      </c>
      <c r="B14614" t="s">
        <v>29045</v>
      </c>
      <c r="C14614" s="106">
        <v>651.75</v>
      </c>
      <c r="D14614">
        <v>1</v>
      </c>
    </row>
    <row r="14615" spans="1:4" x14ac:dyDescent="0.25">
      <c r="A14615" t="s">
        <v>29046</v>
      </c>
      <c r="B14615" t="s">
        <v>29047</v>
      </c>
      <c r="C14615" s="106">
        <v>1709.27</v>
      </c>
      <c r="D14615">
        <v>1</v>
      </c>
    </row>
    <row r="14616" spans="1:4" x14ac:dyDescent="0.25">
      <c r="A14616" t="s">
        <v>29048</v>
      </c>
      <c r="B14616" t="s">
        <v>29045</v>
      </c>
      <c r="C14616" s="106">
        <v>651.75</v>
      </c>
      <c r="D14616">
        <v>1</v>
      </c>
    </row>
    <row r="14617" spans="1:4" x14ac:dyDescent="0.25">
      <c r="A14617" t="s">
        <v>29049</v>
      </c>
      <c r="B14617" t="s">
        <v>29050</v>
      </c>
      <c r="C14617" s="106">
        <v>651.75</v>
      </c>
      <c r="D14617">
        <v>1</v>
      </c>
    </row>
    <row r="14618" spans="1:4" x14ac:dyDescent="0.25">
      <c r="A14618" t="s">
        <v>29051</v>
      </c>
      <c r="B14618" t="s">
        <v>29043</v>
      </c>
      <c r="C14618" s="106">
        <v>651.75</v>
      </c>
      <c r="D14618">
        <v>1</v>
      </c>
    </row>
    <row r="14619" spans="1:4" x14ac:dyDescent="0.25">
      <c r="A14619" t="s">
        <v>29052</v>
      </c>
      <c r="B14619" t="s">
        <v>29047</v>
      </c>
      <c r="C14619" s="106">
        <v>651.75</v>
      </c>
      <c r="D14619">
        <v>1</v>
      </c>
    </row>
    <row r="14620" spans="1:4" x14ac:dyDescent="0.25">
      <c r="A14620" t="s">
        <v>29053</v>
      </c>
      <c r="B14620" t="s">
        <v>29054</v>
      </c>
      <c r="C14620" s="106">
        <v>1284.9100000000001</v>
      </c>
      <c r="D14620">
        <v>2</v>
      </c>
    </row>
    <row r="14621" spans="1:4" x14ac:dyDescent="0.25">
      <c r="A14621" t="s">
        <v>29055</v>
      </c>
      <c r="B14621" t="s">
        <v>29054</v>
      </c>
      <c r="C14621" s="106">
        <v>633.16</v>
      </c>
      <c r="D14621">
        <v>1</v>
      </c>
    </row>
    <row r="14622" spans="1:4" x14ac:dyDescent="0.25">
      <c r="A14622" t="s">
        <v>29056</v>
      </c>
      <c r="B14622" t="s">
        <v>29043</v>
      </c>
      <c r="C14622" s="106">
        <v>554</v>
      </c>
      <c r="D14622">
        <v>1</v>
      </c>
    </row>
    <row r="14623" spans="1:4" x14ac:dyDescent="0.25">
      <c r="A14623" t="s">
        <v>29057</v>
      </c>
      <c r="B14623" t="s">
        <v>29047</v>
      </c>
      <c r="C14623" s="106">
        <v>1284.8699999999999</v>
      </c>
      <c r="D14623">
        <v>2</v>
      </c>
    </row>
    <row r="14624" spans="1:4" x14ac:dyDescent="0.25">
      <c r="A14624" t="s">
        <v>29058</v>
      </c>
      <c r="B14624" t="s">
        <v>29059</v>
      </c>
      <c r="C14624" s="106">
        <v>0</v>
      </c>
      <c r="D14624">
        <v>0</v>
      </c>
    </row>
    <row r="14625" spans="1:4" x14ac:dyDescent="0.25">
      <c r="A14625" t="s">
        <v>29060</v>
      </c>
      <c r="B14625" t="s">
        <v>29061</v>
      </c>
      <c r="C14625" s="106">
        <v>4220.34</v>
      </c>
      <c r="D14625">
        <v>2</v>
      </c>
    </row>
    <row r="14626" spans="1:4" x14ac:dyDescent="0.25">
      <c r="A14626" t="s">
        <v>29062</v>
      </c>
      <c r="B14626" t="s">
        <v>29063</v>
      </c>
      <c r="C14626" s="106">
        <v>367.82</v>
      </c>
      <c r="D14626">
        <v>5</v>
      </c>
    </row>
    <row r="14627" spans="1:4" x14ac:dyDescent="0.25">
      <c r="A14627" t="s">
        <v>29064</v>
      </c>
      <c r="B14627" t="s">
        <v>29065</v>
      </c>
      <c r="C14627" s="106">
        <v>5164.66</v>
      </c>
      <c r="D14627">
        <v>2</v>
      </c>
    </row>
    <row r="14628" spans="1:4" x14ac:dyDescent="0.25">
      <c r="A14628" t="s">
        <v>29066</v>
      </c>
      <c r="B14628" t="s">
        <v>29067</v>
      </c>
      <c r="C14628" s="106">
        <v>0</v>
      </c>
      <c r="D14628">
        <v>0</v>
      </c>
    </row>
    <row r="14629" spans="1:4" x14ac:dyDescent="0.25">
      <c r="A14629" t="s">
        <v>29068</v>
      </c>
      <c r="B14629" t="s">
        <v>29069</v>
      </c>
      <c r="C14629" s="106">
        <v>1673.14</v>
      </c>
      <c r="D14629">
        <v>1</v>
      </c>
    </row>
    <row r="14630" spans="1:4" x14ac:dyDescent="0.25">
      <c r="A14630" t="s">
        <v>29070</v>
      </c>
      <c r="B14630" t="s">
        <v>29071</v>
      </c>
      <c r="C14630" s="106">
        <v>20</v>
      </c>
      <c r="D14630">
        <v>4</v>
      </c>
    </row>
    <row r="14631" spans="1:4" x14ac:dyDescent="0.25">
      <c r="A14631" t="s">
        <v>29072</v>
      </c>
      <c r="B14631" t="s">
        <v>29073</v>
      </c>
      <c r="C14631" s="106">
        <v>40</v>
      </c>
      <c r="D14631">
        <v>4</v>
      </c>
    </row>
    <row r="14632" spans="1:4" x14ac:dyDescent="0.25">
      <c r="A14632" t="s">
        <v>29074</v>
      </c>
      <c r="B14632" t="s">
        <v>29075</v>
      </c>
      <c r="C14632" s="106">
        <v>780</v>
      </c>
      <c r="D14632">
        <v>4</v>
      </c>
    </row>
    <row r="14633" spans="1:4" x14ac:dyDescent="0.25">
      <c r="A14633" t="s">
        <v>29076</v>
      </c>
      <c r="B14633" t="s">
        <v>29077</v>
      </c>
      <c r="C14633" s="106">
        <v>1276</v>
      </c>
      <c r="D14633">
        <v>2</v>
      </c>
    </row>
    <row r="14634" spans="1:4" x14ac:dyDescent="0.25">
      <c r="A14634" t="s">
        <v>29078</v>
      </c>
      <c r="B14634" t="s">
        <v>29079</v>
      </c>
      <c r="C14634" s="106">
        <v>1290</v>
      </c>
      <c r="D14634">
        <v>2</v>
      </c>
    </row>
    <row r="14635" spans="1:4" x14ac:dyDescent="0.25">
      <c r="A14635" t="s">
        <v>29080</v>
      </c>
      <c r="B14635" t="s">
        <v>29081</v>
      </c>
      <c r="C14635" s="106">
        <v>15363.33</v>
      </c>
      <c r="D14635">
        <v>4</v>
      </c>
    </row>
    <row r="14636" spans="1:4" x14ac:dyDescent="0.25">
      <c r="A14636" t="s">
        <v>29082</v>
      </c>
      <c r="B14636" t="s">
        <v>29083</v>
      </c>
      <c r="C14636" s="106">
        <v>0</v>
      </c>
      <c r="D14636">
        <v>0</v>
      </c>
    </row>
    <row r="14637" spans="1:4" x14ac:dyDescent="0.25">
      <c r="A14637" t="s">
        <v>29084</v>
      </c>
      <c r="B14637" t="s">
        <v>29085</v>
      </c>
      <c r="C14637" s="106">
        <v>200.25</v>
      </c>
      <c r="D14637">
        <v>2</v>
      </c>
    </row>
    <row r="14638" spans="1:4" x14ac:dyDescent="0.25">
      <c r="A14638" t="s">
        <v>29086</v>
      </c>
      <c r="B14638" t="s">
        <v>29087</v>
      </c>
      <c r="C14638" s="106">
        <v>408.16</v>
      </c>
      <c r="D14638">
        <v>4</v>
      </c>
    </row>
    <row r="14639" spans="1:4" x14ac:dyDescent="0.25">
      <c r="A14639" t="s">
        <v>29088</v>
      </c>
      <c r="B14639" t="s">
        <v>29089</v>
      </c>
      <c r="C14639" s="106">
        <v>0</v>
      </c>
      <c r="D14639">
        <v>0</v>
      </c>
    </row>
    <row r="14640" spans="1:4" x14ac:dyDescent="0.25">
      <c r="A14640" t="s">
        <v>29090</v>
      </c>
      <c r="B14640" t="s">
        <v>29091</v>
      </c>
      <c r="C14640" s="106">
        <v>5968</v>
      </c>
      <c r="D14640">
        <v>4</v>
      </c>
    </row>
    <row r="14641" spans="1:4" x14ac:dyDescent="0.25">
      <c r="A14641" t="s">
        <v>29092</v>
      </c>
      <c r="B14641" t="s">
        <v>29091</v>
      </c>
      <c r="C14641" s="106">
        <v>6921.48</v>
      </c>
      <c r="D14641">
        <v>3</v>
      </c>
    </row>
    <row r="14642" spans="1:4" x14ac:dyDescent="0.25">
      <c r="A14642" t="s">
        <v>29093</v>
      </c>
      <c r="B14642" t="s">
        <v>29094</v>
      </c>
      <c r="C14642" s="106">
        <v>2175.0700000000002</v>
      </c>
      <c r="D14642">
        <v>2</v>
      </c>
    </row>
    <row r="14643" spans="1:4" x14ac:dyDescent="0.25">
      <c r="A14643" t="s">
        <v>29095</v>
      </c>
      <c r="B14643" t="s">
        <v>29096</v>
      </c>
      <c r="C14643" s="106">
        <v>2903.73</v>
      </c>
      <c r="D14643">
        <v>8</v>
      </c>
    </row>
    <row r="14644" spans="1:4" x14ac:dyDescent="0.25">
      <c r="A14644" t="s">
        <v>29097</v>
      </c>
      <c r="B14644" t="s">
        <v>29098</v>
      </c>
      <c r="C14644" s="106">
        <v>1650</v>
      </c>
      <c r="D14644">
        <v>1</v>
      </c>
    </row>
    <row r="14645" spans="1:4" x14ac:dyDescent="0.25">
      <c r="A14645" t="s">
        <v>29099</v>
      </c>
      <c r="B14645" t="s">
        <v>29100</v>
      </c>
      <c r="C14645" s="106">
        <v>810</v>
      </c>
      <c r="D14645">
        <v>1</v>
      </c>
    </row>
    <row r="14646" spans="1:4" x14ac:dyDescent="0.25">
      <c r="A14646" t="s">
        <v>29101</v>
      </c>
      <c r="B14646" t="s">
        <v>29102</v>
      </c>
      <c r="C14646" s="106">
        <v>268.5</v>
      </c>
      <c r="D14646">
        <v>3</v>
      </c>
    </row>
    <row r="14647" spans="1:4" x14ac:dyDescent="0.25">
      <c r="A14647" t="s">
        <v>29103</v>
      </c>
      <c r="B14647" t="s">
        <v>29104</v>
      </c>
      <c r="C14647" s="106">
        <v>0</v>
      </c>
      <c r="D14647">
        <v>0</v>
      </c>
    </row>
    <row r="14648" spans="1:4" x14ac:dyDescent="0.25">
      <c r="A14648" t="s">
        <v>29105</v>
      </c>
      <c r="B14648" t="s">
        <v>29106</v>
      </c>
      <c r="C14648" s="106">
        <v>0</v>
      </c>
      <c r="D14648">
        <v>0</v>
      </c>
    </row>
    <row r="14649" spans="1:4" x14ac:dyDescent="0.25">
      <c r="A14649" t="s">
        <v>29107</v>
      </c>
      <c r="B14649" t="s">
        <v>29108</v>
      </c>
      <c r="C14649" s="106">
        <v>12460</v>
      </c>
      <c r="D14649">
        <v>1</v>
      </c>
    </row>
    <row r="14650" spans="1:4" x14ac:dyDescent="0.25">
      <c r="A14650" t="s">
        <v>29109</v>
      </c>
      <c r="B14650" t="s">
        <v>29110</v>
      </c>
      <c r="C14650" s="106">
        <v>0</v>
      </c>
      <c r="D14650">
        <v>0</v>
      </c>
    </row>
    <row r="14651" spans="1:4" x14ac:dyDescent="0.25">
      <c r="A14651" t="s">
        <v>29111</v>
      </c>
      <c r="B14651" t="s">
        <v>29112</v>
      </c>
      <c r="C14651" s="106">
        <v>0</v>
      </c>
      <c r="D14651">
        <v>0</v>
      </c>
    </row>
    <row r="14652" spans="1:4" x14ac:dyDescent="0.25">
      <c r="A14652" t="s">
        <v>29113</v>
      </c>
      <c r="B14652" t="s">
        <v>29114</v>
      </c>
      <c r="C14652" s="106">
        <v>491.93</v>
      </c>
      <c r="D14652">
        <v>1</v>
      </c>
    </row>
    <row r="14653" spans="1:4" x14ac:dyDescent="0.25">
      <c r="A14653" t="s">
        <v>29115</v>
      </c>
      <c r="B14653" t="s">
        <v>29116</v>
      </c>
      <c r="C14653" s="106">
        <v>0</v>
      </c>
      <c r="D14653">
        <v>0</v>
      </c>
    </row>
    <row r="14654" spans="1:4" x14ac:dyDescent="0.25">
      <c r="A14654" t="s">
        <v>29117</v>
      </c>
      <c r="B14654" t="s">
        <v>29118</v>
      </c>
      <c r="C14654" s="106">
        <v>0</v>
      </c>
      <c r="D14654">
        <v>0</v>
      </c>
    </row>
    <row r="14655" spans="1:4" x14ac:dyDescent="0.25">
      <c r="A14655" t="s">
        <v>29119</v>
      </c>
      <c r="B14655" t="s">
        <v>29120</v>
      </c>
      <c r="C14655" s="106">
        <v>0</v>
      </c>
      <c r="D14655">
        <v>0</v>
      </c>
    </row>
    <row r="14656" spans="1:4" x14ac:dyDescent="0.25">
      <c r="A14656" t="s">
        <v>29121</v>
      </c>
      <c r="B14656" t="s">
        <v>29122</v>
      </c>
      <c r="C14656" s="106">
        <v>0</v>
      </c>
      <c r="D14656">
        <v>0</v>
      </c>
    </row>
    <row r="14657" spans="1:4" x14ac:dyDescent="0.25">
      <c r="A14657" t="s">
        <v>29123</v>
      </c>
      <c r="B14657" t="s">
        <v>29124</v>
      </c>
      <c r="C14657" s="106">
        <v>12182.66</v>
      </c>
      <c r="D14657">
        <v>16</v>
      </c>
    </row>
    <row r="14658" spans="1:4" x14ac:dyDescent="0.25">
      <c r="A14658" t="s">
        <v>29125</v>
      </c>
      <c r="B14658" t="s">
        <v>7087</v>
      </c>
      <c r="C14658" s="106">
        <v>261.93</v>
      </c>
      <c r="D14658">
        <v>3</v>
      </c>
    </row>
    <row r="14659" spans="1:4" x14ac:dyDescent="0.25">
      <c r="A14659" t="s">
        <v>29126</v>
      </c>
      <c r="B14659" t="s">
        <v>29127</v>
      </c>
      <c r="C14659" s="106">
        <v>3190</v>
      </c>
      <c r="D14659">
        <v>2</v>
      </c>
    </row>
    <row r="14660" spans="1:4" x14ac:dyDescent="0.25">
      <c r="A14660" t="s">
        <v>29128</v>
      </c>
      <c r="B14660" t="s">
        <v>29129</v>
      </c>
      <c r="C14660" s="106">
        <v>0</v>
      </c>
      <c r="D14660">
        <v>0</v>
      </c>
    </row>
    <row r="14661" spans="1:4" x14ac:dyDescent="0.25">
      <c r="A14661" t="s">
        <v>29130</v>
      </c>
      <c r="B14661" t="s">
        <v>29131</v>
      </c>
      <c r="C14661" s="106">
        <v>435.45</v>
      </c>
      <c r="D14661">
        <v>3</v>
      </c>
    </row>
    <row r="14662" spans="1:4" x14ac:dyDescent="0.25">
      <c r="A14662" t="s">
        <v>29132</v>
      </c>
      <c r="B14662" t="s">
        <v>29133</v>
      </c>
      <c r="C14662" s="106">
        <v>92.31</v>
      </c>
      <c r="D14662">
        <v>3</v>
      </c>
    </row>
    <row r="14663" spans="1:4" x14ac:dyDescent="0.25">
      <c r="A14663" t="s">
        <v>29134</v>
      </c>
      <c r="B14663" t="s">
        <v>29135</v>
      </c>
      <c r="C14663" s="106">
        <v>342.8</v>
      </c>
      <c r="D14663">
        <v>8</v>
      </c>
    </row>
    <row r="14664" spans="1:4" x14ac:dyDescent="0.25">
      <c r="A14664" t="s">
        <v>29136</v>
      </c>
      <c r="B14664" t="s">
        <v>29137</v>
      </c>
      <c r="C14664" s="106">
        <v>81.680000000000007</v>
      </c>
      <c r="D14664">
        <v>4</v>
      </c>
    </row>
    <row r="14665" spans="1:4" x14ac:dyDescent="0.25">
      <c r="A14665" t="s">
        <v>29138</v>
      </c>
      <c r="B14665" t="s">
        <v>29139</v>
      </c>
      <c r="C14665" s="106">
        <v>255.36</v>
      </c>
      <c r="D14665">
        <v>3</v>
      </c>
    </row>
    <row r="14666" spans="1:4" x14ac:dyDescent="0.25">
      <c r="A14666" t="s">
        <v>29140</v>
      </c>
      <c r="B14666" t="s">
        <v>29141</v>
      </c>
      <c r="C14666" s="106">
        <v>323.25</v>
      </c>
      <c r="D14666">
        <v>5</v>
      </c>
    </row>
    <row r="14667" spans="1:4" x14ac:dyDescent="0.25">
      <c r="A14667" t="s">
        <v>29142</v>
      </c>
      <c r="B14667" t="s">
        <v>29143</v>
      </c>
      <c r="C14667" s="106">
        <v>195.57</v>
      </c>
      <c r="D14667">
        <v>3</v>
      </c>
    </row>
    <row r="14668" spans="1:4" x14ac:dyDescent="0.25">
      <c r="A14668" t="s">
        <v>29144</v>
      </c>
      <c r="B14668" t="s">
        <v>29145</v>
      </c>
      <c r="C14668" s="106">
        <v>254.61</v>
      </c>
      <c r="D14668">
        <v>3</v>
      </c>
    </row>
    <row r="14669" spans="1:4" x14ac:dyDescent="0.25">
      <c r="A14669" t="s">
        <v>29146</v>
      </c>
      <c r="B14669" t="s">
        <v>29147</v>
      </c>
      <c r="C14669" s="106">
        <v>553.95000000000005</v>
      </c>
      <c r="D14669">
        <v>3</v>
      </c>
    </row>
    <row r="14670" spans="1:4" x14ac:dyDescent="0.25">
      <c r="A14670" t="s">
        <v>29148</v>
      </c>
      <c r="B14670" t="s">
        <v>29149</v>
      </c>
      <c r="C14670" s="106">
        <v>22.04</v>
      </c>
      <c r="D14670">
        <v>2</v>
      </c>
    </row>
    <row r="14671" spans="1:4" x14ac:dyDescent="0.25">
      <c r="A14671" t="s">
        <v>29150</v>
      </c>
      <c r="B14671" t="s">
        <v>29151</v>
      </c>
      <c r="C14671" s="106">
        <v>1700.64</v>
      </c>
      <c r="D14671">
        <v>3</v>
      </c>
    </row>
    <row r="14672" spans="1:4" x14ac:dyDescent="0.25">
      <c r="A14672" t="s">
        <v>29152</v>
      </c>
      <c r="B14672" t="s">
        <v>29153</v>
      </c>
      <c r="C14672" s="106">
        <v>711.45</v>
      </c>
      <c r="D14672">
        <v>3</v>
      </c>
    </row>
    <row r="14673" spans="1:4" x14ac:dyDescent="0.25">
      <c r="A14673" t="s">
        <v>29154</v>
      </c>
      <c r="B14673" t="s">
        <v>29155</v>
      </c>
      <c r="C14673" s="106">
        <v>0</v>
      </c>
      <c r="D14673">
        <v>0</v>
      </c>
    </row>
    <row r="14674" spans="1:4" x14ac:dyDescent="0.25">
      <c r="A14674" t="s">
        <v>29156</v>
      </c>
      <c r="B14674" t="s">
        <v>29157</v>
      </c>
      <c r="C14674" s="106">
        <v>25.99</v>
      </c>
      <c r="D14674">
        <v>0</v>
      </c>
    </row>
    <row r="14675" spans="1:4" x14ac:dyDescent="0.25">
      <c r="A14675" t="s">
        <v>29158</v>
      </c>
      <c r="B14675" t="s">
        <v>29157</v>
      </c>
      <c r="C14675" s="106">
        <v>11.59</v>
      </c>
      <c r="D14675">
        <v>0</v>
      </c>
    </row>
    <row r="14676" spans="1:4" x14ac:dyDescent="0.25">
      <c r="A14676" t="s">
        <v>29159</v>
      </c>
      <c r="B14676" t="s">
        <v>29160</v>
      </c>
      <c r="C14676" s="106">
        <v>3.24</v>
      </c>
      <c r="D14676">
        <v>0</v>
      </c>
    </row>
    <row r="14677" spans="1:4" x14ac:dyDescent="0.25">
      <c r="A14677" t="s">
        <v>29161</v>
      </c>
      <c r="B14677" t="s">
        <v>29162</v>
      </c>
      <c r="C14677" s="106">
        <v>12.4</v>
      </c>
      <c r="D14677">
        <v>0</v>
      </c>
    </row>
    <row r="14678" spans="1:4" x14ac:dyDescent="0.25">
      <c r="A14678" t="s">
        <v>29163</v>
      </c>
      <c r="B14678" t="s">
        <v>29164</v>
      </c>
      <c r="C14678" s="106">
        <v>2570</v>
      </c>
      <c r="D14678">
        <v>1</v>
      </c>
    </row>
    <row r="14679" spans="1:4" x14ac:dyDescent="0.25">
      <c r="A14679" t="s">
        <v>29165</v>
      </c>
      <c r="B14679" t="s">
        <v>29166</v>
      </c>
      <c r="C14679" s="106">
        <v>2248.4899999999998</v>
      </c>
      <c r="D14679">
        <v>74</v>
      </c>
    </row>
    <row r="14680" spans="1:4" x14ac:dyDescent="0.25">
      <c r="A14680" t="s">
        <v>29167</v>
      </c>
      <c r="B14680" t="s">
        <v>29168</v>
      </c>
      <c r="C14680" s="106">
        <v>3419.1</v>
      </c>
      <c r="D14680">
        <v>86</v>
      </c>
    </row>
    <row r="14681" spans="1:4" x14ac:dyDescent="0.25">
      <c r="A14681" t="s">
        <v>29169</v>
      </c>
      <c r="B14681" t="s">
        <v>29170</v>
      </c>
      <c r="C14681" s="106">
        <v>1785.65</v>
      </c>
      <c r="D14681">
        <v>48</v>
      </c>
    </row>
    <row r="14682" spans="1:4" x14ac:dyDescent="0.25">
      <c r="A14682" t="s">
        <v>29171</v>
      </c>
      <c r="B14682" t="s">
        <v>29172</v>
      </c>
      <c r="C14682" s="106">
        <v>5372.67</v>
      </c>
      <c r="D14682">
        <v>64</v>
      </c>
    </row>
    <row r="14683" spans="1:4" x14ac:dyDescent="0.25">
      <c r="A14683" t="s">
        <v>29173</v>
      </c>
      <c r="B14683" t="s">
        <v>29174</v>
      </c>
      <c r="C14683" s="106">
        <v>3164.56</v>
      </c>
      <c r="D14683">
        <v>70</v>
      </c>
    </row>
    <row r="14684" spans="1:4" x14ac:dyDescent="0.25">
      <c r="A14684" t="s">
        <v>29175</v>
      </c>
      <c r="B14684" t="s">
        <v>29176</v>
      </c>
      <c r="C14684" s="106">
        <v>413.6</v>
      </c>
      <c r="D14684">
        <v>100</v>
      </c>
    </row>
    <row r="14685" spans="1:4" x14ac:dyDescent="0.25">
      <c r="A14685" t="s">
        <v>29177</v>
      </c>
      <c r="B14685" t="s">
        <v>29178</v>
      </c>
      <c r="C14685" s="106">
        <v>2975.36</v>
      </c>
      <c r="D14685">
        <v>80</v>
      </c>
    </row>
    <row r="14686" spans="1:4" x14ac:dyDescent="0.25">
      <c r="A14686" t="s">
        <v>29179</v>
      </c>
      <c r="B14686" t="s">
        <v>29180</v>
      </c>
      <c r="C14686" s="106">
        <v>3976.68</v>
      </c>
      <c r="D14686">
        <v>310</v>
      </c>
    </row>
    <row r="14687" spans="1:4" x14ac:dyDescent="0.25">
      <c r="A14687" t="s">
        <v>29181</v>
      </c>
      <c r="B14687" t="s">
        <v>29182</v>
      </c>
      <c r="C14687" s="106">
        <v>388.58</v>
      </c>
      <c r="D14687">
        <v>84</v>
      </c>
    </row>
    <row r="14688" spans="1:4" x14ac:dyDescent="0.25">
      <c r="A14688" t="s">
        <v>29183</v>
      </c>
      <c r="B14688" t="s">
        <v>29184</v>
      </c>
      <c r="C14688" s="106">
        <v>3383.1</v>
      </c>
      <c r="D14688">
        <v>193</v>
      </c>
    </row>
    <row r="14689" spans="1:4" x14ac:dyDescent="0.25">
      <c r="A14689" t="s">
        <v>29185</v>
      </c>
      <c r="B14689" t="s">
        <v>29186</v>
      </c>
      <c r="C14689" s="106">
        <v>876.02</v>
      </c>
      <c r="D14689">
        <v>78</v>
      </c>
    </row>
    <row r="14690" spans="1:4" x14ac:dyDescent="0.25">
      <c r="A14690" t="s">
        <v>29187</v>
      </c>
      <c r="B14690" t="s">
        <v>29188</v>
      </c>
      <c r="C14690" s="106">
        <v>1167.1400000000001</v>
      </c>
      <c r="D14690">
        <v>132</v>
      </c>
    </row>
    <row r="14691" spans="1:4" x14ac:dyDescent="0.25">
      <c r="A14691" t="s">
        <v>29189</v>
      </c>
      <c r="B14691" t="s">
        <v>29190</v>
      </c>
      <c r="C14691" s="106">
        <v>3423.92</v>
      </c>
      <c r="D14691">
        <v>80</v>
      </c>
    </row>
    <row r="14692" spans="1:4" x14ac:dyDescent="0.25">
      <c r="A14692" t="s">
        <v>29191</v>
      </c>
      <c r="B14692" t="s">
        <v>29192</v>
      </c>
      <c r="C14692" s="106">
        <v>872</v>
      </c>
      <c r="D14692">
        <v>79</v>
      </c>
    </row>
    <row r="14693" spans="1:4" x14ac:dyDescent="0.25">
      <c r="A14693" t="s">
        <v>29193</v>
      </c>
      <c r="B14693" t="s">
        <v>29194</v>
      </c>
      <c r="C14693" s="106">
        <v>2734.42</v>
      </c>
      <c r="D14693">
        <v>217</v>
      </c>
    </row>
    <row r="14694" spans="1:4" x14ac:dyDescent="0.25">
      <c r="A14694" t="s">
        <v>29195</v>
      </c>
      <c r="B14694" t="s">
        <v>29196</v>
      </c>
      <c r="C14694" s="106">
        <v>679.29</v>
      </c>
      <c r="D14694">
        <v>3</v>
      </c>
    </row>
    <row r="14695" spans="1:4" x14ac:dyDescent="0.25">
      <c r="A14695" t="s">
        <v>29197</v>
      </c>
      <c r="B14695" t="s">
        <v>29198</v>
      </c>
      <c r="C14695" s="106">
        <v>2519.29</v>
      </c>
      <c r="D14695">
        <v>1</v>
      </c>
    </row>
    <row r="14696" spans="1:4" x14ac:dyDescent="0.25">
      <c r="A14696" t="s">
        <v>29199</v>
      </c>
      <c r="B14696" t="s">
        <v>29200</v>
      </c>
      <c r="C14696" s="106">
        <v>0</v>
      </c>
      <c r="D14696">
        <v>0</v>
      </c>
    </row>
    <row r="14697" spans="1:4" x14ac:dyDescent="0.25">
      <c r="A14697" t="s">
        <v>29201</v>
      </c>
      <c r="B14697" t="s">
        <v>29202</v>
      </c>
      <c r="C14697" s="106">
        <v>0</v>
      </c>
      <c r="D14697">
        <v>0</v>
      </c>
    </row>
    <row r="14698" spans="1:4" x14ac:dyDescent="0.25">
      <c r="A14698" t="s">
        <v>29203</v>
      </c>
      <c r="B14698" t="s">
        <v>29202</v>
      </c>
      <c r="C14698" s="106">
        <v>3578</v>
      </c>
      <c r="D14698">
        <v>1</v>
      </c>
    </row>
    <row r="14699" spans="1:4" x14ac:dyDescent="0.25">
      <c r="A14699" t="s">
        <v>29204</v>
      </c>
      <c r="B14699" t="s">
        <v>29205</v>
      </c>
      <c r="C14699" s="106">
        <v>314.42</v>
      </c>
      <c r="D14699">
        <v>2</v>
      </c>
    </row>
    <row r="14700" spans="1:4" x14ac:dyDescent="0.25">
      <c r="A14700" t="s">
        <v>29206</v>
      </c>
      <c r="B14700" t="s">
        <v>29207</v>
      </c>
      <c r="C14700" s="106">
        <v>286.16000000000003</v>
      </c>
      <c r="D14700">
        <v>1</v>
      </c>
    </row>
    <row r="14701" spans="1:4" x14ac:dyDescent="0.25">
      <c r="A14701" t="s">
        <v>29208</v>
      </c>
      <c r="B14701" t="s">
        <v>29209</v>
      </c>
      <c r="C14701" s="106">
        <v>473</v>
      </c>
      <c r="D14701">
        <v>5</v>
      </c>
    </row>
    <row r="14702" spans="1:4" x14ac:dyDescent="0.25">
      <c r="A14702" t="s">
        <v>29210</v>
      </c>
      <c r="B14702" t="s">
        <v>29211</v>
      </c>
      <c r="C14702" s="106">
        <v>-4.28</v>
      </c>
      <c r="D14702">
        <v>0</v>
      </c>
    </row>
    <row r="14703" spans="1:4" x14ac:dyDescent="0.25">
      <c r="A14703" t="s">
        <v>29212</v>
      </c>
      <c r="B14703" t="s">
        <v>29213</v>
      </c>
      <c r="C14703" s="106">
        <v>4.5</v>
      </c>
      <c r="D14703">
        <v>0</v>
      </c>
    </row>
    <row r="14704" spans="1:4" x14ac:dyDescent="0.25">
      <c r="A14704" t="s">
        <v>29214</v>
      </c>
      <c r="B14704" t="s">
        <v>29215</v>
      </c>
      <c r="C14704" s="106">
        <v>-5.46</v>
      </c>
      <c r="D14704">
        <v>0</v>
      </c>
    </row>
    <row r="14705" spans="1:4" x14ac:dyDescent="0.25">
      <c r="A14705" t="s">
        <v>29216</v>
      </c>
      <c r="B14705" t="s">
        <v>29217</v>
      </c>
      <c r="C14705" s="106">
        <v>10.64</v>
      </c>
      <c r="D14705">
        <v>0</v>
      </c>
    </row>
    <row r="14706" spans="1:4" x14ac:dyDescent="0.25">
      <c r="A14706" t="s">
        <v>29218</v>
      </c>
      <c r="B14706" t="s">
        <v>29219</v>
      </c>
      <c r="C14706" s="106">
        <v>0</v>
      </c>
      <c r="D14706">
        <v>0</v>
      </c>
    </row>
    <row r="14707" spans="1:4" x14ac:dyDescent="0.25">
      <c r="A14707" t="s">
        <v>29220</v>
      </c>
      <c r="B14707" t="s">
        <v>29221</v>
      </c>
      <c r="C14707" s="106">
        <v>4477.04</v>
      </c>
      <c r="D14707">
        <v>1</v>
      </c>
    </row>
    <row r="14708" spans="1:4" x14ac:dyDescent="0.25">
      <c r="A14708" t="s">
        <v>29222</v>
      </c>
      <c r="B14708" t="s">
        <v>29223</v>
      </c>
      <c r="C14708" s="106">
        <v>2129.16</v>
      </c>
      <c r="D14708">
        <v>1</v>
      </c>
    </row>
    <row r="14709" spans="1:4" x14ac:dyDescent="0.25">
      <c r="A14709" t="s">
        <v>29224</v>
      </c>
      <c r="B14709" t="s">
        <v>29225</v>
      </c>
      <c r="C14709" s="106">
        <v>1337.98</v>
      </c>
      <c r="D14709">
        <v>1</v>
      </c>
    </row>
    <row r="14710" spans="1:4" x14ac:dyDescent="0.25">
      <c r="A14710" t="s">
        <v>29226</v>
      </c>
      <c r="B14710" t="s">
        <v>29227</v>
      </c>
      <c r="C14710" s="106">
        <v>7760.9</v>
      </c>
      <c r="D14710">
        <v>1</v>
      </c>
    </row>
    <row r="14711" spans="1:4" x14ac:dyDescent="0.25">
      <c r="A14711" t="s">
        <v>29228</v>
      </c>
      <c r="B14711" t="s">
        <v>29229</v>
      </c>
      <c r="C14711" s="106">
        <v>454.2</v>
      </c>
      <c r="D14711">
        <v>1</v>
      </c>
    </row>
    <row r="14712" spans="1:4" x14ac:dyDescent="0.25">
      <c r="A14712" t="s">
        <v>29230</v>
      </c>
      <c r="B14712" t="s">
        <v>29229</v>
      </c>
      <c r="C14712" s="106">
        <v>128.71</v>
      </c>
      <c r="D14712">
        <v>1</v>
      </c>
    </row>
    <row r="14713" spans="1:4" x14ac:dyDescent="0.25">
      <c r="A14713" t="s">
        <v>29231</v>
      </c>
      <c r="B14713" t="s">
        <v>29232</v>
      </c>
      <c r="C14713" s="106">
        <v>187.46</v>
      </c>
      <c r="D14713">
        <v>1</v>
      </c>
    </row>
    <row r="14714" spans="1:4" x14ac:dyDescent="0.25">
      <c r="A14714" t="s">
        <v>29233</v>
      </c>
      <c r="B14714" t="s">
        <v>29234</v>
      </c>
      <c r="C14714" s="106">
        <v>295.64999999999998</v>
      </c>
      <c r="D14714">
        <v>1</v>
      </c>
    </row>
    <row r="14715" spans="1:4" x14ac:dyDescent="0.25">
      <c r="A14715" t="s">
        <v>29235</v>
      </c>
      <c r="B14715" t="s">
        <v>29223</v>
      </c>
      <c r="C14715" s="106">
        <v>2664.8</v>
      </c>
      <c r="D14715">
        <v>1</v>
      </c>
    </row>
    <row r="14716" spans="1:4" x14ac:dyDescent="0.25">
      <c r="A14716" t="s">
        <v>29236</v>
      </c>
      <c r="B14716" t="s">
        <v>29237</v>
      </c>
      <c r="C14716" s="106">
        <v>10934</v>
      </c>
      <c r="D14716">
        <v>1</v>
      </c>
    </row>
    <row r="14717" spans="1:4" x14ac:dyDescent="0.25">
      <c r="A14717" t="s">
        <v>29238</v>
      </c>
      <c r="B14717" t="s">
        <v>29239</v>
      </c>
      <c r="C14717" s="106">
        <v>0</v>
      </c>
      <c r="D14717">
        <v>0</v>
      </c>
    </row>
    <row r="14718" spans="1:4" x14ac:dyDescent="0.25">
      <c r="A14718" t="s">
        <v>29240</v>
      </c>
      <c r="B14718" t="s">
        <v>29241</v>
      </c>
      <c r="C14718" s="106">
        <v>0</v>
      </c>
      <c r="D14718">
        <v>0</v>
      </c>
    </row>
    <row r="14719" spans="1:4" x14ac:dyDescent="0.25">
      <c r="A14719" t="s">
        <v>29242</v>
      </c>
      <c r="B14719" t="s">
        <v>29243</v>
      </c>
      <c r="C14719" s="106">
        <v>314</v>
      </c>
      <c r="D14719">
        <v>1</v>
      </c>
    </row>
    <row r="14720" spans="1:4" x14ac:dyDescent="0.25">
      <c r="A14720" t="s">
        <v>29244</v>
      </c>
      <c r="B14720" t="s">
        <v>29245</v>
      </c>
      <c r="C14720" s="106">
        <v>9351</v>
      </c>
      <c r="D14720">
        <v>3</v>
      </c>
    </row>
    <row r="14721" spans="1:4" x14ac:dyDescent="0.25">
      <c r="A14721" t="s">
        <v>29246</v>
      </c>
      <c r="B14721" t="s">
        <v>29247</v>
      </c>
      <c r="C14721" s="106">
        <v>1785</v>
      </c>
      <c r="D14721">
        <v>3</v>
      </c>
    </row>
    <row r="14722" spans="1:4" x14ac:dyDescent="0.25">
      <c r="A14722" t="s">
        <v>29248</v>
      </c>
      <c r="B14722" t="s">
        <v>29249</v>
      </c>
      <c r="C14722" s="106">
        <v>2488</v>
      </c>
      <c r="D14722">
        <v>2</v>
      </c>
    </row>
    <row r="14723" spans="1:4" x14ac:dyDescent="0.25">
      <c r="A14723" t="s">
        <v>29250</v>
      </c>
      <c r="B14723" t="s">
        <v>29251</v>
      </c>
      <c r="C14723" s="106">
        <v>0</v>
      </c>
      <c r="D14723">
        <v>0</v>
      </c>
    </row>
    <row r="14724" spans="1:4" x14ac:dyDescent="0.25">
      <c r="A14724" t="s">
        <v>29252</v>
      </c>
      <c r="B14724" t="s">
        <v>29253</v>
      </c>
      <c r="C14724" s="106">
        <v>0</v>
      </c>
      <c r="D14724">
        <v>0</v>
      </c>
    </row>
    <row r="14725" spans="1:4" x14ac:dyDescent="0.25">
      <c r="A14725" t="s">
        <v>29254</v>
      </c>
      <c r="B14725" t="s">
        <v>29255</v>
      </c>
      <c r="C14725" s="106">
        <v>1486</v>
      </c>
      <c r="D14725">
        <v>1</v>
      </c>
    </row>
    <row r="14726" spans="1:4" x14ac:dyDescent="0.25">
      <c r="A14726" t="s">
        <v>29256</v>
      </c>
      <c r="B14726" t="s">
        <v>29257</v>
      </c>
      <c r="C14726" s="106">
        <v>111</v>
      </c>
      <c r="D14726">
        <v>1</v>
      </c>
    </row>
    <row r="14727" spans="1:4" x14ac:dyDescent="0.25">
      <c r="A14727" t="s">
        <v>29258</v>
      </c>
      <c r="B14727" t="s">
        <v>29259</v>
      </c>
      <c r="C14727" s="106">
        <v>0</v>
      </c>
      <c r="D14727">
        <v>0</v>
      </c>
    </row>
    <row r="14728" spans="1:4" x14ac:dyDescent="0.25">
      <c r="A14728" t="s">
        <v>29260</v>
      </c>
      <c r="B14728" t="s">
        <v>29261</v>
      </c>
      <c r="C14728" s="106">
        <v>0</v>
      </c>
      <c r="D14728">
        <v>0</v>
      </c>
    </row>
    <row r="14729" spans="1:4" x14ac:dyDescent="0.25">
      <c r="A14729" t="s">
        <v>29262</v>
      </c>
      <c r="B14729" t="s">
        <v>29263</v>
      </c>
      <c r="C14729" s="106">
        <v>0</v>
      </c>
      <c r="D14729">
        <v>0</v>
      </c>
    </row>
    <row r="14730" spans="1:4" x14ac:dyDescent="0.25">
      <c r="A14730" t="s">
        <v>29264</v>
      </c>
      <c r="B14730" t="s">
        <v>29265</v>
      </c>
      <c r="C14730" s="106">
        <v>0</v>
      </c>
      <c r="D14730">
        <v>0</v>
      </c>
    </row>
    <row r="14731" spans="1:4" x14ac:dyDescent="0.25">
      <c r="A14731" t="s">
        <v>29266</v>
      </c>
      <c r="B14731" t="s">
        <v>27078</v>
      </c>
      <c r="C14731" s="106">
        <v>1737</v>
      </c>
      <c r="D14731">
        <v>3</v>
      </c>
    </row>
    <row r="14732" spans="1:4" x14ac:dyDescent="0.25">
      <c r="A14732" t="s">
        <v>29267</v>
      </c>
      <c r="B14732" t="s">
        <v>29268</v>
      </c>
      <c r="C14732" s="106">
        <v>1647.86</v>
      </c>
      <c r="D14732">
        <v>3</v>
      </c>
    </row>
    <row r="14733" spans="1:4" x14ac:dyDescent="0.25">
      <c r="A14733" t="s">
        <v>29269</v>
      </c>
      <c r="B14733" t="s">
        <v>29270</v>
      </c>
      <c r="C14733" s="106">
        <v>1005.04</v>
      </c>
      <c r="D14733">
        <v>40</v>
      </c>
    </row>
    <row r="14734" spans="1:4" x14ac:dyDescent="0.25">
      <c r="A14734" t="s">
        <v>29271</v>
      </c>
      <c r="B14734" t="s">
        <v>29272</v>
      </c>
      <c r="C14734" s="106">
        <v>3966</v>
      </c>
      <c r="D14734">
        <v>2</v>
      </c>
    </row>
    <row r="14735" spans="1:4" x14ac:dyDescent="0.25">
      <c r="A14735" t="s">
        <v>29273</v>
      </c>
      <c r="B14735" t="s">
        <v>29274</v>
      </c>
      <c r="C14735" s="106">
        <v>2100</v>
      </c>
      <c r="D14735">
        <v>2</v>
      </c>
    </row>
    <row r="14736" spans="1:4" x14ac:dyDescent="0.25">
      <c r="A14736" t="s">
        <v>29275</v>
      </c>
      <c r="B14736" t="s">
        <v>29276</v>
      </c>
      <c r="C14736" s="106">
        <v>3276</v>
      </c>
      <c r="D14736">
        <v>2</v>
      </c>
    </row>
    <row r="14737" spans="1:4" x14ac:dyDescent="0.25">
      <c r="A14737" t="s">
        <v>29277</v>
      </c>
      <c r="B14737" t="s">
        <v>29278</v>
      </c>
      <c r="C14737" s="106">
        <v>240</v>
      </c>
      <c r="D14737">
        <v>6</v>
      </c>
    </row>
    <row r="14738" spans="1:4" x14ac:dyDescent="0.25">
      <c r="A14738" t="s">
        <v>29279</v>
      </c>
      <c r="B14738" t="s">
        <v>29280</v>
      </c>
      <c r="C14738" s="106">
        <v>0</v>
      </c>
      <c r="D14738">
        <v>0</v>
      </c>
    </row>
    <row r="14739" spans="1:4" x14ac:dyDescent="0.25">
      <c r="A14739" t="s">
        <v>29281</v>
      </c>
      <c r="B14739" t="s">
        <v>29282</v>
      </c>
      <c r="C14739" s="106">
        <v>85570</v>
      </c>
      <c r="D14739">
        <v>1</v>
      </c>
    </row>
    <row r="14740" spans="1:4" x14ac:dyDescent="0.25">
      <c r="A14740" t="s">
        <v>29283</v>
      </c>
      <c r="B14740" t="s">
        <v>29284</v>
      </c>
      <c r="C14740" s="106">
        <v>499.18</v>
      </c>
      <c r="D14740">
        <v>1</v>
      </c>
    </row>
    <row r="14741" spans="1:4" x14ac:dyDescent="0.25">
      <c r="A14741" t="s">
        <v>29285</v>
      </c>
      <c r="B14741" t="s">
        <v>29286</v>
      </c>
      <c r="C14741" s="106">
        <v>350</v>
      </c>
      <c r="D14741">
        <v>35</v>
      </c>
    </row>
    <row r="14742" spans="1:4" x14ac:dyDescent="0.25">
      <c r="A14742" t="s">
        <v>29287</v>
      </c>
      <c r="B14742" t="s">
        <v>29288</v>
      </c>
      <c r="C14742" s="106">
        <v>200</v>
      </c>
      <c r="D14742">
        <v>2</v>
      </c>
    </row>
    <row r="14743" spans="1:4" x14ac:dyDescent="0.25">
      <c r="A14743" t="s">
        <v>29289</v>
      </c>
      <c r="B14743" t="s">
        <v>29288</v>
      </c>
      <c r="C14743" s="106">
        <v>100</v>
      </c>
      <c r="D14743">
        <v>2</v>
      </c>
    </row>
    <row r="14744" spans="1:4" x14ac:dyDescent="0.25">
      <c r="A14744" t="s">
        <v>29290</v>
      </c>
      <c r="B14744" t="s">
        <v>29288</v>
      </c>
      <c r="C14744" s="106">
        <v>200</v>
      </c>
      <c r="D14744">
        <v>2</v>
      </c>
    </row>
    <row r="14745" spans="1:4" x14ac:dyDescent="0.25">
      <c r="A14745" t="s">
        <v>29291</v>
      </c>
      <c r="B14745" t="s">
        <v>29292</v>
      </c>
      <c r="C14745" s="106">
        <v>0</v>
      </c>
      <c r="D14745">
        <v>0</v>
      </c>
    </row>
    <row r="14746" spans="1:4" x14ac:dyDescent="0.25">
      <c r="A14746" t="s">
        <v>29293</v>
      </c>
      <c r="B14746" t="s">
        <v>29292</v>
      </c>
      <c r="C14746" s="106">
        <v>0</v>
      </c>
      <c r="D14746">
        <v>0</v>
      </c>
    </row>
    <row r="14747" spans="1:4" x14ac:dyDescent="0.25">
      <c r="A14747" t="s">
        <v>29294</v>
      </c>
      <c r="B14747" t="s">
        <v>29295</v>
      </c>
      <c r="C14747" s="106">
        <v>34.799999999999997</v>
      </c>
      <c r="D14747">
        <v>2</v>
      </c>
    </row>
    <row r="14748" spans="1:4" x14ac:dyDescent="0.25">
      <c r="A14748" t="s">
        <v>29296</v>
      </c>
      <c r="B14748" t="s">
        <v>29297</v>
      </c>
      <c r="C14748" s="106">
        <v>2143.9699999999998</v>
      </c>
      <c r="D14748">
        <v>1</v>
      </c>
    </row>
    <row r="14749" spans="1:4" x14ac:dyDescent="0.25">
      <c r="A14749" t="s">
        <v>29298</v>
      </c>
      <c r="B14749" t="s">
        <v>29299</v>
      </c>
      <c r="C14749" s="106">
        <v>1856.32</v>
      </c>
      <c r="D14749">
        <v>1</v>
      </c>
    </row>
    <row r="14750" spans="1:4" x14ac:dyDescent="0.25">
      <c r="A14750" t="s">
        <v>29300</v>
      </c>
      <c r="B14750" t="s">
        <v>29301</v>
      </c>
      <c r="C14750" s="106">
        <v>24</v>
      </c>
      <c r="D14750">
        <v>0</v>
      </c>
    </row>
    <row r="14751" spans="1:4" x14ac:dyDescent="0.25">
      <c r="A14751" t="s">
        <v>29302</v>
      </c>
      <c r="B14751" t="s">
        <v>29303</v>
      </c>
      <c r="C14751" s="106">
        <v>654.16999999999996</v>
      </c>
      <c r="D14751">
        <v>4</v>
      </c>
    </row>
    <row r="14752" spans="1:4" x14ac:dyDescent="0.25">
      <c r="A14752" t="s">
        <v>29304</v>
      </c>
      <c r="B14752" t="s">
        <v>29305</v>
      </c>
      <c r="C14752" s="106">
        <v>363.6</v>
      </c>
      <c r="D14752">
        <v>12</v>
      </c>
    </row>
    <row r="14753" spans="1:4" x14ac:dyDescent="0.25">
      <c r="A14753" t="s">
        <v>29306</v>
      </c>
      <c r="B14753" t="s">
        <v>29307</v>
      </c>
      <c r="C14753" s="106">
        <v>327.96</v>
      </c>
      <c r="D14753">
        <v>1</v>
      </c>
    </row>
    <row r="14754" spans="1:4" x14ac:dyDescent="0.25">
      <c r="A14754" t="s">
        <v>29308</v>
      </c>
      <c r="B14754" t="s">
        <v>29309</v>
      </c>
      <c r="C14754" s="106">
        <v>392.64</v>
      </c>
      <c r="D14754">
        <v>1</v>
      </c>
    </row>
    <row r="14755" spans="1:4" x14ac:dyDescent="0.25">
      <c r="A14755" t="s">
        <v>29310</v>
      </c>
      <c r="B14755" t="s">
        <v>29311</v>
      </c>
      <c r="C14755" s="106">
        <v>80.849999999999994</v>
      </c>
      <c r="D14755">
        <v>5</v>
      </c>
    </row>
    <row r="14756" spans="1:4" x14ac:dyDescent="0.25">
      <c r="A14756" t="s">
        <v>29312</v>
      </c>
      <c r="B14756" t="s">
        <v>29313</v>
      </c>
      <c r="C14756" s="106">
        <v>300.3</v>
      </c>
      <c r="D14756">
        <v>1</v>
      </c>
    </row>
    <row r="14757" spans="1:4" x14ac:dyDescent="0.25">
      <c r="A14757" t="s">
        <v>29314</v>
      </c>
      <c r="B14757" t="s">
        <v>29315</v>
      </c>
      <c r="C14757" s="106">
        <v>-431.16</v>
      </c>
      <c r="D14757">
        <v>0</v>
      </c>
    </row>
    <row r="14758" spans="1:4" x14ac:dyDescent="0.25">
      <c r="A14758" t="s">
        <v>29316</v>
      </c>
      <c r="B14758" t="s">
        <v>29317</v>
      </c>
      <c r="C14758" s="106">
        <v>2022.04</v>
      </c>
      <c r="D14758">
        <v>1</v>
      </c>
    </row>
    <row r="14759" spans="1:4" x14ac:dyDescent="0.25">
      <c r="A14759" t="s">
        <v>29318</v>
      </c>
      <c r="B14759" t="s">
        <v>25239</v>
      </c>
      <c r="C14759" s="106">
        <v>0</v>
      </c>
      <c r="D14759">
        <v>0</v>
      </c>
    </row>
    <row r="14760" spans="1:4" x14ac:dyDescent="0.25">
      <c r="A14760" t="s">
        <v>29319</v>
      </c>
      <c r="B14760" t="s">
        <v>8580</v>
      </c>
      <c r="C14760" s="106">
        <v>50.67</v>
      </c>
      <c r="D14760">
        <v>1</v>
      </c>
    </row>
    <row r="14761" spans="1:4" x14ac:dyDescent="0.25">
      <c r="A14761" t="s">
        <v>29320</v>
      </c>
      <c r="B14761" t="s">
        <v>29321</v>
      </c>
      <c r="C14761" s="106">
        <v>190.77</v>
      </c>
      <c r="D14761">
        <v>1</v>
      </c>
    </row>
    <row r="14762" spans="1:4" x14ac:dyDescent="0.25">
      <c r="A14762" t="s">
        <v>29322</v>
      </c>
      <c r="B14762" t="s">
        <v>16730</v>
      </c>
      <c r="C14762" s="106">
        <v>1298</v>
      </c>
      <c r="D14762">
        <v>2</v>
      </c>
    </row>
    <row r="14763" spans="1:4" x14ac:dyDescent="0.25">
      <c r="A14763" t="s">
        <v>29323</v>
      </c>
      <c r="B14763" t="s">
        <v>29324</v>
      </c>
      <c r="C14763" s="106">
        <v>228.2</v>
      </c>
      <c r="D14763">
        <v>3</v>
      </c>
    </row>
    <row r="14764" spans="1:4" x14ac:dyDescent="0.25">
      <c r="A14764" t="s">
        <v>29325</v>
      </c>
      <c r="B14764" t="s">
        <v>29326</v>
      </c>
      <c r="C14764" s="106">
        <v>22138.01</v>
      </c>
      <c r="D14764">
        <v>6</v>
      </c>
    </row>
    <row r="14765" spans="1:4" x14ac:dyDescent="0.25">
      <c r="A14765" t="s">
        <v>29327</v>
      </c>
      <c r="B14765" t="s">
        <v>29328</v>
      </c>
      <c r="C14765" s="106">
        <v>24810</v>
      </c>
      <c r="D14765">
        <v>6</v>
      </c>
    </row>
    <row r="14766" spans="1:4" x14ac:dyDescent="0.25">
      <c r="A14766" t="s">
        <v>29329</v>
      </c>
      <c r="B14766" t="s">
        <v>29330</v>
      </c>
      <c r="C14766" s="106">
        <v>544.38</v>
      </c>
      <c r="D14766">
        <v>1</v>
      </c>
    </row>
    <row r="14767" spans="1:4" x14ac:dyDescent="0.25">
      <c r="A14767" t="s">
        <v>29331</v>
      </c>
      <c r="B14767" t="s">
        <v>29332</v>
      </c>
      <c r="C14767" s="106">
        <v>1550</v>
      </c>
      <c r="D14767">
        <v>2</v>
      </c>
    </row>
    <row r="14768" spans="1:4" x14ac:dyDescent="0.25">
      <c r="A14768" t="s">
        <v>29333</v>
      </c>
      <c r="B14768" t="s">
        <v>29334</v>
      </c>
      <c r="C14768" s="106">
        <v>50</v>
      </c>
      <c r="D14768">
        <v>2</v>
      </c>
    </row>
    <row r="14769" spans="1:4" x14ac:dyDescent="0.25">
      <c r="A14769" t="s">
        <v>29335</v>
      </c>
      <c r="B14769" t="s">
        <v>29336</v>
      </c>
      <c r="C14769" s="106">
        <v>73.760000000000005</v>
      </c>
      <c r="D14769">
        <v>1</v>
      </c>
    </row>
    <row r="14770" spans="1:4" x14ac:dyDescent="0.25">
      <c r="A14770" t="s">
        <v>29337</v>
      </c>
      <c r="B14770" t="s">
        <v>29338</v>
      </c>
      <c r="C14770" s="106">
        <v>236.3</v>
      </c>
      <c r="D14770">
        <v>1</v>
      </c>
    </row>
    <row r="14771" spans="1:4" x14ac:dyDescent="0.25">
      <c r="A14771" t="s">
        <v>29339</v>
      </c>
      <c r="B14771" t="s">
        <v>29340</v>
      </c>
      <c r="C14771" s="106">
        <v>404.62</v>
      </c>
      <c r="D14771">
        <v>12</v>
      </c>
    </row>
    <row r="14772" spans="1:4" x14ac:dyDescent="0.25">
      <c r="A14772" t="s">
        <v>29341</v>
      </c>
      <c r="B14772" t="s">
        <v>29342</v>
      </c>
      <c r="C14772" s="106">
        <v>317.56</v>
      </c>
      <c r="D14772">
        <v>2</v>
      </c>
    </row>
    <row r="14773" spans="1:4" x14ac:dyDescent="0.25">
      <c r="A14773" t="s">
        <v>29343</v>
      </c>
      <c r="B14773" t="s">
        <v>29342</v>
      </c>
      <c r="C14773" s="106">
        <v>363.8</v>
      </c>
      <c r="D14773">
        <v>3</v>
      </c>
    </row>
    <row r="14774" spans="1:4" x14ac:dyDescent="0.25">
      <c r="A14774" t="s">
        <v>29344</v>
      </c>
      <c r="B14774" t="s">
        <v>29345</v>
      </c>
      <c r="C14774" s="106">
        <v>2649.97</v>
      </c>
      <c r="D14774">
        <v>16</v>
      </c>
    </row>
    <row r="14775" spans="1:4" x14ac:dyDescent="0.25">
      <c r="A14775" t="s">
        <v>29346</v>
      </c>
      <c r="B14775" t="s">
        <v>29347</v>
      </c>
      <c r="C14775" s="106">
        <v>2898</v>
      </c>
      <c r="D14775">
        <v>1</v>
      </c>
    </row>
    <row r="14776" spans="1:4" x14ac:dyDescent="0.25">
      <c r="A14776" t="s">
        <v>29348</v>
      </c>
      <c r="B14776" t="s">
        <v>29349</v>
      </c>
      <c r="C14776" s="106">
        <v>112.9</v>
      </c>
      <c r="D14776">
        <v>2</v>
      </c>
    </row>
    <row r="14777" spans="1:4" x14ac:dyDescent="0.25">
      <c r="A14777" t="s">
        <v>29350</v>
      </c>
      <c r="B14777" t="s">
        <v>29025</v>
      </c>
      <c r="C14777" s="106">
        <v>4980</v>
      </c>
      <c r="D14777">
        <v>20</v>
      </c>
    </row>
    <row r="14778" spans="1:4" x14ac:dyDescent="0.25">
      <c r="A14778" t="s">
        <v>29351</v>
      </c>
      <c r="B14778" t="s">
        <v>29352</v>
      </c>
      <c r="C14778" s="106">
        <v>2369.69</v>
      </c>
      <c r="D14778">
        <v>3</v>
      </c>
    </row>
    <row r="14779" spans="1:4" x14ac:dyDescent="0.25">
      <c r="A14779" t="s">
        <v>29353</v>
      </c>
      <c r="B14779" t="s">
        <v>29354</v>
      </c>
      <c r="C14779" s="106">
        <v>896.07</v>
      </c>
      <c r="D14779">
        <v>2</v>
      </c>
    </row>
    <row r="14780" spans="1:4" x14ac:dyDescent="0.25">
      <c r="A14780" t="s">
        <v>29355</v>
      </c>
      <c r="B14780" t="s">
        <v>29356</v>
      </c>
      <c r="C14780" s="106">
        <v>760.18</v>
      </c>
      <c r="D14780">
        <v>2</v>
      </c>
    </row>
    <row r="14781" spans="1:4" x14ac:dyDescent="0.25">
      <c r="A14781" t="s">
        <v>29357</v>
      </c>
      <c r="B14781" t="s">
        <v>29358</v>
      </c>
      <c r="C14781" s="106">
        <v>5105.78</v>
      </c>
      <c r="D14781">
        <v>1</v>
      </c>
    </row>
    <row r="14782" spans="1:4" x14ac:dyDescent="0.25">
      <c r="A14782" t="s">
        <v>29359</v>
      </c>
      <c r="B14782" t="s">
        <v>29360</v>
      </c>
      <c r="C14782" s="106">
        <v>132</v>
      </c>
      <c r="D14782">
        <v>1</v>
      </c>
    </row>
    <row r="14783" spans="1:4" x14ac:dyDescent="0.25">
      <c r="A14783" t="s">
        <v>29361</v>
      </c>
      <c r="B14783" t="s">
        <v>29362</v>
      </c>
      <c r="C14783" s="106">
        <v>65.8</v>
      </c>
      <c r="D14783">
        <v>1</v>
      </c>
    </row>
    <row r="14784" spans="1:4" x14ac:dyDescent="0.25">
      <c r="A14784" t="s">
        <v>29363</v>
      </c>
      <c r="B14784" t="s">
        <v>29321</v>
      </c>
      <c r="C14784" s="106">
        <v>429.11</v>
      </c>
      <c r="D14784">
        <v>5</v>
      </c>
    </row>
    <row r="14785" spans="1:4" x14ac:dyDescent="0.25">
      <c r="A14785" t="s">
        <v>29364</v>
      </c>
      <c r="B14785" t="s">
        <v>29365</v>
      </c>
      <c r="C14785" s="106">
        <v>214.72</v>
      </c>
      <c r="D14785">
        <v>1</v>
      </c>
    </row>
    <row r="14786" spans="1:4" x14ac:dyDescent="0.25">
      <c r="A14786" t="s">
        <v>29366</v>
      </c>
      <c r="B14786" t="s">
        <v>29367</v>
      </c>
      <c r="C14786" s="106">
        <v>1205.69</v>
      </c>
      <c r="D14786">
        <v>1</v>
      </c>
    </row>
    <row r="14787" spans="1:4" x14ac:dyDescent="0.25">
      <c r="A14787" t="s">
        <v>29368</v>
      </c>
      <c r="B14787" t="s">
        <v>29369</v>
      </c>
      <c r="C14787" s="106">
        <v>1</v>
      </c>
      <c r="D14787">
        <v>1</v>
      </c>
    </row>
    <row r="14788" spans="1:4" x14ac:dyDescent="0.25">
      <c r="A14788" t="s">
        <v>29370</v>
      </c>
      <c r="B14788" t="s">
        <v>13678</v>
      </c>
      <c r="C14788" s="106">
        <v>7775.77</v>
      </c>
      <c r="D14788">
        <v>14</v>
      </c>
    </row>
    <row r="14789" spans="1:4" x14ac:dyDescent="0.25">
      <c r="A14789" t="s">
        <v>29371</v>
      </c>
      <c r="B14789" t="s">
        <v>11261</v>
      </c>
      <c r="C14789" s="106">
        <v>1524</v>
      </c>
      <c r="D14789">
        <v>1</v>
      </c>
    </row>
    <row r="14790" spans="1:4" x14ac:dyDescent="0.25">
      <c r="A14790" t="s">
        <v>29372</v>
      </c>
      <c r="B14790" t="s">
        <v>29373</v>
      </c>
      <c r="C14790" s="106">
        <v>82</v>
      </c>
      <c r="D14790">
        <v>2</v>
      </c>
    </row>
    <row r="14791" spans="1:4" x14ac:dyDescent="0.25">
      <c r="A14791" t="s">
        <v>29374</v>
      </c>
      <c r="B14791" t="s">
        <v>29375</v>
      </c>
      <c r="C14791" s="106">
        <v>1840</v>
      </c>
      <c r="D14791">
        <v>1</v>
      </c>
    </row>
    <row r="14792" spans="1:4" x14ac:dyDescent="0.25">
      <c r="A14792" t="s">
        <v>29376</v>
      </c>
      <c r="B14792" t="s">
        <v>29377</v>
      </c>
      <c r="C14792" s="106">
        <v>0</v>
      </c>
      <c r="D14792">
        <v>0</v>
      </c>
    </row>
    <row r="14793" spans="1:4" x14ac:dyDescent="0.25">
      <c r="A14793" t="s">
        <v>29378</v>
      </c>
      <c r="B14793" t="s">
        <v>14108</v>
      </c>
      <c r="C14793" s="106">
        <v>1288</v>
      </c>
      <c r="D14793">
        <v>1</v>
      </c>
    </row>
    <row r="14794" spans="1:4" x14ac:dyDescent="0.25">
      <c r="A14794" t="s">
        <v>29379</v>
      </c>
      <c r="B14794" t="s">
        <v>29380</v>
      </c>
      <c r="C14794" s="106">
        <v>388.5</v>
      </c>
      <c r="D14794">
        <v>1</v>
      </c>
    </row>
    <row r="14795" spans="1:4" x14ac:dyDescent="0.25">
      <c r="A14795" t="s">
        <v>29381</v>
      </c>
      <c r="B14795" t="s">
        <v>29382</v>
      </c>
      <c r="C14795" s="106">
        <v>1129.33</v>
      </c>
      <c r="D14795">
        <v>1</v>
      </c>
    </row>
    <row r="14796" spans="1:4" x14ac:dyDescent="0.25">
      <c r="A14796" t="s">
        <v>29383</v>
      </c>
      <c r="B14796" t="s">
        <v>29384</v>
      </c>
      <c r="C14796" s="106">
        <v>0</v>
      </c>
      <c r="D14796">
        <v>0</v>
      </c>
    </row>
    <row r="14797" spans="1:4" x14ac:dyDescent="0.25">
      <c r="A14797" t="s">
        <v>29385</v>
      </c>
      <c r="B14797" t="s">
        <v>29386</v>
      </c>
      <c r="C14797" s="106">
        <v>1841</v>
      </c>
      <c r="D14797">
        <v>1</v>
      </c>
    </row>
    <row r="14798" spans="1:4" x14ac:dyDescent="0.25">
      <c r="A14798" t="s">
        <v>29387</v>
      </c>
      <c r="B14798" t="s">
        <v>29388</v>
      </c>
      <c r="C14798" s="106">
        <v>221.24</v>
      </c>
      <c r="D14798">
        <v>1</v>
      </c>
    </row>
    <row r="14799" spans="1:4" x14ac:dyDescent="0.25">
      <c r="A14799" t="s">
        <v>29389</v>
      </c>
      <c r="B14799" t="s">
        <v>29390</v>
      </c>
      <c r="C14799" s="106">
        <v>4116.32</v>
      </c>
      <c r="D14799">
        <v>2</v>
      </c>
    </row>
    <row r="14800" spans="1:4" x14ac:dyDescent="0.25">
      <c r="A14800" t="s">
        <v>29391</v>
      </c>
      <c r="B14800" t="s">
        <v>29392</v>
      </c>
      <c r="C14800" s="106">
        <v>1146.58</v>
      </c>
      <c r="D14800">
        <v>1</v>
      </c>
    </row>
    <row r="14801" spans="1:4" x14ac:dyDescent="0.25">
      <c r="A14801" t="s">
        <v>29393</v>
      </c>
      <c r="B14801" t="s">
        <v>29394</v>
      </c>
      <c r="C14801" s="106">
        <v>0</v>
      </c>
      <c r="D14801">
        <v>0</v>
      </c>
    </row>
    <row r="14802" spans="1:4" x14ac:dyDescent="0.25">
      <c r="A14802" t="s">
        <v>29395</v>
      </c>
      <c r="B14802" t="s">
        <v>29396</v>
      </c>
      <c r="C14802" s="106">
        <v>38.520000000000003</v>
      </c>
      <c r="D14802">
        <v>4</v>
      </c>
    </row>
    <row r="14803" spans="1:4" x14ac:dyDescent="0.25">
      <c r="A14803" t="s">
        <v>29397</v>
      </c>
      <c r="B14803" t="s">
        <v>29398</v>
      </c>
      <c r="C14803" s="106">
        <v>1308</v>
      </c>
      <c r="D14803">
        <v>12</v>
      </c>
    </row>
    <row r="14804" spans="1:4" x14ac:dyDescent="0.25">
      <c r="A14804" t="s">
        <v>29399</v>
      </c>
      <c r="B14804" t="s">
        <v>29400</v>
      </c>
      <c r="C14804" s="106">
        <v>325</v>
      </c>
      <c r="D14804">
        <v>1</v>
      </c>
    </row>
    <row r="14805" spans="1:4" x14ac:dyDescent="0.25">
      <c r="A14805" t="s">
        <v>29401</v>
      </c>
      <c r="B14805" t="s">
        <v>29400</v>
      </c>
      <c r="C14805" s="106">
        <v>350</v>
      </c>
      <c r="D14805">
        <v>1</v>
      </c>
    </row>
    <row r="14806" spans="1:4" x14ac:dyDescent="0.25">
      <c r="A14806" t="s">
        <v>29402</v>
      </c>
      <c r="B14806" t="s">
        <v>29400</v>
      </c>
      <c r="C14806" s="106">
        <v>340</v>
      </c>
      <c r="D14806">
        <v>1</v>
      </c>
    </row>
    <row r="14807" spans="1:4" x14ac:dyDescent="0.25">
      <c r="A14807" t="s">
        <v>29403</v>
      </c>
      <c r="B14807" t="s">
        <v>29404</v>
      </c>
      <c r="C14807" s="106">
        <v>355</v>
      </c>
      <c r="D14807">
        <v>1</v>
      </c>
    </row>
    <row r="14808" spans="1:4" x14ac:dyDescent="0.25">
      <c r="A14808" t="s">
        <v>29405</v>
      </c>
      <c r="B14808" t="s">
        <v>29404</v>
      </c>
      <c r="C14808" s="106">
        <v>360</v>
      </c>
      <c r="D14808">
        <v>1</v>
      </c>
    </row>
    <row r="14809" spans="1:4" x14ac:dyDescent="0.25">
      <c r="A14809" t="s">
        <v>29406</v>
      </c>
      <c r="B14809" t="s">
        <v>29407</v>
      </c>
      <c r="C14809" s="106">
        <v>8144</v>
      </c>
      <c r="D14809">
        <v>4</v>
      </c>
    </row>
    <row r="14810" spans="1:4" x14ac:dyDescent="0.25">
      <c r="A14810" t="s">
        <v>29408</v>
      </c>
      <c r="B14810" t="s">
        <v>17848</v>
      </c>
      <c r="C14810" s="106">
        <v>414.5</v>
      </c>
      <c r="D14810">
        <v>1</v>
      </c>
    </row>
    <row r="14811" spans="1:4" x14ac:dyDescent="0.25">
      <c r="A14811" t="s">
        <v>29409</v>
      </c>
      <c r="B14811" t="s">
        <v>29410</v>
      </c>
      <c r="C14811" s="106">
        <v>50780</v>
      </c>
      <c r="D14811">
        <v>2</v>
      </c>
    </row>
    <row r="14812" spans="1:4" x14ac:dyDescent="0.25">
      <c r="A14812" t="s">
        <v>29411</v>
      </c>
      <c r="B14812" t="s">
        <v>29412</v>
      </c>
      <c r="C14812" s="106">
        <v>735</v>
      </c>
      <c r="D14812">
        <v>1</v>
      </c>
    </row>
    <row r="14813" spans="1:4" x14ac:dyDescent="0.25">
      <c r="A14813" t="s">
        <v>29413</v>
      </c>
      <c r="B14813" t="s">
        <v>29414</v>
      </c>
      <c r="C14813" s="106">
        <v>583</v>
      </c>
      <c r="D14813">
        <v>1</v>
      </c>
    </row>
    <row r="14814" spans="1:4" x14ac:dyDescent="0.25">
      <c r="A14814" t="s">
        <v>29415</v>
      </c>
      <c r="B14814" t="s">
        <v>29416</v>
      </c>
      <c r="C14814" s="106">
        <v>377</v>
      </c>
      <c r="D14814">
        <v>1</v>
      </c>
    </row>
    <row r="14815" spans="1:4" x14ac:dyDescent="0.25">
      <c r="A14815" t="s">
        <v>29417</v>
      </c>
      <c r="B14815" t="s">
        <v>29418</v>
      </c>
      <c r="C14815" s="106">
        <v>239.2</v>
      </c>
      <c r="D14815">
        <v>6</v>
      </c>
    </row>
    <row r="14816" spans="1:4" x14ac:dyDescent="0.25">
      <c r="A14816" t="s">
        <v>29419</v>
      </c>
      <c r="B14816" t="s">
        <v>29420</v>
      </c>
      <c r="C14816" s="106">
        <v>258.69</v>
      </c>
      <c r="D14816">
        <v>4</v>
      </c>
    </row>
    <row r="14817" spans="1:4" x14ac:dyDescent="0.25">
      <c r="A14817" t="s">
        <v>29421</v>
      </c>
      <c r="B14817" t="s">
        <v>29422</v>
      </c>
      <c r="C14817" s="106">
        <v>77.97</v>
      </c>
      <c r="D14817">
        <v>4</v>
      </c>
    </row>
    <row r="14818" spans="1:4" x14ac:dyDescent="0.25">
      <c r="A14818" t="s">
        <v>29423</v>
      </c>
      <c r="B14818" t="s">
        <v>29424</v>
      </c>
      <c r="C14818" s="106">
        <v>31.02</v>
      </c>
      <c r="D14818">
        <v>20</v>
      </c>
    </row>
    <row r="14819" spans="1:4" x14ac:dyDescent="0.25">
      <c r="A14819" t="s">
        <v>29425</v>
      </c>
      <c r="B14819" t="s">
        <v>29426</v>
      </c>
      <c r="C14819" s="106">
        <v>0</v>
      </c>
      <c r="D14819">
        <v>0</v>
      </c>
    </row>
    <row r="14820" spans="1:4" x14ac:dyDescent="0.25">
      <c r="A14820" t="s">
        <v>29427</v>
      </c>
      <c r="B14820" t="s">
        <v>29428</v>
      </c>
      <c r="C14820" s="106">
        <v>6421.4</v>
      </c>
      <c r="D14820">
        <v>4</v>
      </c>
    </row>
    <row r="14821" spans="1:4" x14ac:dyDescent="0.25">
      <c r="A14821" t="s">
        <v>29429</v>
      </c>
      <c r="B14821" t="s">
        <v>29430</v>
      </c>
      <c r="C14821" s="106">
        <v>1300</v>
      </c>
      <c r="D14821">
        <v>1</v>
      </c>
    </row>
    <row r="14822" spans="1:4" x14ac:dyDescent="0.25">
      <c r="A14822" t="s">
        <v>29431</v>
      </c>
      <c r="B14822" t="s">
        <v>29432</v>
      </c>
      <c r="C14822" s="106">
        <v>36</v>
      </c>
      <c r="D14822">
        <v>6</v>
      </c>
    </row>
    <row r="14823" spans="1:4" x14ac:dyDescent="0.25">
      <c r="A14823" t="s">
        <v>29433</v>
      </c>
      <c r="B14823" t="s">
        <v>29434</v>
      </c>
      <c r="C14823" s="106">
        <v>32</v>
      </c>
      <c r="D14823">
        <v>8</v>
      </c>
    </row>
    <row r="14824" spans="1:4" x14ac:dyDescent="0.25">
      <c r="A14824" t="s">
        <v>29435</v>
      </c>
      <c r="B14824" t="s">
        <v>8580</v>
      </c>
      <c r="C14824" s="106">
        <v>232</v>
      </c>
      <c r="D14824">
        <v>8</v>
      </c>
    </row>
    <row r="14825" spans="1:4" x14ac:dyDescent="0.25">
      <c r="A14825" t="s">
        <v>29436</v>
      </c>
      <c r="B14825" t="s">
        <v>8580</v>
      </c>
      <c r="C14825" s="106">
        <v>80</v>
      </c>
      <c r="D14825">
        <v>8</v>
      </c>
    </row>
    <row r="14826" spans="1:4" x14ac:dyDescent="0.25">
      <c r="A14826" t="s">
        <v>29437</v>
      </c>
      <c r="B14826" t="s">
        <v>29438</v>
      </c>
      <c r="C14826" s="106">
        <v>56</v>
      </c>
      <c r="D14826">
        <v>8</v>
      </c>
    </row>
    <row r="14827" spans="1:4" x14ac:dyDescent="0.25">
      <c r="A14827" t="s">
        <v>29439</v>
      </c>
      <c r="B14827" t="s">
        <v>29440</v>
      </c>
      <c r="C14827" s="106">
        <v>0</v>
      </c>
      <c r="D14827">
        <v>0</v>
      </c>
    </row>
    <row r="14828" spans="1:4" x14ac:dyDescent="0.25">
      <c r="A14828" t="s">
        <v>29441</v>
      </c>
      <c r="B14828" t="s">
        <v>29442</v>
      </c>
      <c r="C14828" s="106">
        <v>119.95</v>
      </c>
      <c r="D14828">
        <v>6</v>
      </c>
    </row>
    <row r="14829" spans="1:4" x14ac:dyDescent="0.25">
      <c r="A14829" t="s">
        <v>29443</v>
      </c>
      <c r="B14829" t="s">
        <v>29444</v>
      </c>
      <c r="C14829" s="106">
        <v>24.12</v>
      </c>
      <c r="D14829">
        <v>2</v>
      </c>
    </row>
    <row r="14830" spans="1:4" x14ac:dyDescent="0.25">
      <c r="A14830" t="s">
        <v>29445</v>
      </c>
      <c r="B14830" t="s">
        <v>29446</v>
      </c>
      <c r="C14830" s="106">
        <v>265.43</v>
      </c>
      <c r="D14830">
        <v>2</v>
      </c>
    </row>
    <row r="14831" spans="1:4" x14ac:dyDescent="0.25">
      <c r="A14831" t="s">
        <v>29447</v>
      </c>
      <c r="B14831" t="s">
        <v>29448</v>
      </c>
      <c r="C14831" s="106">
        <v>1447.99</v>
      </c>
      <c r="D14831">
        <v>72</v>
      </c>
    </row>
    <row r="14832" spans="1:4" x14ac:dyDescent="0.25">
      <c r="A14832" t="s">
        <v>29449</v>
      </c>
      <c r="B14832" t="s">
        <v>29450</v>
      </c>
      <c r="C14832" s="106">
        <v>109775.4</v>
      </c>
      <c r="D14832">
        <v>4</v>
      </c>
    </row>
    <row r="14833" spans="1:4" x14ac:dyDescent="0.25">
      <c r="A14833" t="s">
        <v>29451</v>
      </c>
      <c r="B14833" t="s">
        <v>23560</v>
      </c>
      <c r="C14833" s="106">
        <v>0</v>
      </c>
      <c r="D14833">
        <v>0</v>
      </c>
    </row>
    <row r="14834" spans="1:4" x14ac:dyDescent="0.25">
      <c r="A14834" t="s">
        <v>29452</v>
      </c>
      <c r="B14834" t="s">
        <v>23560</v>
      </c>
      <c r="C14834" s="106">
        <v>631.42999999999995</v>
      </c>
      <c r="D14834">
        <v>1</v>
      </c>
    </row>
    <row r="14835" spans="1:4" x14ac:dyDescent="0.25">
      <c r="A14835" t="s">
        <v>29453</v>
      </c>
      <c r="B14835" t="s">
        <v>29454</v>
      </c>
      <c r="C14835" s="106">
        <v>50.88</v>
      </c>
      <c r="D14835">
        <v>4</v>
      </c>
    </row>
    <row r="14836" spans="1:4" x14ac:dyDescent="0.25">
      <c r="A14836" t="s">
        <v>29455</v>
      </c>
      <c r="B14836" t="s">
        <v>29456</v>
      </c>
      <c r="C14836" s="106">
        <v>0</v>
      </c>
      <c r="D14836">
        <v>0</v>
      </c>
    </row>
    <row r="14837" spans="1:4" x14ac:dyDescent="0.25">
      <c r="A14837" t="s">
        <v>29457</v>
      </c>
      <c r="B14837" t="s">
        <v>29458</v>
      </c>
      <c r="C14837" s="106">
        <v>563.95000000000005</v>
      </c>
      <c r="D14837">
        <v>1</v>
      </c>
    </row>
    <row r="14838" spans="1:4" x14ac:dyDescent="0.25">
      <c r="A14838" t="s">
        <v>29459</v>
      </c>
      <c r="B14838" t="s">
        <v>29460</v>
      </c>
      <c r="C14838" s="106">
        <v>334</v>
      </c>
      <c r="D14838">
        <v>1</v>
      </c>
    </row>
    <row r="14839" spans="1:4" x14ac:dyDescent="0.25">
      <c r="A14839" t="s">
        <v>29461</v>
      </c>
      <c r="B14839" t="s">
        <v>29462</v>
      </c>
      <c r="C14839" s="106">
        <v>70.05</v>
      </c>
      <c r="D14839">
        <v>3</v>
      </c>
    </row>
    <row r="14840" spans="1:4" x14ac:dyDescent="0.25">
      <c r="A14840" t="s">
        <v>29463</v>
      </c>
      <c r="B14840" t="s">
        <v>29464</v>
      </c>
      <c r="C14840" s="106">
        <v>0</v>
      </c>
      <c r="D14840">
        <v>0</v>
      </c>
    </row>
    <row r="14841" spans="1:4" x14ac:dyDescent="0.25">
      <c r="A14841" t="s">
        <v>29465</v>
      </c>
      <c r="B14841" t="s">
        <v>29466</v>
      </c>
      <c r="C14841" s="106">
        <v>62.4</v>
      </c>
      <c r="D14841">
        <v>2</v>
      </c>
    </row>
    <row r="14842" spans="1:4" x14ac:dyDescent="0.25">
      <c r="A14842" t="s">
        <v>29467</v>
      </c>
      <c r="B14842" t="s">
        <v>29468</v>
      </c>
      <c r="C14842" s="106">
        <v>55</v>
      </c>
      <c r="D14842">
        <v>1</v>
      </c>
    </row>
    <row r="14843" spans="1:4" x14ac:dyDescent="0.25">
      <c r="A14843" t="s">
        <v>29469</v>
      </c>
      <c r="B14843" t="s">
        <v>29470</v>
      </c>
      <c r="C14843" s="106">
        <v>1272</v>
      </c>
      <c r="D14843">
        <v>3</v>
      </c>
    </row>
    <row r="14844" spans="1:4" x14ac:dyDescent="0.25">
      <c r="A14844" t="s">
        <v>29471</v>
      </c>
      <c r="B14844" t="s">
        <v>29472</v>
      </c>
      <c r="C14844" s="106">
        <v>171.33</v>
      </c>
      <c r="D14844">
        <v>1</v>
      </c>
    </row>
    <row r="14845" spans="1:4" x14ac:dyDescent="0.25">
      <c r="A14845" t="s">
        <v>29473</v>
      </c>
      <c r="B14845" t="s">
        <v>29474</v>
      </c>
      <c r="C14845" s="106">
        <v>0</v>
      </c>
      <c r="D14845">
        <v>0</v>
      </c>
    </row>
    <row r="14846" spans="1:4" x14ac:dyDescent="0.25">
      <c r="A14846" t="s">
        <v>29475</v>
      </c>
      <c r="B14846" t="s">
        <v>29476</v>
      </c>
      <c r="C14846" s="106">
        <v>702.66</v>
      </c>
      <c r="D14846">
        <v>1</v>
      </c>
    </row>
    <row r="14847" spans="1:4" x14ac:dyDescent="0.25">
      <c r="A14847" t="s">
        <v>29477</v>
      </c>
      <c r="B14847" t="s">
        <v>29478</v>
      </c>
      <c r="C14847" s="106">
        <v>169.53</v>
      </c>
      <c r="D14847">
        <v>1</v>
      </c>
    </row>
    <row r="14848" spans="1:4" x14ac:dyDescent="0.25">
      <c r="A14848" t="s">
        <v>29479</v>
      </c>
      <c r="B14848" t="s">
        <v>29480</v>
      </c>
      <c r="C14848" s="106">
        <v>0</v>
      </c>
      <c r="D14848">
        <v>0</v>
      </c>
    </row>
    <row r="14849" spans="1:4" x14ac:dyDescent="0.25">
      <c r="A14849" t="s">
        <v>29481</v>
      </c>
      <c r="B14849" t="s">
        <v>29482</v>
      </c>
      <c r="C14849" s="106">
        <v>172</v>
      </c>
      <c r="D14849">
        <v>2</v>
      </c>
    </row>
    <row r="14850" spans="1:4" x14ac:dyDescent="0.25">
      <c r="A14850" t="s">
        <v>29483</v>
      </c>
      <c r="B14850" t="s">
        <v>29484</v>
      </c>
      <c r="C14850" s="106">
        <v>2041.94</v>
      </c>
      <c r="D14850">
        <v>6</v>
      </c>
    </row>
    <row r="14851" spans="1:4" x14ac:dyDescent="0.25">
      <c r="A14851" t="s">
        <v>29485</v>
      </c>
      <c r="B14851" t="s">
        <v>29486</v>
      </c>
      <c r="C14851" s="106">
        <v>0</v>
      </c>
      <c r="D14851">
        <v>0</v>
      </c>
    </row>
    <row r="14852" spans="1:4" x14ac:dyDescent="0.25">
      <c r="A14852" t="s">
        <v>29487</v>
      </c>
      <c r="B14852" t="s">
        <v>29488</v>
      </c>
      <c r="C14852" s="106">
        <v>381</v>
      </c>
      <c r="D14852">
        <v>1</v>
      </c>
    </row>
    <row r="14853" spans="1:4" x14ac:dyDescent="0.25">
      <c r="A14853" t="s">
        <v>29489</v>
      </c>
      <c r="B14853" t="s">
        <v>29490</v>
      </c>
      <c r="C14853" s="106">
        <v>0</v>
      </c>
      <c r="D14853">
        <v>0</v>
      </c>
    </row>
    <row r="14854" spans="1:4" x14ac:dyDescent="0.25">
      <c r="A14854" t="s">
        <v>29491</v>
      </c>
      <c r="B14854" t="s">
        <v>29492</v>
      </c>
      <c r="C14854" s="106">
        <v>0</v>
      </c>
      <c r="D14854">
        <v>0</v>
      </c>
    </row>
    <row r="14855" spans="1:4" x14ac:dyDescent="0.25">
      <c r="A14855" t="s">
        <v>29493</v>
      </c>
      <c r="B14855" t="s">
        <v>29494</v>
      </c>
      <c r="C14855" s="106">
        <v>0</v>
      </c>
      <c r="D14855">
        <v>0</v>
      </c>
    </row>
    <row r="14856" spans="1:4" x14ac:dyDescent="0.25">
      <c r="A14856" t="s">
        <v>29495</v>
      </c>
      <c r="B14856" t="s">
        <v>29496</v>
      </c>
      <c r="C14856" s="106">
        <v>0</v>
      </c>
      <c r="D14856">
        <v>0</v>
      </c>
    </row>
    <row r="14857" spans="1:4" x14ac:dyDescent="0.25">
      <c r="A14857" t="s">
        <v>29497</v>
      </c>
      <c r="B14857" t="s">
        <v>29492</v>
      </c>
      <c r="C14857" s="106">
        <v>0</v>
      </c>
      <c r="D14857">
        <v>0</v>
      </c>
    </row>
    <row r="14858" spans="1:4" x14ac:dyDescent="0.25">
      <c r="A14858" t="s">
        <v>29498</v>
      </c>
      <c r="B14858" t="s">
        <v>29499</v>
      </c>
      <c r="C14858" s="106">
        <v>0</v>
      </c>
      <c r="D14858">
        <v>0</v>
      </c>
    </row>
    <row r="14859" spans="1:4" x14ac:dyDescent="0.25">
      <c r="A14859" t="s">
        <v>29500</v>
      </c>
      <c r="B14859" t="s">
        <v>29501</v>
      </c>
      <c r="C14859" s="106">
        <v>0</v>
      </c>
      <c r="D14859">
        <v>0</v>
      </c>
    </row>
    <row r="14860" spans="1:4" x14ac:dyDescent="0.25">
      <c r="A14860" t="s">
        <v>29502</v>
      </c>
      <c r="B14860" t="s">
        <v>29503</v>
      </c>
      <c r="C14860" s="106">
        <v>0</v>
      </c>
      <c r="D14860">
        <v>0</v>
      </c>
    </row>
    <row r="14861" spans="1:4" x14ac:dyDescent="0.25">
      <c r="A14861" t="s">
        <v>29504</v>
      </c>
      <c r="B14861" t="s">
        <v>29505</v>
      </c>
      <c r="C14861" s="106">
        <v>0</v>
      </c>
      <c r="D14861">
        <v>0</v>
      </c>
    </row>
    <row r="14862" spans="1:4" x14ac:dyDescent="0.25">
      <c r="A14862" t="s">
        <v>29506</v>
      </c>
      <c r="B14862" t="s">
        <v>29507</v>
      </c>
      <c r="C14862" s="106">
        <v>0</v>
      </c>
      <c r="D14862">
        <v>0</v>
      </c>
    </row>
    <row r="14863" spans="1:4" x14ac:dyDescent="0.25">
      <c r="A14863" t="s">
        <v>29508</v>
      </c>
      <c r="B14863" t="s">
        <v>29509</v>
      </c>
      <c r="C14863" s="106">
        <v>424</v>
      </c>
      <c r="D14863">
        <v>1</v>
      </c>
    </row>
    <row r="14864" spans="1:4" x14ac:dyDescent="0.25">
      <c r="A14864" t="s">
        <v>29510</v>
      </c>
      <c r="B14864" t="s">
        <v>15928</v>
      </c>
      <c r="C14864" s="106">
        <v>7597</v>
      </c>
      <c r="D14864">
        <v>2</v>
      </c>
    </row>
    <row r="14865" spans="1:4" x14ac:dyDescent="0.25">
      <c r="A14865" t="s">
        <v>29511</v>
      </c>
      <c r="B14865" t="s">
        <v>29512</v>
      </c>
      <c r="C14865" s="106">
        <v>0</v>
      </c>
      <c r="D14865">
        <v>0</v>
      </c>
    </row>
    <row r="14866" spans="1:4" x14ac:dyDescent="0.25">
      <c r="A14866" t="s">
        <v>29513</v>
      </c>
      <c r="B14866" t="s">
        <v>29514</v>
      </c>
      <c r="C14866" s="106">
        <v>748.26</v>
      </c>
      <c r="D14866">
        <v>3</v>
      </c>
    </row>
    <row r="14867" spans="1:4" x14ac:dyDescent="0.25">
      <c r="A14867" t="s">
        <v>29515</v>
      </c>
      <c r="B14867" t="s">
        <v>29516</v>
      </c>
      <c r="C14867" s="106">
        <v>344.75</v>
      </c>
      <c r="D14867">
        <v>18</v>
      </c>
    </row>
    <row r="14868" spans="1:4" x14ac:dyDescent="0.25">
      <c r="A14868" t="s">
        <v>29517</v>
      </c>
      <c r="B14868" t="s">
        <v>29518</v>
      </c>
      <c r="C14868" s="106">
        <v>102</v>
      </c>
      <c r="D14868">
        <v>3</v>
      </c>
    </row>
    <row r="14869" spans="1:4" x14ac:dyDescent="0.25">
      <c r="A14869" t="s">
        <v>29519</v>
      </c>
      <c r="B14869" t="s">
        <v>29520</v>
      </c>
      <c r="C14869" s="106">
        <v>35</v>
      </c>
      <c r="D14869">
        <v>1</v>
      </c>
    </row>
    <row r="14870" spans="1:4" x14ac:dyDescent="0.25">
      <c r="A14870" t="s">
        <v>29521</v>
      </c>
      <c r="B14870" t="s">
        <v>29522</v>
      </c>
      <c r="C14870" s="106">
        <v>49.76</v>
      </c>
      <c r="D14870">
        <v>2</v>
      </c>
    </row>
    <row r="14871" spans="1:4" x14ac:dyDescent="0.25">
      <c r="A14871" t="s">
        <v>29523</v>
      </c>
      <c r="B14871" t="s">
        <v>29524</v>
      </c>
      <c r="C14871" s="106">
        <v>270.66000000000003</v>
      </c>
      <c r="D14871">
        <v>1</v>
      </c>
    </row>
    <row r="14872" spans="1:4" x14ac:dyDescent="0.25">
      <c r="A14872" t="s">
        <v>29525</v>
      </c>
      <c r="B14872" t="s">
        <v>29526</v>
      </c>
      <c r="C14872" s="106">
        <v>3595</v>
      </c>
      <c r="D14872">
        <v>5</v>
      </c>
    </row>
    <row r="14873" spans="1:4" x14ac:dyDescent="0.25">
      <c r="A14873" t="s">
        <v>29527</v>
      </c>
      <c r="B14873" t="s">
        <v>29528</v>
      </c>
      <c r="C14873" s="106">
        <v>61.24</v>
      </c>
      <c r="D14873">
        <v>3</v>
      </c>
    </row>
    <row r="14874" spans="1:4" x14ac:dyDescent="0.25">
      <c r="A14874" t="s">
        <v>29529</v>
      </c>
      <c r="B14874" t="s">
        <v>29528</v>
      </c>
      <c r="C14874" s="106">
        <v>72</v>
      </c>
      <c r="D14874">
        <v>1</v>
      </c>
    </row>
    <row r="14875" spans="1:4" x14ac:dyDescent="0.25">
      <c r="A14875" t="s">
        <v>29530</v>
      </c>
      <c r="B14875" t="s">
        <v>29531</v>
      </c>
      <c r="C14875" s="106">
        <v>30.4</v>
      </c>
      <c r="D14875">
        <v>2</v>
      </c>
    </row>
    <row r="14876" spans="1:4" x14ac:dyDescent="0.25">
      <c r="A14876" t="s">
        <v>29532</v>
      </c>
      <c r="B14876" t="s">
        <v>29533</v>
      </c>
      <c r="C14876" s="106">
        <v>3681.63</v>
      </c>
      <c r="D14876">
        <v>2</v>
      </c>
    </row>
    <row r="14877" spans="1:4" x14ac:dyDescent="0.25">
      <c r="A14877" t="s">
        <v>29534</v>
      </c>
      <c r="B14877" t="s">
        <v>29535</v>
      </c>
      <c r="C14877" s="106">
        <v>245.65</v>
      </c>
      <c r="D14877">
        <v>5</v>
      </c>
    </row>
    <row r="14878" spans="1:4" x14ac:dyDescent="0.25">
      <c r="A14878" t="s">
        <v>29536</v>
      </c>
      <c r="B14878" t="s">
        <v>29537</v>
      </c>
      <c r="C14878" s="106">
        <v>828</v>
      </c>
      <c r="D14878">
        <v>1</v>
      </c>
    </row>
    <row r="14879" spans="1:4" x14ac:dyDescent="0.25">
      <c r="A14879" t="s">
        <v>29538</v>
      </c>
      <c r="B14879" t="s">
        <v>29539</v>
      </c>
      <c r="C14879" s="106">
        <v>1422.88</v>
      </c>
      <c r="D14879">
        <v>3</v>
      </c>
    </row>
    <row r="14880" spans="1:4" x14ac:dyDescent="0.25">
      <c r="A14880" t="s">
        <v>29540</v>
      </c>
      <c r="B14880" t="s">
        <v>29541</v>
      </c>
      <c r="C14880" s="106">
        <v>1744.92</v>
      </c>
      <c r="D14880">
        <v>2</v>
      </c>
    </row>
    <row r="14881" spans="1:4" x14ac:dyDescent="0.25">
      <c r="A14881" t="s">
        <v>29542</v>
      </c>
      <c r="B14881" t="s">
        <v>29543</v>
      </c>
      <c r="C14881" s="106">
        <v>33.14</v>
      </c>
      <c r="D14881">
        <v>2</v>
      </c>
    </row>
    <row r="14882" spans="1:4" x14ac:dyDescent="0.25">
      <c r="A14882" t="s">
        <v>29544</v>
      </c>
      <c r="B14882" t="s">
        <v>29545</v>
      </c>
      <c r="C14882" s="106">
        <v>2491</v>
      </c>
      <c r="D14882">
        <v>1</v>
      </c>
    </row>
    <row r="14883" spans="1:4" x14ac:dyDescent="0.25">
      <c r="A14883" t="s">
        <v>29546</v>
      </c>
      <c r="B14883" t="s">
        <v>29547</v>
      </c>
      <c r="C14883" s="106">
        <v>0</v>
      </c>
      <c r="D14883">
        <v>0</v>
      </c>
    </row>
    <row r="14884" spans="1:4" x14ac:dyDescent="0.25">
      <c r="A14884" t="s">
        <v>29548</v>
      </c>
      <c r="B14884" t="s">
        <v>29549</v>
      </c>
      <c r="C14884" s="106">
        <v>221</v>
      </c>
      <c r="D14884">
        <v>1</v>
      </c>
    </row>
    <row r="14885" spans="1:4" x14ac:dyDescent="0.25">
      <c r="A14885" t="s">
        <v>29550</v>
      </c>
      <c r="B14885" t="s">
        <v>29551</v>
      </c>
      <c r="C14885" s="106">
        <v>989.71</v>
      </c>
      <c r="D14885">
        <v>1</v>
      </c>
    </row>
    <row r="14886" spans="1:4" x14ac:dyDescent="0.25">
      <c r="A14886" t="s">
        <v>29552</v>
      </c>
      <c r="B14886" t="s">
        <v>29553</v>
      </c>
      <c r="C14886" s="106">
        <v>17172</v>
      </c>
      <c r="D14886">
        <v>4</v>
      </c>
    </row>
    <row r="14887" spans="1:4" x14ac:dyDescent="0.25">
      <c r="A14887" t="s">
        <v>29554</v>
      </c>
      <c r="B14887" t="s">
        <v>29555</v>
      </c>
      <c r="C14887" s="106">
        <v>4443.22</v>
      </c>
      <c r="D14887">
        <v>3</v>
      </c>
    </row>
    <row r="14888" spans="1:4" x14ac:dyDescent="0.25">
      <c r="A14888" t="s">
        <v>29556</v>
      </c>
      <c r="B14888" t="s">
        <v>29557</v>
      </c>
      <c r="C14888" s="106">
        <v>2553.7800000000002</v>
      </c>
      <c r="D14888">
        <v>12</v>
      </c>
    </row>
    <row r="14889" spans="1:4" x14ac:dyDescent="0.25">
      <c r="A14889" t="s">
        <v>29558</v>
      </c>
      <c r="B14889" t="s">
        <v>29559</v>
      </c>
      <c r="C14889" s="106">
        <v>266.5</v>
      </c>
      <c r="D14889">
        <v>7</v>
      </c>
    </row>
    <row r="14890" spans="1:4" x14ac:dyDescent="0.25">
      <c r="A14890" t="s">
        <v>29560</v>
      </c>
      <c r="B14890" t="s">
        <v>29561</v>
      </c>
      <c r="C14890" s="106">
        <v>93.47</v>
      </c>
      <c r="D14890">
        <v>6</v>
      </c>
    </row>
    <row r="14891" spans="1:4" x14ac:dyDescent="0.25">
      <c r="A14891" t="s">
        <v>29562</v>
      </c>
      <c r="B14891" t="s">
        <v>29563</v>
      </c>
      <c r="C14891" s="106">
        <v>678.56</v>
      </c>
      <c r="D14891">
        <v>4</v>
      </c>
    </row>
    <row r="14892" spans="1:4" x14ac:dyDescent="0.25">
      <c r="A14892" t="s">
        <v>29564</v>
      </c>
      <c r="B14892" t="s">
        <v>29565</v>
      </c>
      <c r="C14892" s="106">
        <v>7066</v>
      </c>
      <c r="D14892">
        <v>1</v>
      </c>
    </row>
    <row r="14893" spans="1:4" x14ac:dyDescent="0.25">
      <c r="A14893" t="s">
        <v>29566</v>
      </c>
      <c r="B14893" t="s">
        <v>26732</v>
      </c>
      <c r="C14893" s="106">
        <v>166.08</v>
      </c>
      <c r="D14893">
        <v>2</v>
      </c>
    </row>
    <row r="14894" spans="1:4" x14ac:dyDescent="0.25">
      <c r="A14894" t="s">
        <v>29567</v>
      </c>
      <c r="B14894" t="s">
        <v>29568</v>
      </c>
      <c r="C14894" s="106">
        <v>305.89999999999998</v>
      </c>
      <c r="D14894">
        <v>2</v>
      </c>
    </row>
    <row r="14895" spans="1:4" x14ac:dyDescent="0.25">
      <c r="A14895" t="s">
        <v>29569</v>
      </c>
      <c r="B14895" t="s">
        <v>29570</v>
      </c>
      <c r="C14895" s="106">
        <v>235.16</v>
      </c>
      <c r="D14895">
        <v>8</v>
      </c>
    </row>
    <row r="14896" spans="1:4" x14ac:dyDescent="0.25">
      <c r="A14896" t="s">
        <v>29571</v>
      </c>
      <c r="B14896" t="s">
        <v>29572</v>
      </c>
      <c r="C14896" s="106">
        <v>29.4</v>
      </c>
      <c r="D14896">
        <v>2</v>
      </c>
    </row>
    <row r="14897" spans="1:4" x14ac:dyDescent="0.25">
      <c r="A14897" t="s">
        <v>29573</v>
      </c>
      <c r="B14897" t="s">
        <v>29574</v>
      </c>
      <c r="C14897" s="106">
        <v>144</v>
      </c>
      <c r="D14897">
        <v>1</v>
      </c>
    </row>
    <row r="14898" spans="1:4" x14ac:dyDescent="0.25">
      <c r="A14898" t="s">
        <v>29575</v>
      </c>
      <c r="B14898" t="s">
        <v>29576</v>
      </c>
      <c r="C14898" s="106">
        <v>104.41</v>
      </c>
      <c r="D14898">
        <v>1</v>
      </c>
    </row>
    <row r="14899" spans="1:4" x14ac:dyDescent="0.25">
      <c r="A14899" t="s">
        <v>29577</v>
      </c>
      <c r="B14899" t="s">
        <v>29578</v>
      </c>
      <c r="C14899" s="106">
        <v>0</v>
      </c>
      <c r="D14899">
        <v>0</v>
      </c>
    </row>
    <row r="14900" spans="1:4" x14ac:dyDescent="0.25">
      <c r="A14900" t="s">
        <v>29579</v>
      </c>
      <c r="B14900" t="s">
        <v>29580</v>
      </c>
      <c r="C14900" s="106">
        <v>172.1</v>
      </c>
      <c r="D14900">
        <v>4</v>
      </c>
    </row>
    <row r="14901" spans="1:4" x14ac:dyDescent="0.25">
      <c r="A14901" t="s">
        <v>29581</v>
      </c>
      <c r="B14901" t="s">
        <v>29582</v>
      </c>
      <c r="C14901" s="106">
        <v>263.92</v>
      </c>
      <c r="D14901">
        <v>4</v>
      </c>
    </row>
    <row r="14902" spans="1:4" x14ac:dyDescent="0.25">
      <c r="A14902" t="s">
        <v>29583</v>
      </c>
      <c r="B14902" t="s">
        <v>29584</v>
      </c>
      <c r="C14902" s="106">
        <v>2220.54</v>
      </c>
      <c r="D14902">
        <v>4</v>
      </c>
    </row>
    <row r="14903" spans="1:4" x14ac:dyDescent="0.25">
      <c r="A14903" t="s">
        <v>29585</v>
      </c>
      <c r="B14903" t="s">
        <v>29586</v>
      </c>
      <c r="C14903" s="106">
        <v>0</v>
      </c>
      <c r="D14903">
        <v>0</v>
      </c>
    </row>
    <row r="14904" spans="1:4" x14ac:dyDescent="0.25">
      <c r="A14904" t="s">
        <v>29587</v>
      </c>
      <c r="B14904" t="s">
        <v>29588</v>
      </c>
      <c r="C14904" s="106">
        <v>8000</v>
      </c>
      <c r="D14904">
        <v>2</v>
      </c>
    </row>
    <row r="14905" spans="1:4" x14ac:dyDescent="0.25">
      <c r="A14905" t="s">
        <v>29589</v>
      </c>
      <c r="B14905" t="s">
        <v>29590</v>
      </c>
      <c r="C14905" s="106">
        <v>69.12</v>
      </c>
      <c r="D14905">
        <v>2</v>
      </c>
    </row>
    <row r="14906" spans="1:4" x14ac:dyDescent="0.25">
      <c r="A14906" t="s">
        <v>29591</v>
      </c>
      <c r="B14906" t="s">
        <v>29592</v>
      </c>
      <c r="C14906" s="106">
        <v>1172.25</v>
      </c>
      <c r="D14906">
        <v>1</v>
      </c>
    </row>
    <row r="14907" spans="1:4" x14ac:dyDescent="0.25">
      <c r="A14907" t="s">
        <v>29593</v>
      </c>
      <c r="B14907" t="s">
        <v>29594</v>
      </c>
      <c r="C14907" s="106">
        <v>560</v>
      </c>
      <c r="D14907">
        <v>2</v>
      </c>
    </row>
    <row r="14908" spans="1:4" x14ac:dyDescent="0.25">
      <c r="A14908" t="s">
        <v>29595</v>
      </c>
      <c r="B14908" t="s">
        <v>29596</v>
      </c>
      <c r="C14908" s="106">
        <v>297.5</v>
      </c>
      <c r="D14908">
        <v>1</v>
      </c>
    </row>
    <row r="14909" spans="1:4" x14ac:dyDescent="0.25">
      <c r="A14909" t="s">
        <v>29597</v>
      </c>
      <c r="B14909" t="s">
        <v>29598</v>
      </c>
      <c r="C14909" s="106">
        <v>242.85</v>
      </c>
      <c r="D14909">
        <v>1</v>
      </c>
    </row>
    <row r="14910" spans="1:4" x14ac:dyDescent="0.25">
      <c r="A14910" t="s">
        <v>29599</v>
      </c>
      <c r="B14910" t="s">
        <v>29600</v>
      </c>
      <c r="C14910" s="106">
        <v>630</v>
      </c>
      <c r="D14910">
        <v>2</v>
      </c>
    </row>
    <row r="14911" spans="1:4" x14ac:dyDescent="0.25">
      <c r="A14911" t="s">
        <v>29601</v>
      </c>
      <c r="B14911" t="s">
        <v>29600</v>
      </c>
      <c r="C14911" s="106">
        <v>296</v>
      </c>
      <c r="D14911">
        <v>1</v>
      </c>
    </row>
    <row r="14912" spans="1:4" x14ac:dyDescent="0.25">
      <c r="A14912" t="s">
        <v>29602</v>
      </c>
      <c r="B14912" t="s">
        <v>29603</v>
      </c>
      <c r="C14912" s="106">
        <v>29</v>
      </c>
      <c r="D14912">
        <v>1</v>
      </c>
    </row>
    <row r="14913" spans="1:4" x14ac:dyDescent="0.25">
      <c r="A14913" t="s">
        <v>29604</v>
      </c>
      <c r="B14913" t="s">
        <v>29605</v>
      </c>
      <c r="C14913" s="106">
        <v>0</v>
      </c>
      <c r="D14913">
        <v>0</v>
      </c>
    </row>
    <row r="14914" spans="1:4" x14ac:dyDescent="0.25">
      <c r="A14914" t="s">
        <v>29606</v>
      </c>
      <c r="B14914" t="s">
        <v>29607</v>
      </c>
      <c r="C14914" s="106">
        <v>65.31</v>
      </c>
      <c r="D14914">
        <v>1</v>
      </c>
    </row>
    <row r="14915" spans="1:4" x14ac:dyDescent="0.25">
      <c r="A14915" t="s">
        <v>29608</v>
      </c>
      <c r="B14915" t="s">
        <v>29609</v>
      </c>
      <c r="C14915" s="106">
        <v>0</v>
      </c>
      <c r="D14915">
        <v>0</v>
      </c>
    </row>
    <row r="14916" spans="1:4" x14ac:dyDescent="0.25">
      <c r="A14916" t="s">
        <v>29610</v>
      </c>
      <c r="B14916" t="s">
        <v>29611</v>
      </c>
      <c r="C14916" s="106">
        <v>0</v>
      </c>
      <c r="D14916">
        <v>0</v>
      </c>
    </row>
    <row r="14917" spans="1:4" x14ac:dyDescent="0.25">
      <c r="A14917" t="s">
        <v>29612</v>
      </c>
      <c r="B14917" t="s">
        <v>29613</v>
      </c>
      <c r="C14917" s="106">
        <v>66.2</v>
      </c>
      <c r="D14917">
        <v>1</v>
      </c>
    </row>
    <row r="14918" spans="1:4" x14ac:dyDescent="0.25">
      <c r="A14918" t="s">
        <v>29614</v>
      </c>
      <c r="B14918" t="s">
        <v>29615</v>
      </c>
      <c r="C14918" s="106">
        <v>0</v>
      </c>
      <c r="D14918">
        <v>0</v>
      </c>
    </row>
    <row r="14919" spans="1:4" x14ac:dyDescent="0.25">
      <c r="A14919" t="s">
        <v>29616</v>
      </c>
      <c r="B14919" t="s">
        <v>29617</v>
      </c>
      <c r="C14919" s="106">
        <v>199.99</v>
      </c>
      <c r="D14919">
        <v>24</v>
      </c>
    </row>
    <row r="14920" spans="1:4" x14ac:dyDescent="0.25">
      <c r="A14920" t="s">
        <v>29618</v>
      </c>
      <c r="B14920" t="s">
        <v>29619</v>
      </c>
      <c r="C14920" s="106">
        <v>0</v>
      </c>
      <c r="D14920">
        <v>0</v>
      </c>
    </row>
    <row r="14921" spans="1:4" x14ac:dyDescent="0.25">
      <c r="A14921" t="s">
        <v>29620</v>
      </c>
      <c r="B14921" t="s">
        <v>9194</v>
      </c>
      <c r="C14921" s="106">
        <v>34.5</v>
      </c>
      <c r="D14921">
        <v>1</v>
      </c>
    </row>
    <row r="14922" spans="1:4" x14ac:dyDescent="0.25">
      <c r="A14922" t="s">
        <v>29621</v>
      </c>
      <c r="B14922" t="s">
        <v>13826</v>
      </c>
      <c r="C14922" s="106">
        <v>790.9</v>
      </c>
      <c r="D14922">
        <v>1</v>
      </c>
    </row>
    <row r="14923" spans="1:4" x14ac:dyDescent="0.25">
      <c r="A14923" t="s">
        <v>29622</v>
      </c>
      <c r="B14923" t="s">
        <v>29623</v>
      </c>
      <c r="C14923" s="106">
        <v>0</v>
      </c>
      <c r="D14923">
        <v>0</v>
      </c>
    </row>
    <row r="14924" spans="1:4" x14ac:dyDescent="0.25">
      <c r="A14924" t="s">
        <v>29624</v>
      </c>
      <c r="B14924" t="s">
        <v>13826</v>
      </c>
      <c r="C14924" s="106">
        <v>604.45000000000005</v>
      </c>
      <c r="D14924">
        <v>1</v>
      </c>
    </row>
    <row r="14925" spans="1:4" x14ac:dyDescent="0.25">
      <c r="A14925" t="s">
        <v>29625</v>
      </c>
      <c r="B14925" t="s">
        <v>13826</v>
      </c>
      <c r="C14925" s="106">
        <v>0</v>
      </c>
      <c r="D14925">
        <v>0</v>
      </c>
    </row>
    <row r="14926" spans="1:4" x14ac:dyDescent="0.25">
      <c r="A14926" t="s">
        <v>29626</v>
      </c>
      <c r="B14926" t="s">
        <v>18240</v>
      </c>
      <c r="C14926" s="106">
        <v>0</v>
      </c>
      <c r="D14926">
        <v>0</v>
      </c>
    </row>
    <row r="14927" spans="1:4" x14ac:dyDescent="0.25">
      <c r="A14927" t="s">
        <v>29627</v>
      </c>
      <c r="B14927" t="s">
        <v>29628</v>
      </c>
      <c r="C14927" s="106">
        <v>18.649999999999999</v>
      </c>
      <c r="D14927">
        <v>1</v>
      </c>
    </row>
    <row r="14928" spans="1:4" x14ac:dyDescent="0.25">
      <c r="A14928" t="s">
        <v>29629</v>
      </c>
      <c r="B14928" t="s">
        <v>18240</v>
      </c>
      <c r="C14928" s="106">
        <v>0</v>
      </c>
      <c r="D14928">
        <v>0</v>
      </c>
    </row>
    <row r="14929" spans="1:4" x14ac:dyDescent="0.25">
      <c r="A14929" t="s">
        <v>29630</v>
      </c>
      <c r="B14929" t="s">
        <v>29631</v>
      </c>
      <c r="C14929" s="106">
        <v>0</v>
      </c>
      <c r="D14929">
        <v>0</v>
      </c>
    </row>
    <row r="14930" spans="1:4" x14ac:dyDescent="0.25">
      <c r="A14930" t="s">
        <v>29632</v>
      </c>
      <c r="B14930" t="s">
        <v>29633</v>
      </c>
      <c r="C14930" s="106">
        <v>0</v>
      </c>
      <c r="D14930">
        <v>0</v>
      </c>
    </row>
    <row r="14931" spans="1:4" x14ac:dyDescent="0.25">
      <c r="A14931" t="s">
        <v>29634</v>
      </c>
      <c r="B14931" t="s">
        <v>29635</v>
      </c>
      <c r="C14931" s="106">
        <v>75.040000000000006</v>
      </c>
      <c r="D14931">
        <v>4</v>
      </c>
    </row>
    <row r="14932" spans="1:4" x14ac:dyDescent="0.25">
      <c r="A14932" t="s">
        <v>29636</v>
      </c>
      <c r="B14932" t="s">
        <v>13454</v>
      </c>
      <c r="C14932" s="106">
        <v>574.11</v>
      </c>
      <c r="D14932">
        <v>4</v>
      </c>
    </row>
    <row r="14933" spans="1:4" x14ac:dyDescent="0.25">
      <c r="A14933" t="s">
        <v>29637</v>
      </c>
      <c r="B14933" t="s">
        <v>29638</v>
      </c>
      <c r="C14933" s="106">
        <v>27.28</v>
      </c>
      <c r="D14933">
        <v>22</v>
      </c>
    </row>
    <row r="14934" spans="1:4" x14ac:dyDescent="0.25">
      <c r="A14934" t="s">
        <v>29639</v>
      </c>
      <c r="B14934" t="s">
        <v>29640</v>
      </c>
      <c r="C14934" s="106">
        <v>4492.6400000000003</v>
      </c>
      <c r="D14934">
        <v>12</v>
      </c>
    </row>
    <row r="14935" spans="1:4" x14ac:dyDescent="0.25">
      <c r="A14935" t="s">
        <v>29641</v>
      </c>
      <c r="B14935" t="s">
        <v>29642</v>
      </c>
      <c r="C14935" s="106">
        <v>1380</v>
      </c>
      <c r="D14935">
        <v>12</v>
      </c>
    </row>
    <row r="14936" spans="1:4" x14ac:dyDescent="0.25">
      <c r="A14936" t="s">
        <v>29643</v>
      </c>
      <c r="B14936" t="s">
        <v>29644</v>
      </c>
      <c r="C14936" s="106">
        <v>1130</v>
      </c>
      <c r="D14936">
        <v>2</v>
      </c>
    </row>
    <row r="14937" spans="1:4" x14ac:dyDescent="0.25">
      <c r="A14937" t="s">
        <v>29645</v>
      </c>
      <c r="B14937" t="s">
        <v>29646</v>
      </c>
      <c r="C14937" s="106">
        <v>55</v>
      </c>
      <c r="D14937">
        <v>1</v>
      </c>
    </row>
    <row r="14938" spans="1:4" x14ac:dyDescent="0.25">
      <c r="A14938" t="s">
        <v>29647</v>
      </c>
      <c r="B14938" t="s">
        <v>29648</v>
      </c>
      <c r="C14938" s="106">
        <v>0</v>
      </c>
      <c r="D14938">
        <v>0</v>
      </c>
    </row>
    <row r="14939" spans="1:4" x14ac:dyDescent="0.25">
      <c r="A14939" t="s">
        <v>29649</v>
      </c>
      <c r="B14939" t="s">
        <v>29650</v>
      </c>
      <c r="C14939" s="106">
        <v>920</v>
      </c>
      <c r="D14939">
        <v>8</v>
      </c>
    </row>
    <row r="14940" spans="1:4" x14ac:dyDescent="0.25">
      <c r="A14940" t="s">
        <v>29651</v>
      </c>
      <c r="B14940" t="s">
        <v>29652</v>
      </c>
      <c r="C14940" s="106">
        <v>130</v>
      </c>
      <c r="D14940">
        <v>2</v>
      </c>
    </row>
    <row r="14941" spans="1:4" x14ac:dyDescent="0.25">
      <c r="A14941" t="s">
        <v>29653</v>
      </c>
      <c r="B14941" t="s">
        <v>29654</v>
      </c>
      <c r="C14941" s="106">
        <v>481.5</v>
      </c>
      <c r="D14941">
        <v>1</v>
      </c>
    </row>
    <row r="14942" spans="1:4" x14ac:dyDescent="0.25">
      <c r="A14942" t="s">
        <v>29655</v>
      </c>
      <c r="B14942" t="s">
        <v>29656</v>
      </c>
      <c r="C14942" s="106">
        <v>330</v>
      </c>
      <c r="D14942">
        <v>2</v>
      </c>
    </row>
    <row r="14943" spans="1:4" x14ac:dyDescent="0.25">
      <c r="A14943" t="s">
        <v>29657</v>
      </c>
      <c r="B14943" t="s">
        <v>29658</v>
      </c>
      <c r="C14943" s="106">
        <v>3750</v>
      </c>
      <c r="D14943">
        <v>3</v>
      </c>
    </row>
    <row r="14944" spans="1:4" x14ac:dyDescent="0.25">
      <c r="A14944" t="s">
        <v>29659</v>
      </c>
      <c r="B14944" t="s">
        <v>29660</v>
      </c>
      <c r="C14944" s="106">
        <v>832</v>
      </c>
      <c r="D14944">
        <v>2</v>
      </c>
    </row>
    <row r="14945" spans="1:4" x14ac:dyDescent="0.25">
      <c r="A14945" t="s">
        <v>29661</v>
      </c>
      <c r="B14945" t="s">
        <v>29662</v>
      </c>
      <c r="C14945" s="106">
        <v>138.78</v>
      </c>
      <c r="D14945">
        <v>1</v>
      </c>
    </row>
    <row r="14946" spans="1:4" x14ac:dyDescent="0.25">
      <c r="A14946" t="s">
        <v>29663</v>
      </c>
      <c r="B14946" t="s">
        <v>29664</v>
      </c>
      <c r="C14946" s="106">
        <v>58.11</v>
      </c>
      <c r="D14946">
        <v>1</v>
      </c>
    </row>
    <row r="14947" spans="1:4" x14ac:dyDescent="0.25">
      <c r="A14947" t="s">
        <v>29665</v>
      </c>
      <c r="B14947" t="s">
        <v>29666</v>
      </c>
      <c r="C14947" s="106">
        <v>58.11</v>
      </c>
      <c r="D14947">
        <v>1</v>
      </c>
    </row>
    <row r="14948" spans="1:4" x14ac:dyDescent="0.25">
      <c r="A14948" t="s">
        <v>29667</v>
      </c>
      <c r="B14948" t="s">
        <v>29668</v>
      </c>
      <c r="C14948" s="106">
        <v>58.1</v>
      </c>
      <c r="D14948">
        <v>1</v>
      </c>
    </row>
    <row r="14949" spans="1:4" x14ac:dyDescent="0.25">
      <c r="A14949" t="s">
        <v>29669</v>
      </c>
      <c r="B14949" t="s">
        <v>29670</v>
      </c>
      <c r="C14949" s="106">
        <v>114</v>
      </c>
      <c r="D14949">
        <v>1</v>
      </c>
    </row>
    <row r="14950" spans="1:4" x14ac:dyDescent="0.25">
      <c r="A14950" t="s">
        <v>29671</v>
      </c>
      <c r="B14950" t="s">
        <v>14029</v>
      </c>
      <c r="C14950" s="106">
        <v>113.1</v>
      </c>
      <c r="D14950">
        <v>1</v>
      </c>
    </row>
    <row r="14951" spans="1:4" x14ac:dyDescent="0.25">
      <c r="A14951" t="s">
        <v>29672</v>
      </c>
      <c r="B14951" t="s">
        <v>29673</v>
      </c>
      <c r="C14951" s="106">
        <v>147.9</v>
      </c>
      <c r="D14951">
        <v>1</v>
      </c>
    </row>
    <row r="14952" spans="1:4" x14ac:dyDescent="0.25">
      <c r="A14952" t="s">
        <v>29674</v>
      </c>
      <c r="B14952" t="s">
        <v>13826</v>
      </c>
      <c r="C14952" s="106">
        <v>441.4</v>
      </c>
      <c r="D14952">
        <v>2</v>
      </c>
    </row>
    <row r="14953" spans="1:4" x14ac:dyDescent="0.25">
      <c r="A14953" t="s">
        <v>29675</v>
      </c>
      <c r="B14953" t="s">
        <v>29676</v>
      </c>
      <c r="C14953" s="106">
        <v>57.52</v>
      </c>
      <c r="D14953">
        <v>2</v>
      </c>
    </row>
    <row r="14954" spans="1:4" x14ac:dyDescent="0.25">
      <c r="A14954" t="s">
        <v>29677</v>
      </c>
      <c r="B14954" t="s">
        <v>29678</v>
      </c>
      <c r="C14954" s="106">
        <v>91.68</v>
      </c>
      <c r="D14954">
        <v>8</v>
      </c>
    </row>
    <row r="14955" spans="1:4" x14ac:dyDescent="0.25">
      <c r="A14955" t="s">
        <v>29679</v>
      </c>
      <c r="B14955" t="s">
        <v>29680</v>
      </c>
      <c r="C14955" s="106">
        <v>14.2</v>
      </c>
      <c r="D14955">
        <v>12</v>
      </c>
    </row>
    <row r="14956" spans="1:4" x14ac:dyDescent="0.25">
      <c r="A14956" t="s">
        <v>29681</v>
      </c>
      <c r="B14956" t="s">
        <v>29682</v>
      </c>
      <c r="C14956" s="106">
        <v>343.81</v>
      </c>
      <c r="D14956">
        <v>7</v>
      </c>
    </row>
    <row r="14957" spans="1:4" x14ac:dyDescent="0.25">
      <c r="A14957" t="s">
        <v>29683</v>
      </c>
      <c r="B14957" t="s">
        <v>29684</v>
      </c>
      <c r="C14957" s="106">
        <v>487.83</v>
      </c>
      <c r="D14957">
        <v>3</v>
      </c>
    </row>
    <row r="14958" spans="1:4" x14ac:dyDescent="0.25">
      <c r="A14958" t="s">
        <v>29685</v>
      </c>
      <c r="B14958" t="s">
        <v>20202</v>
      </c>
      <c r="C14958" s="106">
        <v>771.05</v>
      </c>
      <c r="D14958">
        <v>2</v>
      </c>
    </row>
    <row r="14959" spans="1:4" x14ac:dyDescent="0.25">
      <c r="A14959" t="s">
        <v>29686</v>
      </c>
      <c r="B14959" t="s">
        <v>29687</v>
      </c>
      <c r="C14959" s="106">
        <v>0</v>
      </c>
      <c r="D14959">
        <v>0</v>
      </c>
    </row>
    <row r="14960" spans="1:4" x14ac:dyDescent="0.25">
      <c r="A14960" t="s">
        <v>29688</v>
      </c>
      <c r="B14960" t="s">
        <v>29689</v>
      </c>
      <c r="C14960" s="106">
        <v>0</v>
      </c>
      <c r="D14960">
        <v>0</v>
      </c>
    </row>
    <row r="14961" spans="1:4" x14ac:dyDescent="0.25">
      <c r="A14961" t="s">
        <v>29690</v>
      </c>
      <c r="B14961" t="s">
        <v>28404</v>
      </c>
      <c r="C14961" s="106">
        <v>1883.81</v>
      </c>
      <c r="D14961">
        <v>1</v>
      </c>
    </row>
    <row r="14962" spans="1:4" x14ac:dyDescent="0.25">
      <c r="A14962" t="s">
        <v>29691</v>
      </c>
      <c r="B14962" t="s">
        <v>29692</v>
      </c>
      <c r="C14962" s="106">
        <v>472.18</v>
      </c>
      <c r="D14962">
        <v>1</v>
      </c>
    </row>
    <row r="14963" spans="1:4" x14ac:dyDescent="0.25">
      <c r="A14963" t="s">
        <v>29693</v>
      </c>
      <c r="B14963" t="s">
        <v>29694</v>
      </c>
      <c r="C14963" s="106">
        <v>5827.5</v>
      </c>
      <c r="D14963">
        <v>1</v>
      </c>
    </row>
    <row r="14964" spans="1:4" x14ac:dyDescent="0.25">
      <c r="A14964" t="s">
        <v>29695</v>
      </c>
      <c r="B14964" t="s">
        <v>27262</v>
      </c>
      <c r="C14964" s="106">
        <v>266.97000000000003</v>
      </c>
      <c r="D14964">
        <v>1</v>
      </c>
    </row>
    <row r="14965" spans="1:4" x14ac:dyDescent="0.25">
      <c r="A14965" t="s">
        <v>29696</v>
      </c>
      <c r="B14965" t="s">
        <v>29697</v>
      </c>
      <c r="C14965" s="106">
        <v>1000</v>
      </c>
      <c r="D14965">
        <v>1</v>
      </c>
    </row>
    <row r="14966" spans="1:4" x14ac:dyDescent="0.25">
      <c r="A14966" t="s">
        <v>29698</v>
      </c>
      <c r="B14966" t="s">
        <v>29699</v>
      </c>
      <c r="C14966" s="106">
        <v>20.079999999999998</v>
      </c>
      <c r="D14966">
        <v>1</v>
      </c>
    </row>
    <row r="14967" spans="1:4" x14ac:dyDescent="0.25">
      <c r="A14967" t="s">
        <v>29700</v>
      </c>
      <c r="B14967" t="s">
        <v>29701</v>
      </c>
      <c r="C14967" s="106">
        <v>152.94</v>
      </c>
      <c r="D14967">
        <v>2</v>
      </c>
    </row>
    <row r="14968" spans="1:4" x14ac:dyDescent="0.25">
      <c r="A14968" t="s">
        <v>29702</v>
      </c>
      <c r="B14968" t="s">
        <v>29703</v>
      </c>
      <c r="C14968" s="106">
        <v>0</v>
      </c>
      <c r="D14968">
        <v>0</v>
      </c>
    </row>
    <row r="14969" spans="1:4" x14ac:dyDescent="0.25">
      <c r="A14969" t="s">
        <v>29704</v>
      </c>
      <c r="B14969" t="s">
        <v>29705</v>
      </c>
      <c r="C14969" s="106">
        <v>1162.29</v>
      </c>
      <c r="D14969">
        <v>1</v>
      </c>
    </row>
    <row r="14970" spans="1:4" x14ac:dyDescent="0.25">
      <c r="A14970" t="s">
        <v>29706</v>
      </c>
      <c r="B14970" t="s">
        <v>29707</v>
      </c>
      <c r="C14970" s="106">
        <v>1709.78</v>
      </c>
      <c r="D14970">
        <v>2</v>
      </c>
    </row>
    <row r="14971" spans="1:4" x14ac:dyDescent="0.25">
      <c r="A14971" t="s">
        <v>29708</v>
      </c>
      <c r="B14971" t="s">
        <v>29709</v>
      </c>
      <c r="C14971" s="106">
        <v>55</v>
      </c>
      <c r="D14971">
        <v>1</v>
      </c>
    </row>
    <row r="14972" spans="1:4" x14ac:dyDescent="0.25">
      <c r="A14972" t="s">
        <v>29710</v>
      </c>
      <c r="B14972" t="s">
        <v>29711</v>
      </c>
      <c r="C14972" s="106">
        <v>101.25</v>
      </c>
      <c r="D14972">
        <v>1</v>
      </c>
    </row>
    <row r="14973" spans="1:4" x14ac:dyDescent="0.25">
      <c r="A14973" t="s">
        <v>29712</v>
      </c>
      <c r="B14973" t="s">
        <v>29713</v>
      </c>
      <c r="C14973" s="106">
        <v>581.25</v>
      </c>
      <c r="D14973">
        <v>5</v>
      </c>
    </row>
    <row r="14974" spans="1:4" x14ac:dyDescent="0.25">
      <c r="A14974" t="s">
        <v>29714</v>
      </c>
      <c r="B14974" t="s">
        <v>29715</v>
      </c>
      <c r="C14974" s="106">
        <v>87.5</v>
      </c>
      <c r="D14974">
        <v>1</v>
      </c>
    </row>
    <row r="14975" spans="1:4" x14ac:dyDescent="0.25">
      <c r="A14975" t="s">
        <v>29716</v>
      </c>
      <c r="B14975" t="s">
        <v>29717</v>
      </c>
      <c r="C14975" s="106">
        <v>88.75</v>
      </c>
      <c r="D14975">
        <v>1</v>
      </c>
    </row>
    <row r="14976" spans="1:4" x14ac:dyDescent="0.25">
      <c r="A14976" t="s">
        <v>29718</v>
      </c>
      <c r="B14976" t="s">
        <v>29719</v>
      </c>
      <c r="C14976" s="106">
        <v>143.85</v>
      </c>
      <c r="D14976">
        <v>21</v>
      </c>
    </row>
    <row r="14977" spans="1:4" x14ac:dyDescent="0.25">
      <c r="A14977" t="s">
        <v>29720</v>
      </c>
      <c r="B14977" t="s">
        <v>29721</v>
      </c>
      <c r="C14977" s="106">
        <v>646.32000000000005</v>
      </c>
      <c r="D14977">
        <v>24</v>
      </c>
    </row>
    <row r="14978" spans="1:4" x14ac:dyDescent="0.25">
      <c r="A14978" t="s">
        <v>29722</v>
      </c>
      <c r="B14978" t="s">
        <v>25663</v>
      </c>
      <c r="C14978" s="106">
        <v>0</v>
      </c>
      <c r="D14978">
        <v>0</v>
      </c>
    </row>
    <row r="14979" spans="1:4" x14ac:dyDescent="0.25">
      <c r="A14979" t="s">
        <v>29723</v>
      </c>
      <c r="B14979" t="s">
        <v>25663</v>
      </c>
      <c r="C14979" s="106">
        <v>0</v>
      </c>
      <c r="D14979">
        <v>0</v>
      </c>
    </row>
    <row r="14980" spans="1:4" x14ac:dyDescent="0.25">
      <c r="A14980" t="s">
        <v>29724</v>
      </c>
      <c r="B14980" t="s">
        <v>29707</v>
      </c>
      <c r="C14980" s="106">
        <v>415</v>
      </c>
      <c r="D14980">
        <v>1</v>
      </c>
    </row>
    <row r="14981" spans="1:4" x14ac:dyDescent="0.25">
      <c r="A14981" t="s">
        <v>29725</v>
      </c>
      <c r="B14981" t="s">
        <v>15519</v>
      </c>
      <c r="C14981" s="106">
        <v>1498</v>
      </c>
      <c r="D14981">
        <v>1</v>
      </c>
    </row>
    <row r="14982" spans="1:4" x14ac:dyDescent="0.25">
      <c r="A14982" t="s">
        <v>29726</v>
      </c>
      <c r="B14982" t="s">
        <v>29727</v>
      </c>
      <c r="C14982" s="106">
        <v>322.32</v>
      </c>
      <c r="D14982">
        <v>24</v>
      </c>
    </row>
    <row r="14983" spans="1:4" x14ac:dyDescent="0.25">
      <c r="A14983" t="s">
        <v>29728</v>
      </c>
      <c r="B14983" t="s">
        <v>29727</v>
      </c>
      <c r="C14983" s="106">
        <v>161.28</v>
      </c>
      <c r="D14983">
        <v>24</v>
      </c>
    </row>
    <row r="14984" spans="1:4" x14ac:dyDescent="0.25">
      <c r="A14984" t="s">
        <v>29729</v>
      </c>
      <c r="B14984" t="s">
        <v>29727</v>
      </c>
      <c r="C14984" s="106">
        <v>1417.5</v>
      </c>
      <c r="D14984">
        <v>3</v>
      </c>
    </row>
    <row r="14985" spans="1:4" x14ac:dyDescent="0.25">
      <c r="A14985" t="s">
        <v>29730</v>
      </c>
      <c r="B14985" t="s">
        <v>29731</v>
      </c>
      <c r="C14985" s="106">
        <v>139.82</v>
      </c>
      <c r="D14985">
        <v>2</v>
      </c>
    </row>
    <row r="14986" spans="1:4" x14ac:dyDescent="0.25">
      <c r="A14986" t="s">
        <v>29732</v>
      </c>
      <c r="B14986" t="s">
        <v>29733</v>
      </c>
      <c r="C14986" s="106">
        <v>908</v>
      </c>
      <c r="D14986">
        <v>4</v>
      </c>
    </row>
    <row r="14987" spans="1:4" x14ac:dyDescent="0.25">
      <c r="A14987" t="s">
        <v>29734</v>
      </c>
      <c r="B14987" t="s">
        <v>29735</v>
      </c>
      <c r="C14987" s="106">
        <v>501.16</v>
      </c>
      <c r="D14987">
        <v>12</v>
      </c>
    </row>
    <row r="14988" spans="1:4" x14ac:dyDescent="0.25">
      <c r="A14988" t="s">
        <v>29736</v>
      </c>
      <c r="B14988" t="s">
        <v>29737</v>
      </c>
      <c r="C14988" s="106">
        <v>206.68</v>
      </c>
      <c r="D14988">
        <v>4</v>
      </c>
    </row>
    <row r="14989" spans="1:4" x14ac:dyDescent="0.25">
      <c r="A14989" t="s">
        <v>29738</v>
      </c>
      <c r="B14989" t="s">
        <v>29739</v>
      </c>
      <c r="C14989" s="106">
        <v>189.53</v>
      </c>
      <c r="D14989">
        <v>1</v>
      </c>
    </row>
    <row r="14990" spans="1:4" x14ac:dyDescent="0.25">
      <c r="A14990" t="s">
        <v>29740</v>
      </c>
      <c r="B14990" t="s">
        <v>29741</v>
      </c>
      <c r="C14990" s="106">
        <v>278.61</v>
      </c>
      <c r="D14990">
        <v>21</v>
      </c>
    </row>
    <row r="14991" spans="1:4" x14ac:dyDescent="0.25">
      <c r="A14991" t="s">
        <v>29742</v>
      </c>
      <c r="B14991" t="s">
        <v>29743</v>
      </c>
      <c r="C14991" s="106">
        <v>9.59</v>
      </c>
      <c r="D14991">
        <v>2</v>
      </c>
    </row>
    <row r="14992" spans="1:4" x14ac:dyDescent="0.25">
      <c r="A14992" t="s">
        <v>29744</v>
      </c>
      <c r="B14992" t="s">
        <v>29745</v>
      </c>
      <c r="C14992" s="106">
        <v>3962.83</v>
      </c>
      <c r="D14992">
        <v>2</v>
      </c>
    </row>
    <row r="14993" spans="1:4" x14ac:dyDescent="0.25">
      <c r="A14993" t="s">
        <v>29746</v>
      </c>
      <c r="B14993" t="s">
        <v>29747</v>
      </c>
      <c r="C14993" s="106">
        <v>143.06</v>
      </c>
      <c r="D14993">
        <v>2</v>
      </c>
    </row>
    <row r="14994" spans="1:4" x14ac:dyDescent="0.25">
      <c r="A14994" t="s">
        <v>29748</v>
      </c>
      <c r="B14994" t="s">
        <v>29749</v>
      </c>
      <c r="C14994" s="106">
        <v>27.35</v>
      </c>
      <c r="D14994">
        <v>2</v>
      </c>
    </row>
    <row r="14995" spans="1:4" x14ac:dyDescent="0.25">
      <c r="A14995" t="s">
        <v>29750</v>
      </c>
      <c r="B14995" t="s">
        <v>29751</v>
      </c>
      <c r="C14995" s="106">
        <v>0</v>
      </c>
      <c r="D14995">
        <v>0</v>
      </c>
    </row>
    <row r="14996" spans="1:4" x14ac:dyDescent="0.25">
      <c r="A14996" t="s">
        <v>29752</v>
      </c>
      <c r="B14996" t="s">
        <v>29751</v>
      </c>
      <c r="C14996" s="106">
        <v>506.7</v>
      </c>
      <c r="D14996">
        <v>1</v>
      </c>
    </row>
    <row r="14997" spans="1:4" x14ac:dyDescent="0.25">
      <c r="A14997" t="s">
        <v>29753</v>
      </c>
      <c r="B14997" t="s">
        <v>29754</v>
      </c>
      <c r="C14997" s="106">
        <v>178.26</v>
      </c>
      <c r="D14997">
        <v>4</v>
      </c>
    </row>
    <row r="14998" spans="1:4" x14ac:dyDescent="0.25">
      <c r="A14998" t="s">
        <v>29755</v>
      </c>
      <c r="B14998" t="s">
        <v>29756</v>
      </c>
      <c r="C14998" s="106">
        <v>731.12</v>
      </c>
      <c r="D14998">
        <v>4</v>
      </c>
    </row>
    <row r="14999" spans="1:4" x14ac:dyDescent="0.25">
      <c r="A14999" t="s">
        <v>29757</v>
      </c>
      <c r="B14999" t="s">
        <v>29758</v>
      </c>
      <c r="C14999" s="106">
        <v>142.22</v>
      </c>
      <c r="D14999">
        <v>2</v>
      </c>
    </row>
    <row r="15000" spans="1:4" x14ac:dyDescent="0.25">
      <c r="A15000" t="s">
        <v>29759</v>
      </c>
      <c r="B15000" t="s">
        <v>29760</v>
      </c>
      <c r="C15000" s="106">
        <v>45.07</v>
      </c>
      <c r="D15000">
        <v>10</v>
      </c>
    </row>
    <row r="15001" spans="1:4" x14ac:dyDescent="0.25">
      <c r="A15001" t="s">
        <v>29761</v>
      </c>
      <c r="B15001" t="s">
        <v>29762</v>
      </c>
      <c r="C15001" s="106">
        <v>86.43</v>
      </c>
      <c r="D15001">
        <v>3</v>
      </c>
    </row>
    <row r="15002" spans="1:4" x14ac:dyDescent="0.25">
      <c r="A15002" t="s">
        <v>29763</v>
      </c>
      <c r="B15002" t="s">
        <v>29764</v>
      </c>
      <c r="C15002" s="106">
        <v>95.57</v>
      </c>
      <c r="D15002">
        <v>2</v>
      </c>
    </row>
    <row r="15003" spans="1:4" x14ac:dyDescent="0.25">
      <c r="A15003" t="s">
        <v>29765</v>
      </c>
      <c r="B15003" t="s">
        <v>29766</v>
      </c>
      <c r="C15003" s="106">
        <v>632.96</v>
      </c>
      <c r="D15003">
        <v>51</v>
      </c>
    </row>
    <row r="15004" spans="1:4" x14ac:dyDescent="0.25">
      <c r="A15004" t="s">
        <v>29767</v>
      </c>
      <c r="B15004" t="s">
        <v>29768</v>
      </c>
      <c r="C15004" s="106">
        <v>37.72</v>
      </c>
      <c r="D15004">
        <v>10</v>
      </c>
    </row>
    <row r="15005" spans="1:4" x14ac:dyDescent="0.25">
      <c r="A15005" t="s">
        <v>29769</v>
      </c>
      <c r="B15005" t="s">
        <v>29770</v>
      </c>
      <c r="C15005" s="106">
        <v>98.68</v>
      </c>
      <c r="D15005">
        <v>6</v>
      </c>
    </row>
    <row r="15006" spans="1:4" x14ac:dyDescent="0.25">
      <c r="A15006" t="s">
        <v>29771</v>
      </c>
      <c r="B15006" t="s">
        <v>29772</v>
      </c>
      <c r="C15006" s="106">
        <v>31.34</v>
      </c>
      <c r="D15006">
        <v>6</v>
      </c>
    </row>
    <row r="15007" spans="1:4" x14ac:dyDescent="0.25">
      <c r="A15007" t="s">
        <v>29773</v>
      </c>
      <c r="B15007" t="s">
        <v>29774</v>
      </c>
      <c r="C15007" s="106">
        <v>48.88</v>
      </c>
      <c r="D15007">
        <v>12</v>
      </c>
    </row>
    <row r="15008" spans="1:4" x14ac:dyDescent="0.25">
      <c r="A15008" t="s">
        <v>29775</v>
      </c>
      <c r="B15008" t="s">
        <v>29776</v>
      </c>
      <c r="C15008" s="106">
        <v>0</v>
      </c>
      <c r="D15008">
        <v>0</v>
      </c>
    </row>
    <row r="15009" spans="1:4" x14ac:dyDescent="0.25">
      <c r="A15009" t="s">
        <v>29777</v>
      </c>
      <c r="B15009" t="s">
        <v>29778</v>
      </c>
      <c r="C15009" s="106">
        <v>25.29</v>
      </c>
      <c r="D15009">
        <v>1</v>
      </c>
    </row>
    <row r="15010" spans="1:4" x14ac:dyDescent="0.25">
      <c r="A15010" t="s">
        <v>29779</v>
      </c>
      <c r="B15010" t="s">
        <v>29780</v>
      </c>
      <c r="C15010" s="106">
        <v>0</v>
      </c>
      <c r="D15010">
        <v>0</v>
      </c>
    </row>
    <row r="15011" spans="1:4" x14ac:dyDescent="0.25">
      <c r="A15011" t="s">
        <v>29781</v>
      </c>
      <c r="B15011" t="s">
        <v>29782</v>
      </c>
      <c r="C15011" s="106">
        <v>4367.3</v>
      </c>
      <c r="D15011">
        <v>1</v>
      </c>
    </row>
    <row r="15012" spans="1:4" x14ac:dyDescent="0.25">
      <c r="A15012" t="s">
        <v>29783</v>
      </c>
      <c r="B15012" t="s">
        <v>29784</v>
      </c>
      <c r="C15012" s="106">
        <v>0</v>
      </c>
      <c r="D15012">
        <v>0</v>
      </c>
    </row>
    <row r="15013" spans="1:4" x14ac:dyDescent="0.25">
      <c r="A15013" t="s">
        <v>29785</v>
      </c>
      <c r="B15013" t="s">
        <v>29786</v>
      </c>
      <c r="C15013" s="106">
        <v>2717.66</v>
      </c>
      <c r="D15013">
        <v>6</v>
      </c>
    </row>
    <row r="15014" spans="1:4" x14ac:dyDescent="0.25">
      <c r="A15014" t="s">
        <v>29787</v>
      </c>
      <c r="B15014" t="s">
        <v>29788</v>
      </c>
      <c r="C15014" s="106">
        <v>24357</v>
      </c>
      <c r="D15014">
        <v>3</v>
      </c>
    </row>
    <row r="15015" spans="1:4" x14ac:dyDescent="0.25">
      <c r="A15015" t="s">
        <v>29789</v>
      </c>
      <c r="B15015" t="s">
        <v>29790</v>
      </c>
      <c r="C15015" s="106">
        <v>172.1</v>
      </c>
      <c r="D15015">
        <v>6</v>
      </c>
    </row>
    <row r="15016" spans="1:4" x14ac:dyDescent="0.25">
      <c r="A15016" t="s">
        <v>29791</v>
      </c>
      <c r="B15016" t="s">
        <v>29792</v>
      </c>
      <c r="C15016" s="106">
        <v>86.96</v>
      </c>
      <c r="D15016">
        <v>33</v>
      </c>
    </row>
    <row r="15017" spans="1:4" x14ac:dyDescent="0.25">
      <c r="A15017" t="s">
        <v>29793</v>
      </c>
      <c r="B15017" t="s">
        <v>29794</v>
      </c>
      <c r="C15017" s="106">
        <v>112.8</v>
      </c>
      <c r="D15017">
        <v>3</v>
      </c>
    </row>
    <row r="15018" spans="1:4" x14ac:dyDescent="0.25">
      <c r="A15018" t="s">
        <v>29795</v>
      </c>
      <c r="B15018" t="s">
        <v>29796</v>
      </c>
      <c r="C15018" s="106">
        <v>54.6</v>
      </c>
      <c r="D15018">
        <v>3</v>
      </c>
    </row>
    <row r="15019" spans="1:4" x14ac:dyDescent="0.25">
      <c r="A15019" t="s">
        <v>29797</v>
      </c>
      <c r="B15019" t="s">
        <v>29798</v>
      </c>
      <c r="C15019" s="106">
        <v>4300</v>
      </c>
      <c r="D15019">
        <v>2</v>
      </c>
    </row>
    <row r="15020" spans="1:4" x14ac:dyDescent="0.25">
      <c r="A15020" t="s">
        <v>29799</v>
      </c>
      <c r="B15020" t="s">
        <v>29800</v>
      </c>
      <c r="C15020" s="106">
        <v>448</v>
      </c>
      <c r="D15020">
        <v>8</v>
      </c>
    </row>
    <row r="15021" spans="1:4" x14ac:dyDescent="0.25">
      <c r="A15021" t="s">
        <v>29801</v>
      </c>
      <c r="B15021" t="s">
        <v>29802</v>
      </c>
      <c r="C15021" s="106">
        <v>384</v>
      </c>
      <c r="D15021">
        <v>3</v>
      </c>
    </row>
    <row r="15022" spans="1:4" x14ac:dyDescent="0.25">
      <c r="A15022" t="s">
        <v>29803</v>
      </c>
      <c r="B15022" t="s">
        <v>29804</v>
      </c>
      <c r="C15022" s="106">
        <v>2682.35</v>
      </c>
      <c r="D15022">
        <v>148</v>
      </c>
    </row>
    <row r="15023" spans="1:4" x14ac:dyDescent="0.25">
      <c r="A15023" t="s">
        <v>29805</v>
      </c>
      <c r="B15023" t="s">
        <v>29806</v>
      </c>
      <c r="C15023" s="106">
        <v>7463.56</v>
      </c>
      <c r="D15023">
        <v>283</v>
      </c>
    </row>
    <row r="15024" spans="1:4" x14ac:dyDescent="0.25">
      <c r="A15024" t="s">
        <v>29807</v>
      </c>
      <c r="B15024" t="s">
        <v>29808</v>
      </c>
      <c r="C15024" s="106">
        <v>29.44</v>
      </c>
      <c r="D15024">
        <v>6</v>
      </c>
    </row>
    <row r="15025" spans="1:4" x14ac:dyDescent="0.25">
      <c r="A15025" t="s">
        <v>29809</v>
      </c>
      <c r="B15025" t="s">
        <v>29810</v>
      </c>
      <c r="C15025" s="106">
        <v>697</v>
      </c>
      <c r="D15025">
        <v>85</v>
      </c>
    </row>
    <row r="15026" spans="1:4" x14ac:dyDescent="0.25">
      <c r="A15026" t="s">
        <v>29811</v>
      </c>
      <c r="B15026" t="s">
        <v>29812</v>
      </c>
      <c r="C15026" s="106">
        <v>84.18</v>
      </c>
      <c r="D15026">
        <v>1</v>
      </c>
    </row>
    <row r="15027" spans="1:4" x14ac:dyDescent="0.25">
      <c r="A15027" t="s">
        <v>29813</v>
      </c>
      <c r="B15027" t="s">
        <v>29814</v>
      </c>
      <c r="C15027" s="106">
        <v>0</v>
      </c>
      <c r="D15027">
        <v>0</v>
      </c>
    </row>
    <row r="15028" spans="1:4" x14ac:dyDescent="0.25">
      <c r="A15028" t="s">
        <v>29815</v>
      </c>
      <c r="B15028" t="s">
        <v>29816</v>
      </c>
      <c r="C15028" s="106">
        <v>3099</v>
      </c>
      <c r="D15028">
        <v>1</v>
      </c>
    </row>
    <row r="15029" spans="1:4" x14ac:dyDescent="0.25">
      <c r="A15029" t="s">
        <v>29817</v>
      </c>
      <c r="B15029" t="s">
        <v>29818</v>
      </c>
      <c r="C15029" s="106">
        <v>9908.66</v>
      </c>
      <c r="D15029">
        <v>2</v>
      </c>
    </row>
    <row r="15030" spans="1:4" x14ac:dyDescent="0.25">
      <c r="A15030" t="s">
        <v>29819</v>
      </c>
      <c r="B15030" t="s">
        <v>29820</v>
      </c>
      <c r="C15030" s="106">
        <v>24</v>
      </c>
      <c r="D15030">
        <v>8</v>
      </c>
    </row>
    <row r="15031" spans="1:4" x14ac:dyDescent="0.25">
      <c r="A15031" t="s">
        <v>29821</v>
      </c>
      <c r="B15031" t="s">
        <v>29822</v>
      </c>
      <c r="C15031" s="106">
        <v>300</v>
      </c>
      <c r="D15031">
        <v>2</v>
      </c>
    </row>
    <row r="15032" spans="1:4" x14ac:dyDescent="0.25">
      <c r="A15032" t="s">
        <v>29823</v>
      </c>
      <c r="B15032" t="s">
        <v>29824</v>
      </c>
      <c r="C15032" s="106">
        <v>182.28</v>
      </c>
      <c r="D15032">
        <v>7</v>
      </c>
    </row>
    <row r="15033" spans="1:4" x14ac:dyDescent="0.25">
      <c r="A15033" t="s">
        <v>29825</v>
      </c>
      <c r="B15033" t="s">
        <v>29826</v>
      </c>
      <c r="C15033" s="106">
        <v>56.64</v>
      </c>
      <c r="D15033">
        <v>6</v>
      </c>
    </row>
    <row r="15034" spans="1:4" x14ac:dyDescent="0.25">
      <c r="A15034" t="s">
        <v>29827</v>
      </c>
      <c r="B15034" t="s">
        <v>29828</v>
      </c>
      <c r="C15034" s="106">
        <v>10.98</v>
      </c>
      <c r="D15034">
        <v>9</v>
      </c>
    </row>
    <row r="15035" spans="1:4" x14ac:dyDescent="0.25">
      <c r="A15035" t="s">
        <v>29829</v>
      </c>
      <c r="B15035" t="s">
        <v>29830</v>
      </c>
      <c r="C15035" s="106">
        <v>5</v>
      </c>
      <c r="D15035">
        <v>5</v>
      </c>
    </row>
    <row r="15036" spans="1:4" x14ac:dyDescent="0.25">
      <c r="A15036" t="s">
        <v>29831</v>
      </c>
      <c r="B15036" t="s">
        <v>29832</v>
      </c>
      <c r="C15036" s="106">
        <v>5</v>
      </c>
      <c r="D15036">
        <v>5</v>
      </c>
    </row>
    <row r="15037" spans="1:4" x14ac:dyDescent="0.25">
      <c r="A15037" t="s">
        <v>29833</v>
      </c>
      <c r="B15037" t="s">
        <v>29834</v>
      </c>
      <c r="C15037" s="106">
        <v>5</v>
      </c>
      <c r="D15037">
        <v>5</v>
      </c>
    </row>
    <row r="15038" spans="1:4" x14ac:dyDescent="0.25">
      <c r="A15038" t="s">
        <v>29835</v>
      </c>
      <c r="B15038" t="s">
        <v>29836</v>
      </c>
      <c r="C15038" s="106">
        <v>5</v>
      </c>
      <c r="D15038">
        <v>5</v>
      </c>
    </row>
    <row r="15039" spans="1:4" x14ac:dyDescent="0.25">
      <c r="A15039" t="s">
        <v>29837</v>
      </c>
      <c r="B15039" t="s">
        <v>29838</v>
      </c>
      <c r="C15039" s="106">
        <v>6</v>
      </c>
      <c r="D15039">
        <v>5</v>
      </c>
    </row>
    <row r="15040" spans="1:4" x14ac:dyDescent="0.25">
      <c r="A15040" t="s">
        <v>29839</v>
      </c>
      <c r="B15040" t="s">
        <v>29840</v>
      </c>
      <c r="C15040" s="106">
        <v>5</v>
      </c>
      <c r="D15040">
        <v>5</v>
      </c>
    </row>
    <row r="15041" spans="1:4" x14ac:dyDescent="0.25">
      <c r="A15041" t="s">
        <v>29841</v>
      </c>
      <c r="B15041" t="s">
        <v>29842</v>
      </c>
      <c r="C15041" s="106">
        <v>5</v>
      </c>
      <c r="D15041">
        <v>5</v>
      </c>
    </row>
    <row r="15042" spans="1:4" x14ac:dyDescent="0.25">
      <c r="A15042" t="s">
        <v>29843</v>
      </c>
      <c r="B15042" t="s">
        <v>29844</v>
      </c>
      <c r="C15042" s="106">
        <v>249.9</v>
      </c>
      <c r="D15042">
        <v>1</v>
      </c>
    </row>
    <row r="15043" spans="1:4" x14ac:dyDescent="0.25">
      <c r="A15043" t="s">
        <v>29845</v>
      </c>
      <c r="B15043" t="s">
        <v>29846</v>
      </c>
      <c r="C15043" s="106">
        <v>249.9</v>
      </c>
      <c r="D15043">
        <v>1</v>
      </c>
    </row>
    <row r="15044" spans="1:4" x14ac:dyDescent="0.25">
      <c r="A15044" t="s">
        <v>29847</v>
      </c>
      <c r="B15044" t="s">
        <v>29848</v>
      </c>
      <c r="C15044" s="106">
        <v>8.82</v>
      </c>
      <c r="D15044">
        <v>1</v>
      </c>
    </row>
    <row r="15045" spans="1:4" x14ac:dyDescent="0.25">
      <c r="A15045" t="s">
        <v>29849</v>
      </c>
      <c r="B15045" t="s">
        <v>29850</v>
      </c>
      <c r="C15045" s="106">
        <v>160</v>
      </c>
      <c r="D15045">
        <v>2</v>
      </c>
    </row>
    <row r="15046" spans="1:4" x14ac:dyDescent="0.25">
      <c r="A15046" t="s">
        <v>29851</v>
      </c>
      <c r="B15046" t="s">
        <v>29852</v>
      </c>
      <c r="C15046" s="106">
        <v>120</v>
      </c>
      <c r="D15046">
        <v>2</v>
      </c>
    </row>
    <row r="15047" spans="1:4" x14ac:dyDescent="0.25">
      <c r="A15047" t="s">
        <v>29853</v>
      </c>
      <c r="B15047" t="s">
        <v>29854</v>
      </c>
      <c r="C15047" s="106">
        <v>480</v>
      </c>
      <c r="D15047">
        <v>1</v>
      </c>
    </row>
    <row r="15048" spans="1:4" x14ac:dyDescent="0.25">
      <c r="A15048" t="s">
        <v>29855</v>
      </c>
      <c r="B15048" t="s">
        <v>29856</v>
      </c>
      <c r="C15048" s="106">
        <v>751.63</v>
      </c>
      <c r="D15048">
        <v>4</v>
      </c>
    </row>
    <row r="15049" spans="1:4" x14ac:dyDescent="0.25">
      <c r="A15049" t="s">
        <v>29857</v>
      </c>
      <c r="B15049" t="s">
        <v>29858</v>
      </c>
      <c r="C15049" s="106">
        <v>87.77</v>
      </c>
      <c r="D15049">
        <v>2</v>
      </c>
    </row>
    <row r="15050" spans="1:4" x14ac:dyDescent="0.25">
      <c r="A15050" t="s">
        <v>29859</v>
      </c>
      <c r="B15050" t="s">
        <v>29860</v>
      </c>
      <c r="C15050" s="106">
        <v>0</v>
      </c>
      <c r="D15050">
        <v>0</v>
      </c>
    </row>
    <row r="15051" spans="1:4" x14ac:dyDescent="0.25">
      <c r="A15051" t="s">
        <v>29861</v>
      </c>
      <c r="B15051" t="s">
        <v>29862</v>
      </c>
      <c r="C15051" s="106">
        <v>0</v>
      </c>
      <c r="D15051">
        <v>0</v>
      </c>
    </row>
    <row r="15052" spans="1:4" x14ac:dyDescent="0.25">
      <c r="A15052" t="s">
        <v>29863</v>
      </c>
      <c r="B15052" t="s">
        <v>29864</v>
      </c>
      <c r="C15052" s="106">
        <v>0</v>
      </c>
      <c r="D15052">
        <v>0</v>
      </c>
    </row>
    <row r="15053" spans="1:4" x14ac:dyDescent="0.25">
      <c r="A15053" t="s">
        <v>29865</v>
      </c>
      <c r="B15053" t="s">
        <v>29866</v>
      </c>
      <c r="C15053" s="106">
        <v>418.5</v>
      </c>
      <c r="D15053">
        <v>150</v>
      </c>
    </row>
    <row r="15054" spans="1:4" x14ac:dyDescent="0.25">
      <c r="A15054" t="s">
        <v>29867</v>
      </c>
      <c r="B15054" t="s">
        <v>29868</v>
      </c>
      <c r="C15054" s="106">
        <v>2839.33</v>
      </c>
      <c r="D15054">
        <v>6</v>
      </c>
    </row>
    <row r="15055" spans="1:4" x14ac:dyDescent="0.25">
      <c r="A15055" t="s">
        <v>29869</v>
      </c>
      <c r="B15055" t="s">
        <v>29870</v>
      </c>
      <c r="C15055" s="106">
        <v>0</v>
      </c>
      <c r="D15055">
        <v>0</v>
      </c>
    </row>
    <row r="15056" spans="1:4" x14ac:dyDescent="0.25">
      <c r="A15056" t="s">
        <v>29871</v>
      </c>
      <c r="B15056" t="s">
        <v>29872</v>
      </c>
      <c r="C15056" s="106">
        <v>184</v>
      </c>
      <c r="D15056">
        <v>0</v>
      </c>
    </row>
    <row r="15057" spans="1:4" x14ac:dyDescent="0.25">
      <c r="A15057" t="s">
        <v>29873</v>
      </c>
      <c r="B15057" t="s">
        <v>29874</v>
      </c>
      <c r="C15057" s="106">
        <v>489.09</v>
      </c>
      <c r="D15057">
        <v>26</v>
      </c>
    </row>
    <row r="15058" spans="1:4" x14ac:dyDescent="0.25">
      <c r="A15058" t="s">
        <v>29875</v>
      </c>
      <c r="B15058" t="s">
        <v>29876</v>
      </c>
      <c r="C15058" s="106">
        <v>3825</v>
      </c>
      <c r="D15058">
        <v>3</v>
      </c>
    </row>
    <row r="15059" spans="1:4" x14ac:dyDescent="0.25">
      <c r="A15059" t="s">
        <v>29877</v>
      </c>
      <c r="B15059" t="s">
        <v>29878</v>
      </c>
      <c r="C15059" s="106">
        <v>0</v>
      </c>
      <c r="D15059">
        <v>0</v>
      </c>
    </row>
    <row r="15060" spans="1:4" x14ac:dyDescent="0.25">
      <c r="A15060" t="s">
        <v>29879</v>
      </c>
      <c r="B15060" t="s">
        <v>29880</v>
      </c>
      <c r="C15060" s="106">
        <v>175.95</v>
      </c>
      <c r="D15060">
        <v>1</v>
      </c>
    </row>
    <row r="15061" spans="1:4" x14ac:dyDescent="0.25">
      <c r="A15061" t="s">
        <v>29881</v>
      </c>
      <c r="B15061" t="s">
        <v>29880</v>
      </c>
      <c r="C15061" s="106">
        <v>301.63</v>
      </c>
      <c r="D15061">
        <v>1</v>
      </c>
    </row>
    <row r="15062" spans="1:4" x14ac:dyDescent="0.25">
      <c r="A15062" t="s">
        <v>29882</v>
      </c>
      <c r="B15062" t="s">
        <v>29883</v>
      </c>
      <c r="C15062" s="106">
        <v>491.5</v>
      </c>
      <c r="D15062">
        <v>2</v>
      </c>
    </row>
    <row r="15063" spans="1:4" x14ac:dyDescent="0.25">
      <c r="A15063" t="s">
        <v>29884</v>
      </c>
      <c r="B15063" t="s">
        <v>29885</v>
      </c>
      <c r="C15063" s="106">
        <v>175.95</v>
      </c>
      <c r="D15063">
        <v>1</v>
      </c>
    </row>
    <row r="15064" spans="1:4" x14ac:dyDescent="0.25">
      <c r="A15064" t="s">
        <v>29886</v>
      </c>
      <c r="B15064" t="s">
        <v>29885</v>
      </c>
      <c r="C15064" s="106">
        <v>175.95</v>
      </c>
      <c r="D15064">
        <v>1</v>
      </c>
    </row>
    <row r="15065" spans="1:4" x14ac:dyDescent="0.25">
      <c r="A15065" t="s">
        <v>29887</v>
      </c>
      <c r="B15065" t="s">
        <v>29888</v>
      </c>
      <c r="C15065" s="106">
        <v>70.38</v>
      </c>
      <c r="D15065">
        <v>1</v>
      </c>
    </row>
    <row r="15066" spans="1:4" x14ac:dyDescent="0.25">
      <c r="A15066" t="s">
        <v>29889</v>
      </c>
      <c r="B15066" t="s">
        <v>29888</v>
      </c>
      <c r="C15066" s="106">
        <v>3994.8</v>
      </c>
      <c r="D15066">
        <v>4</v>
      </c>
    </row>
    <row r="15067" spans="1:4" x14ac:dyDescent="0.25">
      <c r="A15067" t="s">
        <v>29890</v>
      </c>
      <c r="B15067" t="s">
        <v>29891</v>
      </c>
      <c r="C15067" s="106">
        <v>105.57</v>
      </c>
      <c r="D15067">
        <v>3</v>
      </c>
    </row>
    <row r="15068" spans="1:4" x14ac:dyDescent="0.25">
      <c r="A15068" t="s">
        <v>29892</v>
      </c>
      <c r="B15068" t="s">
        <v>29893</v>
      </c>
      <c r="C15068" s="106">
        <v>118.64</v>
      </c>
      <c r="D15068">
        <v>2</v>
      </c>
    </row>
    <row r="15069" spans="1:4" x14ac:dyDescent="0.25">
      <c r="A15069" t="s">
        <v>29894</v>
      </c>
      <c r="B15069" t="s">
        <v>29895</v>
      </c>
      <c r="C15069" s="106">
        <v>105.56</v>
      </c>
      <c r="D15069">
        <v>3</v>
      </c>
    </row>
    <row r="15070" spans="1:4" x14ac:dyDescent="0.25">
      <c r="A15070" t="s">
        <v>29896</v>
      </c>
      <c r="B15070" t="s">
        <v>29897</v>
      </c>
      <c r="C15070" s="106">
        <v>6064.76</v>
      </c>
      <c r="D15070">
        <v>3</v>
      </c>
    </row>
    <row r="15071" spans="1:4" x14ac:dyDescent="0.25">
      <c r="A15071" t="s">
        <v>29898</v>
      </c>
      <c r="B15071" t="s">
        <v>29899</v>
      </c>
      <c r="C15071" s="106">
        <v>2417.5</v>
      </c>
      <c r="D15071">
        <v>1</v>
      </c>
    </row>
    <row r="15072" spans="1:4" x14ac:dyDescent="0.25">
      <c r="A15072" t="s">
        <v>29900</v>
      </c>
      <c r="B15072" t="s">
        <v>29901</v>
      </c>
      <c r="C15072" s="106">
        <v>5196.8999999999996</v>
      </c>
      <c r="D15072">
        <v>3</v>
      </c>
    </row>
    <row r="15073" spans="1:4" x14ac:dyDescent="0.25">
      <c r="A15073" t="s">
        <v>29902</v>
      </c>
      <c r="B15073" t="s">
        <v>29903</v>
      </c>
      <c r="C15073" s="106">
        <v>2138.98</v>
      </c>
      <c r="D15073">
        <v>1</v>
      </c>
    </row>
    <row r="15074" spans="1:4" x14ac:dyDescent="0.25">
      <c r="A15074" t="s">
        <v>29904</v>
      </c>
      <c r="B15074" t="s">
        <v>29905</v>
      </c>
      <c r="C15074" s="106">
        <v>2253.83</v>
      </c>
      <c r="D15074">
        <v>1</v>
      </c>
    </row>
    <row r="15075" spans="1:4" x14ac:dyDescent="0.25">
      <c r="A15075" t="s">
        <v>29906</v>
      </c>
      <c r="B15075" t="s">
        <v>29907</v>
      </c>
      <c r="C15075" s="106">
        <v>2162.5300000000002</v>
      </c>
      <c r="D15075">
        <v>1</v>
      </c>
    </row>
    <row r="15076" spans="1:4" x14ac:dyDescent="0.25">
      <c r="A15076" t="s">
        <v>29908</v>
      </c>
      <c r="B15076" t="s">
        <v>29909</v>
      </c>
      <c r="C15076" s="106">
        <v>1764.22</v>
      </c>
      <c r="D15076">
        <v>1</v>
      </c>
    </row>
    <row r="15077" spans="1:4" x14ac:dyDescent="0.25">
      <c r="A15077" t="s">
        <v>29910</v>
      </c>
      <c r="B15077" t="s">
        <v>29911</v>
      </c>
      <c r="C15077" s="106">
        <v>1790.85</v>
      </c>
      <c r="D15077">
        <v>1</v>
      </c>
    </row>
    <row r="15078" spans="1:4" x14ac:dyDescent="0.25">
      <c r="A15078" t="s">
        <v>29912</v>
      </c>
      <c r="B15078" t="s">
        <v>29913</v>
      </c>
      <c r="C15078" s="106">
        <v>0</v>
      </c>
      <c r="D15078">
        <v>0</v>
      </c>
    </row>
    <row r="15079" spans="1:4" x14ac:dyDescent="0.25">
      <c r="A15079" t="s">
        <v>29914</v>
      </c>
      <c r="B15079" t="s">
        <v>29915</v>
      </c>
      <c r="C15079" s="106">
        <v>0</v>
      </c>
      <c r="D15079">
        <v>0</v>
      </c>
    </row>
    <row r="15080" spans="1:4" x14ac:dyDescent="0.25">
      <c r="A15080" t="s">
        <v>29916</v>
      </c>
      <c r="B15080" t="s">
        <v>29917</v>
      </c>
      <c r="C15080" s="106">
        <v>32.090000000000003</v>
      </c>
      <c r="D15080">
        <v>2</v>
      </c>
    </row>
    <row r="15081" spans="1:4" x14ac:dyDescent="0.25">
      <c r="A15081" t="s">
        <v>29918</v>
      </c>
      <c r="B15081" t="s">
        <v>29919</v>
      </c>
      <c r="C15081" s="106">
        <v>122.1</v>
      </c>
      <c r="D15081">
        <v>6</v>
      </c>
    </row>
    <row r="15082" spans="1:4" x14ac:dyDescent="0.25">
      <c r="A15082" t="s">
        <v>29920</v>
      </c>
      <c r="B15082" t="s">
        <v>29921</v>
      </c>
      <c r="C15082" s="106">
        <v>139.44999999999999</v>
      </c>
      <c r="D15082">
        <v>3</v>
      </c>
    </row>
    <row r="15083" spans="1:4" x14ac:dyDescent="0.25">
      <c r="A15083" t="s">
        <v>29922</v>
      </c>
      <c r="B15083" t="s">
        <v>29923</v>
      </c>
      <c r="C15083" s="106">
        <v>4300</v>
      </c>
      <c r="D15083">
        <v>2</v>
      </c>
    </row>
    <row r="15084" spans="1:4" x14ac:dyDescent="0.25">
      <c r="A15084" t="s">
        <v>29924</v>
      </c>
      <c r="B15084" t="s">
        <v>29925</v>
      </c>
      <c r="C15084" s="106">
        <v>3744.52</v>
      </c>
      <c r="D15084">
        <v>2</v>
      </c>
    </row>
    <row r="15085" spans="1:4" x14ac:dyDescent="0.25">
      <c r="A15085" t="s">
        <v>29926</v>
      </c>
      <c r="B15085" t="s">
        <v>29927</v>
      </c>
      <c r="C15085" s="106">
        <v>4169.3500000000004</v>
      </c>
      <c r="D15085">
        <v>1858</v>
      </c>
    </row>
    <row r="15086" spans="1:4" x14ac:dyDescent="0.25">
      <c r="A15086" t="s">
        <v>29928</v>
      </c>
      <c r="B15086" t="s">
        <v>29929</v>
      </c>
      <c r="C15086" s="106">
        <v>241.11</v>
      </c>
      <c r="D15086">
        <v>94</v>
      </c>
    </row>
    <row r="15087" spans="1:4" x14ac:dyDescent="0.25">
      <c r="A15087" t="s">
        <v>29930</v>
      </c>
      <c r="B15087" t="s">
        <v>29931</v>
      </c>
      <c r="C15087" s="106">
        <v>0</v>
      </c>
      <c r="D15087">
        <v>0</v>
      </c>
    </row>
    <row r="15088" spans="1:4" x14ac:dyDescent="0.25">
      <c r="A15088" t="s">
        <v>29932</v>
      </c>
      <c r="B15088" t="s">
        <v>29933</v>
      </c>
      <c r="C15088" s="106">
        <v>4194.12</v>
      </c>
      <c r="D15088">
        <v>2</v>
      </c>
    </row>
    <row r="15089" spans="1:4" x14ac:dyDescent="0.25">
      <c r="A15089" t="s">
        <v>29934</v>
      </c>
      <c r="B15089" t="s">
        <v>29935</v>
      </c>
      <c r="C15089" s="106">
        <v>82.22</v>
      </c>
      <c r="D15089">
        <v>1</v>
      </c>
    </row>
    <row r="15090" spans="1:4" x14ac:dyDescent="0.25">
      <c r="A15090" t="s">
        <v>29936</v>
      </c>
      <c r="B15090" t="s">
        <v>29937</v>
      </c>
      <c r="C15090" s="106">
        <v>5595.34</v>
      </c>
      <c r="D15090">
        <v>1</v>
      </c>
    </row>
    <row r="15091" spans="1:4" x14ac:dyDescent="0.25">
      <c r="A15091" t="s">
        <v>29938</v>
      </c>
      <c r="B15091" t="s">
        <v>29939</v>
      </c>
      <c r="C15091" s="106">
        <v>3843.99</v>
      </c>
      <c r="D15091">
        <v>1</v>
      </c>
    </row>
    <row r="15092" spans="1:4" x14ac:dyDescent="0.25">
      <c r="A15092" t="s">
        <v>29940</v>
      </c>
      <c r="B15092" t="s">
        <v>19732</v>
      </c>
      <c r="C15092" s="106">
        <v>3855</v>
      </c>
      <c r="D15092">
        <v>3</v>
      </c>
    </row>
    <row r="15093" spans="1:4" x14ac:dyDescent="0.25">
      <c r="A15093" t="s">
        <v>29941</v>
      </c>
      <c r="B15093" t="s">
        <v>29942</v>
      </c>
      <c r="C15093" s="106">
        <v>2616</v>
      </c>
      <c r="D15093">
        <v>4</v>
      </c>
    </row>
    <row r="15094" spans="1:4" x14ac:dyDescent="0.25">
      <c r="A15094" t="s">
        <v>29943</v>
      </c>
      <c r="B15094" t="s">
        <v>29944</v>
      </c>
      <c r="C15094" s="106">
        <v>0</v>
      </c>
      <c r="D15094">
        <v>0</v>
      </c>
    </row>
    <row r="15095" spans="1:4" x14ac:dyDescent="0.25">
      <c r="A15095" t="s">
        <v>29945</v>
      </c>
      <c r="B15095" t="s">
        <v>29946</v>
      </c>
      <c r="C15095" s="106">
        <v>12643.31</v>
      </c>
      <c r="D15095">
        <v>1</v>
      </c>
    </row>
    <row r="15096" spans="1:4" x14ac:dyDescent="0.25">
      <c r="A15096" t="s">
        <v>29947</v>
      </c>
      <c r="B15096" t="s">
        <v>29948</v>
      </c>
      <c r="C15096" s="106">
        <v>8.36</v>
      </c>
      <c r="D15096">
        <v>2</v>
      </c>
    </row>
    <row r="15097" spans="1:4" x14ac:dyDescent="0.25">
      <c r="A15097" t="s">
        <v>29949</v>
      </c>
      <c r="B15097" t="s">
        <v>29950</v>
      </c>
      <c r="C15097" s="106">
        <v>1894.36</v>
      </c>
      <c r="D15097">
        <v>3</v>
      </c>
    </row>
    <row r="15098" spans="1:4" x14ac:dyDescent="0.25">
      <c r="A15098" t="s">
        <v>29951</v>
      </c>
      <c r="B15098" t="s">
        <v>29950</v>
      </c>
      <c r="C15098" s="106">
        <v>0</v>
      </c>
      <c r="D15098">
        <v>0</v>
      </c>
    </row>
    <row r="15099" spans="1:4" x14ac:dyDescent="0.25">
      <c r="A15099" t="s">
        <v>29952</v>
      </c>
      <c r="B15099" t="s">
        <v>29953</v>
      </c>
      <c r="C15099" s="106">
        <v>1302.8599999999999</v>
      </c>
      <c r="D15099">
        <v>1</v>
      </c>
    </row>
    <row r="15100" spans="1:4" x14ac:dyDescent="0.25">
      <c r="A15100" t="s">
        <v>29954</v>
      </c>
      <c r="B15100" t="s">
        <v>29953</v>
      </c>
      <c r="C15100" s="106">
        <v>4058</v>
      </c>
      <c r="D15100">
        <v>1</v>
      </c>
    </row>
    <row r="15101" spans="1:4" x14ac:dyDescent="0.25">
      <c r="A15101" t="s">
        <v>29955</v>
      </c>
      <c r="B15101" t="s">
        <v>29956</v>
      </c>
      <c r="C15101" s="106">
        <v>0</v>
      </c>
      <c r="D15101">
        <v>0</v>
      </c>
    </row>
    <row r="15102" spans="1:4" x14ac:dyDescent="0.25">
      <c r="A15102" t="s">
        <v>29957</v>
      </c>
      <c r="B15102" t="s">
        <v>29958</v>
      </c>
      <c r="C15102" s="106">
        <v>566.16999999999996</v>
      </c>
      <c r="D15102">
        <v>1</v>
      </c>
    </row>
    <row r="15103" spans="1:4" x14ac:dyDescent="0.25">
      <c r="A15103" t="s">
        <v>29959</v>
      </c>
      <c r="B15103" t="s">
        <v>29960</v>
      </c>
      <c r="C15103" s="106">
        <v>33.520000000000003</v>
      </c>
      <c r="D15103">
        <v>2</v>
      </c>
    </row>
    <row r="15104" spans="1:4" x14ac:dyDescent="0.25">
      <c r="A15104" t="s">
        <v>29961</v>
      </c>
      <c r="B15104" t="s">
        <v>29962</v>
      </c>
      <c r="C15104" s="106">
        <v>170.4</v>
      </c>
      <c r="D15104">
        <v>3</v>
      </c>
    </row>
    <row r="15105" spans="1:4" x14ac:dyDescent="0.25">
      <c r="A15105" t="s">
        <v>29963</v>
      </c>
      <c r="B15105" t="s">
        <v>29964</v>
      </c>
      <c r="C15105" s="106">
        <v>2506.2199999999998</v>
      </c>
      <c r="D15105">
        <v>9</v>
      </c>
    </row>
    <row r="15106" spans="1:4" x14ac:dyDescent="0.25">
      <c r="A15106" t="s">
        <v>29965</v>
      </c>
      <c r="B15106" t="s">
        <v>29966</v>
      </c>
      <c r="C15106" s="106">
        <v>11218.66</v>
      </c>
      <c r="D15106">
        <v>273</v>
      </c>
    </row>
    <row r="15107" spans="1:4" x14ac:dyDescent="0.25">
      <c r="A15107" t="s">
        <v>29967</v>
      </c>
      <c r="B15107" t="s">
        <v>24713</v>
      </c>
      <c r="C15107" s="106">
        <v>15568</v>
      </c>
      <c r="D15107">
        <v>14</v>
      </c>
    </row>
    <row r="15108" spans="1:4" x14ac:dyDescent="0.25">
      <c r="A15108" t="s">
        <v>29968</v>
      </c>
      <c r="B15108" t="s">
        <v>29969</v>
      </c>
      <c r="C15108" s="106">
        <v>578</v>
      </c>
      <c r="D15108">
        <v>2</v>
      </c>
    </row>
    <row r="15109" spans="1:4" x14ac:dyDescent="0.25">
      <c r="A15109" t="s">
        <v>29970</v>
      </c>
      <c r="B15109" t="s">
        <v>29971</v>
      </c>
      <c r="C15109" s="106">
        <v>2537.4</v>
      </c>
      <c r="D15109">
        <v>60</v>
      </c>
    </row>
    <row r="15110" spans="1:4" x14ac:dyDescent="0.25">
      <c r="A15110" t="s">
        <v>29972</v>
      </c>
      <c r="B15110" t="s">
        <v>29973</v>
      </c>
      <c r="C15110" s="106">
        <v>4500</v>
      </c>
      <c r="D15110">
        <v>3</v>
      </c>
    </row>
    <row r="15111" spans="1:4" x14ac:dyDescent="0.25">
      <c r="A15111" t="s">
        <v>29974</v>
      </c>
      <c r="B15111" t="s">
        <v>29975</v>
      </c>
      <c r="C15111" s="106">
        <v>998</v>
      </c>
      <c r="D15111">
        <v>1</v>
      </c>
    </row>
    <row r="15112" spans="1:4" x14ac:dyDescent="0.25">
      <c r="A15112" t="s">
        <v>29976</v>
      </c>
      <c r="B15112" t="s">
        <v>29977</v>
      </c>
      <c r="C15112" s="106">
        <v>1241.67</v>
      </c>
      <c r="D15112">
        <v>1</v>
      </c>
    </row>
    <row r="15113" spans="1:4" x14ac:dyDescent="0.25">
      <c r="A15113" t="s">
        <v>29978</v>
      </c>
      <c r="B15113" t="s">
        <v>29979</v>
      </c>
      <c r="C15113" s="106">
        <v>6138.2</v>
      </c>
      <c r="D15113">
        <v>247</v>
      </c>
    </row>
    <row r="15114" spans="1:4" x14ac:dyDescent="0.25">
      <c r="A15114" t="s">
        <v>29980</v>
      </c>
      <c r="B15114" t="s">
        <v>29981</v>
      </c>
      <c r="C15114" s="106">
        <v>1024.83</v>
      </c>
      <c r="D15114">
        <v>4</v>
      </c>
    </row>
    <row r="15115" spans="1:4" x14ac:dyDescent="0.25">
      <c r="A15115" t="s">
        <v>29982</v>
      </c>
      <c r="B15115" t="s">
        <v>29983</v>
      </c>
      <c r="C15115" s="106">
        <v>369.71</v>
      </c>
      <c r="D15115">
        <v>1</v>
      </c>
    </row>
    <row r="15116" spans="1:4" x14ac:dyDescent="0.25">
      <c r="A15116" t="s">
        <v>29984</v>
      </c>
      <c r="B15116" t="s">
        <v>29985</v>
      </c>
      <c r="C15116" s="106">
        <v>128.84</v>
      </c>
      <c r="D15116">
        <v>15</v>
      </c>
    </row>
    <row r="15117" spans="1:4" x14ac:dyDescent="0.25">
      <c r="A15117" t="s">
        <v>29986</v>
      </c>
      <c r="B15117" t="s">
        <v>29987</v>
      </c>
      <c r="C15117" s="106">
        <v>9860</v>
      </c>
      <c r="D15117">
        <v>4</v>
      </c>
    </row>
    <row r="15118" spans="1:4" x14ac:dyDescent="0.25">
      <c r="A15118" t="s">
        <v>29988</v>
      </c>
      <c r="B15118" t="s">
        <v>29989</v>
      </c>
      <c r="C15118" s="106">
        <v>1656.6</v>
      </c>
      <c r="D15118">
        <v>50</v>
      </c>
    </row>
    <row r="15119" spans="1:4" x14ac:dyDescent="0.25">
      <c r="A15119" t="s">
        <v>29990</v>
      </c>
      <c r="B15119" t="s">
        <v>29991</v>
      </c>
      <c r="C15119" s="106">
        <v>196.35</v>
      </c>
      <c r="D15119">
        <v>38</v>
      </c>
    </row>
    <row r="15120" spans="1:4" x14ac:dyDescent="0.25">
      <c r="A15120" t="s">
        <v>29992</v>
      </c>
      <c r="B15120" t="s">
        <v>29993</v>
      </c>
      <c r="C15120" s="106">
        <v>439.4</v>
      </c>
      <c r="D15120">
        <v>20</v>
      </c>
    </row>
    <row r="15121" spans="1:4" x14ac:dyDescent="0.25">
      <c r="A15121" t="s">
        <v>29994</v>
      </c>
      <c r="B15121" t="s">
        <v>29995</v>
      </c>
      <c r="C15121" s="106">
        <v>73.37</v>
      </c>
      <c r="D15121">
        <v>8</v>
      </c>
    </row>
    <row r="15122" spans="1:4" x14ac:dyDescent="0.25">
      <c r="A15122" t="s">
        <v>29996</v>
      </c>
      <c r="B15122" t="s">
        <v>29997</v>
      </c>
      <c r="C15122" s="106">
        <v>4791.3100000000004</v>
      </c>
      <c r="D15122">
        <v>12</v>
      </c>
    </row>
    <row r="15123" spans="1:4" x14ac:dyDescent="0.25">
      <c r="A15123" t="s">
        <v>29998</v>
      </c>
      <c r="B15123" t="s">
        <v>29999</v>
      </c>
      <c r="C15123" s="106">
        <v>3410</v>
      </c>
      <c r="D15123">
        <v>2</v>
      </c>
    </row>
    <row r="15124" spans="1:4" x14ac:dyDescent="0.25">
      <c r="A15124" t="s">
        <v>30000</v>
      </c>
      <c r="B15124" t="s">
        <v>29999</v>
      </c>
      <c r="C15124" s="106">
        <v>4030</v>
      </c>
      <c r="D15124">
        <v>1</v>
      </c>
    </row>
    <row r="15125" spans="1:4" x14ac:dyDescent="0.25">
      <c r="A15125" t="s">
        <v>30001</v>
      </c>
      <c r="B15125" t="s">
        <v>30002</v>
      </c>
      <c r="C15125" s="106">
        <v>1238.03</v>
      </c>
      <c r="D15125">
        <v>4</v>
      </c>
    </row>
    <row r="15126" spans="1:4" x14ac:dyDescent="0.25">
      <c r="A15126" t="s">
        <v>30003</v>
      </c>
      <c r="B15126" t="s">
        <v>30004</v>
      </c>
      <c r="C15126" s="106">
        <v>0</v>
      </c>
      <c r="D15126">
        <v>0</v>
      </c>
    </row>
    <row r="15127" spans="1:4" x14ac:dyDescent="0.25">
      <c r="A15127" t="s">
        <v>30005</v>
      </c>
      <c r="B15127" t="s">
        <v>30006</v>
      </c>
      <c r="C15127" s="106">
        <v>67.67</v>
      </c>
      <c r="D15127">
        <v>1</v>
      </c>
    </row>
    <row r="15128" spans="1:4" x14ac:dyDescent="0.25">
      <c r="A15128" t="s">
        <v>30007</v>
      </c>
      <c r="B15128" t="s">
        <v>30008</v>
      </c>
      <c r="C15128" s="106">
        <v>2094</v>
      </c>
      <c r="D15128">
        <v>3</v>
      </c>
    </row>
    <row r="15129" spans="1:4" x14ac:dyDescent="0.25">
      <c r="A15129" t="s">
        <v>30009</v>
      </c>
      <c r="B15129" t="s">
        <v>30010</v>
      </c>
      <c r="C15129" s="106">
        <v>4670.05</v>
      </c>
      <c r="D15129">
        <v>1</v>
      </c>
    </row>
    <row r="15130" spans="1:4" x14ac:dyDescent="0.25">
      <c r="A15130" t="s">
        <v>30011</v>
      </c>
      <c r="B15130" t="s">
        <v>30012</v>
      </c>
      <c r="C15130" s="106">
        <v>2394.86</v>
      </c>
      <c r="D15130">
        <v>1</v>
      </c>
    </row>
    <row r="15131" spans="1:4" x14ac:dyDescent="0.25">
      <c r="A15131" t="s">
        <v>30013</v>
      </c>
      <c r="B15131" t="s">
        <v>30014</v>
      </c>
      <c r="C15131" s="106">
        <v>3239.83</v>
      </c>
      <c r="D15131">
        <v>1</v>
      </c>
    </row>
    <row r="15132" spans="1:4" x14ac:dyDescent="0.25">
      <c r="A15132" t="s">
        <v>30015</v>
      </c>
      <c r="B15132" t="s">
        <v>30016</v>
      </c>
      <c r="C15132" s="106">
        <v>3220.67</v>
      </c>
      <c r="D15132">
        <v>1</v>
      </c>
    </row>
    <row r="15133" spans="1:4" x14ac:dyDescent="0.25">
      <c r="A15133" t="s">
        <v>30017</v>
      </c>
      <c r="B15133" t="s">
        <v>30018</v>
      </c>
      <c r="C15133" s="106">
        <v>1626.76</v>
      </c>
      <c r="D15133">
        <v>2</v>
      </c>
    </row>
    <row r="15134" spans="1:4" x14ac:dyDescent="0.25">
      <c r="A15134" t="s">
        <v>30019</v>
      </c>
      <c r="B15134" t="s">
        <v>30020</v>
      </c>
      <c r="C15134" s="106">
        <v>1652.82</v>
      </c>
      <c r="D15134">
        <v>1</v>
      </c>
    </row>
    <row r="15135" spans="1:4" x14ac:dyDescent="0.25">
      <c r="A15135" t="s">
        <v>30021</v>
      </c>
      <c r="B15135" t="s">
        <v>30022</v>
      </c>
      <c r="C15135" s="106">
        <v>1398.76</v>
      </c>
      <c r="D15135">
        <v>6</v>
      </c>
    </row>
    <row r="15136" spans="1:4" x14ac:dyDescent="0.25">
      <c r="A15136" t="s">
        <v>30023</v>
      </c>
      <c r="B15136" t="s">
        <v>30024</v>
      </c>
      <c r="C15136" s="106">
        <v>1696</v>
      </c>
      <c r="D15136">
        <v>8</v>
      </c>
    </row>
    <row r="15137" spans="1:4" x14ac:dyDescent="0.25">
      <c r="A15137" t="s">
        <v>30025</v>
      </c>
      <c r="B15137" t="s">
        <v>30026</v>
      </c>
      <c r="C15137" s="106">
        <v>248.42</v>
      </c>
      <c r="D15137">
        <v>1</v>
      </c>
    </row>
    <row r="15138" spans="1:4" x14ac:dyDescent="0.25">
      <c r="A15138" t="s">
        <v>30027</v>
      </c>
      <c r="B15138" t="s">
        <v>30028</v>
      </c>
      <c r="C15138" s="106">
        <v>799.42</v>
      </c>
      <c r="D15138">
        <v>2</v>
      </c>
    </row>
    <row r="15139" spans="1:4" x14ac:dyDescent="0.25">
      <c r="A15139" t="s">
        <v>30029</v>
      </c>
      <c r="B15139" t="s">
        <v>30030</v>
      </c>
      <c r="C15139" s="106">
        <v>1039.1199999999999</v>
      </c>
      <c r="D15139">
        <v>6</v>
      </c>
    </row>
    <row r="15140" spans="1:4" x14ac:dyDescent="0.25">
      <c r="A15140" t="s">
        <v>30031</v>
      </c>
      <c r="B15140" t="s">
        <v>30032</v>
      </c>
      <c r="C15140" s="106">
        <v>109.07</v>
      </c>
      <c r="D15140">
        <v>1</v>
      </c>
    </row>
    <row r="15141" spans="1:4" x14ac:dyDescent="0.25">
      <c r="A15141" t="s">
        <v>30033</v>
      </c>
      <c r="B15141" t="s">
        <v>30034</v>
      </c>
      <c r="C15141" s="106">
        <v>3032.15</v>
      </c>
      <c r="D15141">
        <v>2</v>
      </c>
    </row>
    <row r="15142" spans="1:4" x14ac:dyDescent="0.25">
      <c r="A15142" t="s">
        <v>30035</v>
      </c>
      <c r="B15142" t="s">
        <v>30036</v>
      </c>
      <c r="C15142" s="106">
        <v>148.08000000000001</v>
      </c>
      <c r="D15142">
        <v>6</v>
      </c>
    </row>
    <row r="15143" spans="1:4" x14ac:dyDescent="0.25">
      <c r="A15143" t="s">
        <v>30037</v>
      </c>
      <c r="B15143" t="s">
        <v>30038</v>
      </c>
      <c r="C15143" s="106">
        <v>1882</v>
      </c>
      <c r="D15143">
        <v>4</v>
      </c>
    </row>
    <row r="15144" spans="1:4" x14ac:dyDescent="0.25">
      <c r="A15144" t="s">
        <v>30039</v>
      </c>
      <c r="B15144" t="s">
        <v>30040</v>
      </c>
      <c r="C15144" s="106">
        <v>1656</v>
      </c>
      <c r="D15144">
        <v>72</v>
      </c>
    </row>
    <row r="15145" spans="1:4" x14ac:dyDescent="0.25">
      <c r="A15145" t="s">
        <v>30041</v>
      </c>
      <c r="B15145" t="s">
        <v>30042</v>
      </c>
      <c r="C15145" s="106">
        <v>1776</v>
      </c>
      <c r="D15145">
        <v>2</v>
      </c>
    </row>
    <row r="15146" spans="1:4" x14ac:dyDescent="0.25">
      <c r="A15146" t="s">
        <v>30043</v>
      </c>
      <c r="B15146" t="s">
        <v>30044</v>
      </c>
      <c r="C15146" s="106">
        <v>2842</v>
      </c>
      <c r="D15146">
        <v>3</v>
      </c>
    </row>
    <row r="15147" spans="1:4" x14ac:dyDescent="0.25">
      <c r="A15147" t="s">
        <v>30045</v>
      </c>
      <c r="B15147" t="s">
        <v>30046</v>
      </c>
      <c r="C15147" s="106">
        <v>638.04</v>
      </c>
      <c r="D15147">
        <v>78</v>
      </c>
    </row>
    <row r="15148" spans="1:4" x14ac:dyDescent="0.25">
      <c r="A15148" t="s">
        <v>30047</v>
      </c>
      <c r="B15148" t="s">
        <v>30048</v>
      </c>
      <c r="C15148" s="106">
        <v>4752.75</v>
      </c>
      <c r="D15148">
        <v>1</v>
      </c>
    </row>
    <row r="15149" spans="1:4" x14ac:dyDescent="0.25">
      <c r="A15149" t="s">
        <v>30049</v>
      </c>
      <c r="B15149" t="s">
        <v>30050</v>
      </c>
      <c r="C15149" s="106">
        <v>4576.62</v>
      </c>
      <c r="D15149">
        <v>13</v>
      </c>
    </row>
    <row r="15150" spans="1:4" x14ac:dyDescent="0.25">
      <c r="A15150" t="s">
        <v>30051</v>
      </c>
      <c r="B15150" t="s">
        <v>30052</v>
      </c>
      <c r="C15150" s="106">
        <v>981.34</v>
      </c>
      <c r="D15150">
        <v>12</v>
      </c>
    </row>
    <row r="15151" spans="1:4" x14ac:dyDescent="0.25">
      <c r="A15151" t="s">
        <v>30053</v>
      </c>
      <c r="B15151" t="s">
        <v>30054</v>
      </c>
      <c r="C15151" s="106">
        <v>1665</v>
      </c>
      <c r="D15151">
        <v>1</v>
      </c>
    </row>
    <row r="15152" spans="1:4" x14ac:dyDescent="0.25">
      <c r="A15152" t="s">
        <v>30055</v>
      </c>
      <c r="B15152" t="s">
        <v>30056</v>
      </c>
      <c r="C15152" s="106">
        <v>2214</v>
      </c>
      <c r="D15152">
        <v>2</v>
      </c>
    </row>
    <row r="15153" spans="1:4" x14ac:dyDescent="0.25">
      <c r="A15153" t="s">
        <v>30057</v>
      </c>
      <c r="B15153" t="s">
        <v>30058</v>
      </c>
      <c r="C15153" s="106">
        <v>0</v>
      </c>
      <c r="D15153">
        <v>0</v>
      </c>
    </row>
    <row r="15154" spans="1:4" x14ac:dyDescent="0.25">
      <c r="A15154" t="s">
        <v>30059</v>
      </c>
      <c r="B15154" t="s">
        <v>30060</v>
      </c>
      <c r="C15154" s="106">
        <v>8184</v>
      </c>
      <c r="D15154">
        <v>1</v>
      </c>
    </row>
    <row r="15155" spans="1:4" x14ac:dyDescent="0.25">
      <c r="A15155" t="s">
        <v>30061</v>
      </c>
      <c r="B15155" t="s">
        <v>30062</v>
      </c>
      <c r="C15155" s="106">
        <v>0</v>
      </c>
      <c r="D15155">
        <v>0</v>
      </c>
    </row>
    <row r="15156" spans="1:4" x14ac:dyDescent="0.25">
      <c r="A15156" t="s">
        <v>30063</v>
      </c>
      <c r="B15156" t="s">
        <v>30064</v>
      </c>
      <c r="C15156" s="106">
        <v>0</v>
      </c>
      <c r="D15156">
        <v>0</v>
      </c>
    </row>
    <row r="15157" spans="1:4" x14ac:dyDescent="0.25">
      <c r="A15157" t="s">
        <v>30065</v>
      </c>
      <c r="B15157" t="s">
        <v>30066</v>
      </c>
      <c r="C15157" s="106">
        <v>77.52</v>
      </c>
      <c r="D15157">
        <v>4</v>
      </c>
    </row>
    <row r="15158" spans="1:4" x14ac:dyDescent="0.25">
      <c r="A15158" t="s">
        <v>30067</v>
      </c>
      <c r="B15158" t="s">
        <v>30068</v>
      </c>
      <c r="C15158" s="106">
        <v>49.85</v>
      </c>
      <c r="D15158">
        <v>1</v>
      </c>
    </row>
    <row r="15159" spans="1:4" x14ac:dyDescent="0.25">
      <c r="A15159" t="s">
        <v>30069</v>
      </c>
      <c r="B15159" t="s">
        <v>30070</v>
      </c>
      <c r="C15159" s="106">
        <v>510.73</v>
      </c>
      <c r="D15159">
        <v>1</v>
      </c>
    </row>
    <row r="15160" spans="1:4" x14ac:dyDescent="0.25">
      <c r="A15160" t="s">
        <v>30071</v>
      </c>
      <c r="B15160" t="s">
        <v>30072</v>
      </c>
      <c r="C15160" s="106">
        <v>866.16</v>
      </c>
      <c r="D15160">
        <v>1</v>
      </c>
    </row>
    <row r="15161" spans="1:4" x14ac:dyDescent="0.25">
      <c r="A15161" t="s">
        <v>30073</v>
      </c>
      <c r="B15161" t="s">
        <v>30074</v>
      </c>
      <c r="C15161" s="106">
        <v>3275.15</v>
      </c>
      <c r="D15161">
        <v>2</v>
      </c>
    </row>
    <row r="15162" spans="1:4" x14ac:dyDescent="0.25">
      <c r="A15162" t="s">
        <v>30075</v>
      </c>
      <c r="B15162" t="s">
        <v>30076</v>
      </c>
      <c r="C15162" s="106">
        <v>577.21</v>
      </c>
      <c r="D15162">
        <v>4</v>
      </c>
    </row>
    <row r="15163" spans="1:4" x14ac:dyDescent="0.25">
      <c r="A15163" t="s">
        <v>30077</v>
      </c>
      <c r="B15163" t="s">
        <v>30078</v>
      </c>
      <c r="C15163" s="106">
        <v>1385.06</v>
      </c>
      <c r="D15163">
        <v>1</v>
      </c>
    </row>
    <row r="15164" spans="1:4" x14ac:dyDescent="0.25">
      <c r="A15164" t="s">
        <v>30079</v>
      </c>
      <c r="B15164" t="s">
        <v>30080</v>
      </c>
      <c r="C15164" s="106">
        <v>750.41</v>
      </c>
      <c r="D15164">
        <v>1</v>
      </c>
    </row>
    <row r="15165" spans="1:4" x14ac:dyDescent="0.25">
      <c r="A15165" t="s">
        <v>30081</v>
      </c>
      <c r="B15165" t="s">
        <v>30082</v>
      </c>
      <c r="C15165" s="106">
        <v>0</v>
      </c>
      <c r="D15165">
        <v>0</v>
      </c>
    </row>
    <row r="15166" spans="1:4" x14ac:dyDescent="0.25">
      <c r="A15166" t="s">
        <v>30083</v>
      </c>
      <c r="B15166" t="s">
        <v>30084</v>
      </c>
      <c r="C15166" s="106">
        <v>141.78</v>
      </c>
      <c r="D15166">
        <v>4</v>
      </c>
    </row>
    <row r="15167" spans="1:4" x14ac:dyDescent="0.25">
      <c r="A15167" t="s">
        <v>30085</v>
      </c>
      <c r="B15167" t="s">
        <v>30086</v>
      </c>
      <c r="C15167" s="106">
        <v>10220.799999999999</v>
      </c>
      <c r="D15167">
        <v>32</v>
      </c>
    </row>
    <row r="15168" spans="1:4" x14ac:dyDescent="0.25">
      <c r="A15168" t="s">
        <v>30087</v>
      </c>
      <c r="B15168" t="s">
        <v>30088</v>
      </c>
      <c r="C15168" s="106">
        <v>41.76</v>
      </c>
      <c r="D15168">
        <v>1</v>
      </c>
    </row>
    <row r="15169" spans="1:4" x14ac:dyDescent="0.25">
      <c r="A15169" t="s">
        <v>30089</v>
      </c>
      <c r="B15169" t="s">
        <v>30090</v>
      </c>
      <c r="C15169" s="106">
        <v>226.29</v>
      </c>
      <c r="D15169">
        <v>1</v>
      </c>
    </row>
    <row r="15170" spans="1:4" x14ac:dyDescent="0.25">
      <c r="A15170" t="s">
        <v>30091</v>
      </c>
      <c r="B15170" t="s">
        <v>30092</v>
      </c>
      <c r="C15170" s="106">
        <v>30.22</v>
      </c>
      <c r="D15170">
        <v>1</v>
      </c>
    </row>
    <row r="15171" spans="1:4" x14ac:dyDescent="0.25">
      <c r="A15171" t="s">
        <v>30093</v>
      </c>
      <c r="B15171" t="s">
        <v>30094</v>
      </c>
      <c r="C15171" s="106">
        <v>251.55</v>
      </c>
      <c r="D15171">
        <v>2</v>
      </c>
    </row>
    <row r="15172" spans="1:4" x14ac:dyDescent="0.25">
      <c r="A15172" t="s">
        <v>30095</v>
      </c>
      <c r="B15172" t="s">
        <v>30096</v>
      </c>
      <c r="C15172" s="106">
        <v>282.05</v>
      </c>
      <c r="D15172">
        <v>1</v>
      </c>
    </row>
    <row r="15173" spans="1:4" x14ac:dyDescent="0.25">
      <c r="A15173" t="s">
        <v>30097</v>
      </c>
      <c r="B15173" t="s">
        <v>30098</v>
      </c>
      <c r="C15173" s="106">
        <v>615.38</v>
      </c>
      <c r="D15173">
        <v>25</v>
      </c>
    </row>
    <row r="15174" spans="1:4" x14ac:dyDescent="0.25">
      <c r="A15174" t="s">
        <v>30099</v>
      </c>
      <c r="B15174" t="s">
        <v>27104</v>
      </c>
      <c r="C15174" s="106">
        <v>32.04</v>
      </c>
      <c r="D15174">
        <v>1</v>
      </c>
    </row>
    <row r="15175" spans="1:4" x14ac:dyDescent="0.25">
      <c r="A15175" t="s">
        <v>30100</v>
      </c>
      <c r="B15175" t="s">
        <v>30101</v>
      </c>
      <c r="C15175" s="106">
        <v>336.45</v>
      </c>
      <c r="D15175">
        <v>1</v>
      </c>
    </row>
    <row r="15176" spans="1:4" x14ac:dyDescent="0.25">
      <c r="A15176" t="s">
        <v>30102</v>
      </c>
      <c r="B15176" t="s">
        <v>30103</v>
      </c>
      <c r="C15176" s="106">
        <v>82.6</v>
      </c>
      <c r="D15176">
        <v>1</v>
      </c>
    </row>
    <row r="15177" spans="1:4" x14ac:dyDescent="0.25">
      <c r="A15177" t="s">
        <v>30104</v>
      </c>
      <c r="B15177" t="s">
        <v>30105</v>
      </c>
      <c r="C15177" s="106">
        <v>859.29</v>
      </c>
      <c r="D15177">
        <v>2</v>
      </c>
    </row>
    <row r="15178" spans="1:4" x14ac:dyDescent="0.25">
      <c r="A15178" t="s">
        <v>30106</v>
      </c>
      <c r="B15178" t="s">
        <v>30107</v>
      </c>
      <c r="C15178" s="106">
        <v>16.45</v>
      </c>
      <c r="D15178">
        <v>1</v>
      </c>
    </row>
    <row r="15179" spans="1:4" x14ac:dyDescent="0.25">
      <c r="A15179" t="s">
        <v>30108</v>
      </c>
      <c r="B15179" t="s">
        <v>30109</v>
      </c>
      <c r="C15179" s="106">
        <v>910</v>
      </c>
      <c r="D15179">
        <v>1</v>
      </c>
    </row>
    <row r="15180" spans="1:4" x14ac:dyDescent="0.25">
      <c r="A15180" t="s">
        <v>30110</v>
      </c>
      <c r="B15180" t="s">
        <v>30111</v>
      </c>
      <c r="C15180" s="106">
        <v>2208.86</v>
      </c>
      <c r="D15180">
        <v>7</v>
      </c>
    </row>
    <row r="15181" spans="1:4" x14ac:dyDescent="0.25">
      <c r="A15181" t="s">
        <v>30112</v>
      </c>
      <c r="B15181" t="s">
        <v>30113</v>
      </c>
      <c r="C15181" s="106">
        <v>63.6</v>
      </c>
      <c r="D15181">
        <v>4</v>
      </c>
    </row>
    <row r="15182" spans="1:4" x14ac:dyDescent="0.25">
      <c r="A15182" t="s">
        <v>30114</v>
      </c>
      <c r="B15182" t="s">
        <v>30115</v>
      </c>
      <c r="C15182" s="106">
        <v>1708.13</v>
      </c>
      <c r="D15182">
        <v>1</v>
      </c>
    </row>
    <row r="15183" spans="1:4" x14ac:dyDescent="0.25">
      <c r="A15183" t="s">
        <v>30116</v>
      </c>
      <c r="B15183" t="s">
        <v>30117</v>
      </c>
      <c r="C15183" s="106">
        <v>684.12</v>
      </c>
      <c r="D15183">
        <v>3</v>
      </c>
    </row>
    <row r="15184" spans="1:4" x14ac:dyDescent="0.25">
      <c r="A15184" t="s">
        <v>30118</v>
      </c>
      <c r="B15184" t="s">
        <v>30119</v>
      </c>
      <c r="C15184" s="106">
        <v>316.44</v>
      </c>
      <c r="D15184">
        <v>3</v>
      </c>
    </row>
    <row r="15185" spans="1:4" x14ac:dyDescent="0.25">
      <c r="A15185" t="s">
        <v>30120</v>
      </c>
      <c r="B15185" t="s">
        <v>30121</v>
      </c>
      <c r="C15185" s="106">
        <v>401.8</v>
      </c>
      <c r="D15185">
        <v>4</v>
      </c>
    </row>
    <row r="15186" spans="1:4" x14ac:dyDescent="0.25">
      <c r="A15186" t="s">
        <v>30122</v>
      </c>
      <c r="B15186" t="s">
        <v>30123</v>
      </c>
      <c r="C15186" s="106">
        <v>0</v>
      </c>
      <c r="D15186">
        <v>0</v>
      </c>
    </row>
    <row r="15187" spans="1:4" x14ac:dyDescent="0.25">
      <c r="A15187" t="s">
        <v>30124</v>
      </c>
      <c r="B15187" t="s">
        <v>30125</v>
      </c>
      <c r="C15187" s="106">
        <v>93.11</v>
      </c>
      <c r="D15187">
        <v>18</v>
      </c>
    </row>
    <row r="15188" spans="1:4" x14ac:dyDescent="0.25">
      <c r="A15188" t="s">
        <v>30126</v>
      </c>
      <c r="B15188" t="s">
        <v>30127</v>
      </c>
      <c r="C15188" s="106">
        <v>155.99</v>
      </c>
      <c r="D15188">
        <v>126</v>
      </c>
    </row>
    <row r="15189" spans="1:4" x14ac:dyDescent="0.25">
      <c r="A15189" t="s">
        <v>30128</v>
      </c>
      <c r="B15189" t="s">
        <v>30129</v>
      </c>
      <c r="C15189" s="106">
        <v>895</v>
      </c>
      <c r="D15189">
        <v>5</v>
      </c>
    </row>
    <row r="15190" spans="1:4" x14ac:dyDescent="0.25">
      <c r="A15190" t="s">
        <v>30130</v>
      </c>
      <c r="B15190" t="s">
        <v>30131</v>
      </c>
      <c r="C15190" s="106">
        <v>0</v>
      </c>
      <c r="D15190">
        <v>0</v>
      </c>
    </row>
    <row r="15191" spans="1:4" x14ac:dyDescent="0.25">
      <c r="A15191" t="s">
        <v>30132</v>
      </c>
      <c r="B15191" t="s">
        <v>30133</v>
      </c>
      <c r="C15191" s="106">
        <v>6475</v>
      </c>
      <c r="D15191">
        <v>1</v>
      </c>
    </row>
    <row r="15192" spans="1:4" x14ac:dyDescent="0.25">
      <c r="A15192" t="s">
        <v>30134</v>
      </c>
      <c r="B15192" t="s">
        <v>30135</v>
      </c>
      <c r="C15192" s="106">
        <v>2970</v>
      </c>
      <c r="D15192">
        <v>1</v>
      </c>
    </row>
    <row r="15193" spans="1:4" x14ac:dyDescent="0.25">
      <c r="A15193" t="s">
        <v>30136</v>
      </c>
      <c r="B15193" t="s">
        <v>30137</v>
      </c>
      <c r="C15193" s="106">
        <v>40.64</v>
      </c>
      <c r="D15193">
        <v>3</v>
      </c>
    </row>
    <row r="15194" spans="1:4" x14ac:dyDescent="0.25">
      <c r="A15194" t="s">
        <v>30138</v>
      </c>
      <c r="B15194" t="s">
        <v>30139</v>
      </c>
      <c r="C15194" s="106">
        <v>29.48</v>
      </c>
      <c r="D15194">
        <v>4</v>
      </c>
    </row>
    <row r="15195" spans="1:4" x14ac:dyDescent="0.25">
      <c r="A15195" t="s">
        <v>30140</v>
      </c>
      <c r="B15195" t="s">
        <v>30141</v>
      </c>
      <c r="C15195" s="106">
        <v>122.7</v>
      </c>
      <c r="D15195">
        <v>3</v>
      </c>
    </row>
    <row r="15196" spans="1:4" x14ac:dyDescent="0.25">
      <c r="A15196" t="s">
        <v>30142</v>
      </c>
      <c r="B15196" t="s">
        <v>30143</v>
      </c>
      <c r="C15196" s="106">
        <v>348.99</v>
      </c>
      <c r="D15196">
        <v>3</v>
      </c>
    </row>
    <row r="15197" spans="1:4" x14ac:dyDescent="0.25">
      <c r="A15197" t="s">
        <v>30144</v>
      </c>
      <c r="B15197" t="s">
        <v>30145</v>
      </c>
      <c r="C15197" s="106">
        <v>33.119999999999997</v>
      </c>
      <c r="D15197">
        <v>2</v>
      </c>
    </row>
    <row r="15198" spans="1:4" x14ac:dyDescent="0.25">
      <c r="A15198" t="s">
        <v>30146</v>
      </c>
      <c r="B15198" t="s">
        <v>30147</v>
      </c>
      <c r="C15198" s="106">
        <v>117.36</v>
      </c>
      <c r="D15198">
        <v>1</v>
      </c>
    </row>
    <row r="15199" spans="1:4" x14ac:dyDescent="0.25">
      <c r="A15199" t="s">
        <v>30148</v>
      </c>
      <c r="B15199" t="s">
        <v>30149</v>
      </c>
      <c r="C15199" s="106">
        <v>102.65</v>
      </c>
      <c r="D15199">
        <v>2</v>
      </c>
    </row>
    <row r="15200" spans="1:4" x14ac:dyDescent="0.25">
      <c r="A15200" t="s">
        <v>30150</v>
      </c>
      <c r="B15200" t="s">
        <v>30151</v>
      </c>
      <c r="C15200" s="106">
        <v>21.6</v>
      </c>
      <c r="D15200">
        <v>4</v>
      </c>
    </row>
    <row r="15201" spans="1:4" x14ac:dyDescent="0.25">
      <c r="A15201" t="s">
        <v>30152</v>
      </c>
      <c r="B15201" t="s">
        <v>30153</v>
      </c>
      <c r="C15201" s="106">
        <v>6419.56</v>
      </c>
      <c r="D15201">
        <v>0</v>
      </c>
    </row>
    <row r="15202" spans="1:4" x14ac:dyDescent="0.25">
      <c r="A15202" t="s">
        <v>30154</v>
      </c>
      <c r="B15202" t="s">
        <v>30155</v>
      </c>
      <c r="C15202" s="106">
        <v>0</v>
      </c>
      <c r="D15202">
        <v>0</v>
      </c>
    </row>
    <row r="15203" spans="1:4" x14ac:dyDescent="0.25">
      <c r="A15203" t="s">
        <v>30156</v>
      </c>
      <c r="B15203" t="s">
        <v>5061</v>
      </c>
      <c r="C15203" s="106">
        <v>1942</v>
      </c>
      <c r="D15203">
        <v>1</v>
      </c>
    </row>
    <row r="15204" spans="1:4" x14ac:dyDescent="0.25">
      <c r="A15204" t="s">
        <v>30157</v>
      </c>
      <c r="B15204" t="s">
        <v>30158</v>
      </c>
      <c r="C15204" s="106">
        <v>106.6</v>
      </c>
      <c r="D15204">
        <v>26</v>
      </c>
    </row>
    <row r="15205" spans="1:4" x14ac:dyDescent="0.25">
      <c r="A15205" t="s">
        <v>30159</v>
      </c>
      <c r="B15205" t="s">
        <v>30160</v>
      </c>
      <c r="C15205" s="106">
        <v>648.12</v>
      </c>
      <c r="D15205">
        <v>44</v>
      </c>
    </row>
    <row r="15206" spans="1:4" x14ac:dyDescent="0.25">
      <c r="A15206" t="s">
        <v>30161</v>
      </c>
      <c r="B15206" t="s">
        <v>30160</v>
      </c>
      <c r="C15206" s="106">
        <v>1225.25</v>
      </c>
      <c r="D15206">
        <v>65</v>
      </c>
    </row>
    <row r="15207" spans="1:4" x14ac:dyDescent="0.25">
      <c r="A15207" t="s">
        <v>30162</v>
      </c>
      <c r="B15207" t="s">
        <v>30163</v>
      </c>
      <c r="C15207" s="106">
        <v>1122.48</v>
      </c>
      <c r="D15207">
        <v>10</v>
      </c>
    </row>
    <row r="15208" spans="1:4" x14ac:dyDescent="0.25">
      <c r="A15208" t="s">
        <v>30164</v>
      </c>
      <c r="B15208" t="s">
        <v>30165</v>
      </c>
      <c r="C15208" s="106">
        <v>1290.77</v>
      </c>
      <c r="D15208">
        <v>11</v>
      </c>
    </row>
    <row r="15209" spans="1:4" x14ac:dyDescent="0.25">
      <c r="A15209" t="s">
        <v>30166</v>
      </c>
      <c r="B15209" t="s">
        <v>30167</v>
      </c>
      <c r="C15209" s="106">
        <v>448.73</v>
      </c>
      <c r="D15209">
        <v>3</v>
      </c>
    </row>
    <row r="15210" spans="1:4" x14ac:dyDescent="0.25">
      <c r="A15210" t="s">
        <v>30168</v>
      </c>
      <c r="B15210" t="s">
        <v>30167</v>
      </c>
      <c r="C15210" s="106">
        <v>448.73</v>
      </c>
      <c r="D15210">
        <v>3</v>
      </c>
    </row>
    <row r="15211" spans="1:4" x14ac:dyDescent="0.25">
      <c r="A15211" t="s">
        <v>30169</v>
      </c>
      <c r="B15211" t="s">
        <v>30170</v>
      </c>
      <c r="C15211" s="106">
        <v>1048</v>
      </c>
      <c r="D15211">
        <v>4</v>
      </c>
    </row>
    <row r="15212" spans="1:4" x14ac:dyDescent="0.25">
      <c r="A15212" t="s">
        <v>30171</v>
      </c>
      <c r="B15212" t="s">
        <v>30172</v>
      </c>
      <c r="C15212" s="106">
        <v>210.11</v>
      </c>
      <c r="D15212">
        <v>2</v>
      </c>
    </row>
    <row r="15213" spans="1:4" x14ac:dyDescent="0.25">
      <c r="A15213" t="s">
        <v>30173</v>
      </c>
      <c r="B15213" t="s">
        <v>30174</v>
      </c>
      <c r="C15213" s="106">
        <v>1848.1</v>
      </c>
      <c r="D15213">
        <v>1</v>
      </c>
    </row>
    <row r="15214" spans="1:4" x14ac:dyDescent="0.25">
      <c r="A15214" t="s">
        <v>30175</v>
      </c>
      <c r="B15214" t="s">
        <v>30176</v>
      </c>
      <c r="C15214" s="106">
        <v>687.84</v>
      </c>
      <c r="D15214">
        <v>3</v>
      </c>
    </row>
    <row r="15215" spans="1:4" x14ac:dyDescent="0.25">
      <c r="A15215" t="s">
        <v>30177</v>
      </c>
      <c r="B15215" t="s">
        <v>30178</v>
      </c>
      <c r="C15215" s="106">
        <v>0</v>
      </c>
      <c r="D15215">
        <v>0</v>
      </c>
    </row>
    <row r="15216" spans="1:4" x14ac:dyDescent="0.25">
      <c r="A15216" t="s">
        <v>30179</v>
      </c>
      <c r="B15216" t="s">
        <v>30180</v>
      </c>
      <c r="C15216" s="106">
        <v>1803</v>
      </c>
      <c r="D15216">
        <v>1</v>
      </c>
    </row>
    <row r="15217" spans="1:4" x14ac:dyDescent="0.25">
      <c r="A15217" t="s">
        <v>30181</v>
      </c>
      <c r="B15217" t="s">
        <v>30182</v>
      </c>
      <c r="C15217" s="106">
        <v>24.4</v>
      </c>
      <c r="D15217">
        <v>3</v>
      </c>
    </row>
    <row r="15218" spans="1:4" x14ac:dyDescent="0.25">
      <c r="A15218" t="s">
        <v>30183</v>
      </c>
      <c r="B15218" t="s">
        <v>30184</v>
      </c>
      <c r="C15218" s="106">
        <v>2434.52</v>
      </c>
      <c r="D15218">
        <v>1</v>
      </c>
    </row>
    <row r="15219" spans="1:4" x14ac:dyDescent="0.25">
      <c r="A15219" t="s">
        <v>30185</v>
      </c>
      <c r="B15219" t="s">
        <v>30186</v>
      </c>
      <c r="C15219" s="106">
        <v>93.9</v>
      </c>
      <c r="D15219">
        <v>3</v>
      </c>
    </row>
    <row r="15220" spans="1:4" x14ac:dyDescent="0.25">
      <c r="A15220" t="s">
        <v>30187</v>
      </c>
      <c r="B15220" t="s">
        <v>13678</v>
      </c>
      <c r="C15220" s="106">
        <v>1306.97</v>
      </c>
      <c r="D15220">
        <v>5</v>
      </c>
    </row>
    <row r="15221" spans="1:4" x14ac:dyDescent="0.25">
      <c r="A15221" t="s">
        <v>30188</v>
      </c>
      <c r="B15221" t="s">
        <v>30189</v>
      </c>
      <c r="C15221" s="106">
        <v>63.7</v>
      </c>
      <c r="D15221">
        <v>5</v>
      </c>
    </row>
    <row r="15222" spans="1:4" x14ac:dyDescent="0.25">
      <c r="A15222" t="s">
        <v>30190</v>
      </c>
      <c r="B15222" t="s">
        <v>30191</v>
      </c>
      <c r="C15222" s="106">
        <v>4700</v>
      </c>
      <c r="D15222">
        <v>4</v>
      </c>
    </row>
    <row r="15223" spans="1:4" x14ac:dyDescent="0.25">
      <c r="A15223" t="s">
        <v>30192</v>
      </c>
      <c r="B15223" t="s">
        <v>30193</v>
      </c>
      <c r="C15223" s="106">
        <v>5591.06</v>
      </c>
      <c r="D15223">
        <v>4</v>
      </c>
    </row>
    <row r="15224" spans="1:4" x14ac:dyDescent="0.25">
      <c r="A15224" t="s">
        <v>30194</v>
      </c>
      <c r="B15224" t="s">
        <v>30195</v>
      </c>
      <c r="C15224" s="106">
        <v>807.21</v>
      </c>
      <c r="D15224">
        <v>2</v>
      </c>
    </row>
    <row r="15225" spans="1:4" x14ac:dyDescent="0.25">
      <c r="A15225" t="s">
        <v>30196</v>
      </c>
      <c r="B15225" t="s">
        <v>30197</v>
      </c>
      <c r="C15225" s="106">
        <v>160</v>
      </c>
      <c r="D15225">
        <v>100</v>
      </c>
    </row>
    <row r="15226" spans="1:4" x14ac:dyDescent="0.25">
      <c r="A15226" t="s">
        <v>30198</v>
      </c>
      <c r="B15226" t="s">
        <v>30199</v>
      </c>
      <c r="C15226" s="106">
        <v>0</v>
      </c>
      <c r="D15226">
        <v>0</v>
      </c>
    </row>
    <row r="15227" spans="1:4" x14ac:dyDescent="0.25">
      <c r="A15227" t="s">
        <v>30200</v>
      </c>
      <c r="B15227" t="s">
        <v>30201</v>
      </c>
      <c r="C15227" s="106">
        <v>642.23</v>
      </c>
      <c r="D15227">
        <v>4</v>
      </c>
    </row>
    <row r="15228" spans="1:4" x14ac:dyDescent="0.25">
      <c r="A15228" t="s">
        <v>30202</v>
      </c>
      <c r="B15228" t="s">
        <v>13078</v>
      </c>
      <c r="C15228" s="106">
        <v>100.01</v>
      </c>
      <c r="D15228">
        <v>5</v>
      </c>
    </row>
    <row r="15229" spans="1:4" x14ac:dyDescent="0.25">
      <c r="A15229" t="s">
        <v>30203</v>
      </c>
      <c r="B15229" t="s">
        <v>13704</v>
      </c>
      <c r="C15229" s="106">
        <v>56.84</v>
      </c>
      <c r="D15229">
        <v>2</v>
      </c>
    </row>
    <row r="15230" spans="1:4" x14ac:dyDescent="0.25">
      <c r="A15230" t="s">
        <v>30204</v>
      </c>
      <c r="B15230" t="s">
        <v>13704</v>
      </c>
      <c r="C15230" s="106">
        <v>0</v>
      </c>
      <c r="D15230">
        <v>0</v>
      </c>
    </row>
    <row r="15231" spans="1:4" x14ac:dyDescent="0.25">
      <c r="A15231" t="s">
        <v>30205</v>
      </c>
      <c r="B15231" t="s">
        <v>30206</v>
      </c>
      <c r="C15231" s="106">
        <v>223.12</v>
      </c>
      <c r="D15231">
        <v>40</v>
      </c>
    </row>
    <row r="15232" spans="1:4" x14ac:dyDescent="0.25">
      <c r="A15232" t="s">
        <v>30207</v>
      </c>
      <c r="B15232" t="s">
        <v>30208</v>
      </c>
      <c r="C15232" s="106">
        <v>87.33</v>
      </c>
      <c r="D15232">
        <v>82</v>
      </c>
    </row>
    <row r="15233" spans="1:4" x14ac:dyDescent="0.25">
      <c r="A15233" t="s">
        <v>30209</v>
      </c>
      <c r="B15233" t="s">
        <v>30210</v>
      </c>
      <c r="C15233" s="106">
        <v>82.36</v>
      </c>
      <c r="D15233">
        <v>23</v>
      </c>
    </row>
    <row r="15234" spans="1:4" x14ac:dyDescent="0.25">
      <c r="A15234" t="s">
        <v>30211</v>
      </c>
      <c r="B15234" t="s">
        <v>30212</v>
      </c>
      <c r="C15234" s="106">
        <v>128</v>
      </c>
      <c r="D15234">
        <v>128</v>
      </c>
    </row>
    <row r="15235" spans="1:4" x14ac:dyDescent="0.25">
      <c r="A15235" t="s">
        <v>30213</v>
      </c>
      <c r="B15235" t="s">
        <v>30214</v>
      </c>
      <c r="C15235" s="106">
        <v>512.96</v>
      </c>
      <c r="D15235">
        <v>163</v>
      </c>
    </row>
    <row r="15236" spans="1:4" x14ac:dyDescent="0.25">
      <c r="A15236" t="s">
        <v>30215</v>
      </c>
      <c r="B15236" t="s">
        <v>30216</v>
      </c>
      <c r="C15236" s="106">
        <v>40.799999999999997</v>
      </c>
      <c r="D15236">
        <v>40</v>
      </c>
    </row>
    <row r="15237" spans="1:4" x14ac:dyDescent="0.25">
      <c r="A15237" t="s">
        <v>30217</v>
      </c>
      <c r="B15237" t="s">
        <v>30218</v>
      </c>
      <c r="C15237" s="106">
        <v>116.6</v>
      </c>
      <c r="D15237">
        <v>106</v>
      </c>
    </row>
    <row r="15238" spans="1:4" x14ac:dyDescent="0.25">
      <c r="A15238" t="s">
        <v>30219</v>
      </c>
      <c r="B15238" t="s">
        <v>30220</v>
      </c>
      <c r="C15238" s="106">
        <v>0</v>
      </c>
      <c r="D15238">
        <v>0</v>
      </c>
    </row>
    <row r="15239" spans="1:4" x14ac:dyDescent="0.25">
      <c r="A15239" t="s">
        <v>30221</v>
      </c>
      <c r="B15239" t="s">
        <v>30222</v>
      </c>
      <c r="C15239" s="106">
        <v>316.06</v>
      </c>
      <c r="D15239">
        <v>10</v>
      </c>
    </row>
    <row r="15240" spans="1:4" x14ac:dyDescent="0.25">
      <c r="A15240" t="s">
        <v>30223</v>
      </c>
      <c r="B15240" t="s">
        <v>30224</v>
      </c>
      <c r="C15240" s="106">
        <v>2570.4</v>
      </c>
      <c r="D15240">
        <v>48</v>
      </c>
    </row>
    <row r="15241" spans="1:4" x14ac:dyDescent="0.25">
      <c r="A15241" t="s">
        <v>30225</v>
      </c>
      <c r="B15241" t="s">
        <v>30226</v>
      </c>
      <c r="C15241" s="106">
        <v>1470.35</v>
      </c>
      <c r="D15241">
        <v>18</v>
      </c>
    </row>
    <row r="15242" spans="1:4" x14ac:dyDescent="0.25">
      <c r="A15242" t="s">
        <v>30227</v>
      </c>
      <c r="B15242" t="s">
        <v>30228</v>
      </c>
      <c r="C15242" s="106">
        <v>0</v>
      </c>
      <c r="D15242">
        <v>0</v>
      </c>
    </row>
    <row r="15243" spans="1:4" x14ac:dyDescent="0.25">
      <c r="A15243" t="s">
        <v>30229</v>
      </c>
      <c r="B15243" t="s">
        <v>30230</v>
      </c>
      <c r="C15243" s="106">
        <v>101.45</v>
      </c>
      <c r="D15243">
        <v>25</v>
      </c>
    </row>
    <row r="15244" spans="1:4" x14ac:dyDescent="0.25">
      <c r="A15244" t="s">
        <v>30231</v>
      </c>
      <c r="B15244" t="s">
        <v>30232</v>
      </c>
      <c r="C15244" s="106">
        <v>251.11</v>
      </c>
      <c r="D15244">
        <v>143</v>
      </c>
    </row>
    <row r="15245" spans="1:4" x14ac:dyDescent="0.25">
      <c r="A15245" t="s">
        <v>30233</v>
      </c>
      <c r="B15245" t="s">
        <v>30234</v>
      </c>
      <c r="C15245" s="106">
        <v>0</v>
      </c>
      <c r="D15245">
        <v>0</v>
      </c>
    </row>
    <row r="15246" spans="1:4" x14ac:dyDescent="0.25">
      <c r="A15246" t="s">
        <v>30235</v>
      </c>
      <c r="B15246" t="s">
        <v>30236</v>
      </c>
      <c r="C15246" s="106">
        <v>2519.79</v>
      </c>
      <c r="D15246">
        <v>6</v>
      </c>
    </row>
    <row r="15247" spans="1:4" x14ac:dyDescent="0.25">
      <c r="A15247" t="s">
        <v>30237</v>
      </c>
      <c r="B15247" t="s">
        <v>30238</v>
      </c>
      <c r="C15247" s="106">
        <v>8608.99</v>
      </c>
      <c r="D15247">
        <v>2</v>
      </c>
    </row>
    <row r="15248" spans="1:4" x14ac:dyDescent="0.25">
      <c r="A15248" t="s">
        <v>30239</v>
      </c>
      <c r="B15248" t="s">
        <v>30240</v>
      </c>
      <c r="C15248" s="106">
        <v>45.33</v>
      </c>
      <c r="D15248">
        <v>29</v>
      </c>
    </row>
    <row r="15249" spans="1:4" x14ac:dyDescent="0.25">
      <c r="A15249" t="s">
        <v>30241</v>
      </c>
      <c r="B15249" t="s">
        <v>30242</v>
      </c>
      <c r="C15249" s="106">
        <v>1100.97</v>
      </c>
      <c r="D15249">
        <v>8</v>
      </c>
    </row>
    <row r="15250" spans="1:4" x14ac:dyDescent="0.25">
      <c r="A15250" t="s">
        <v>30243</v>
      </c>
      <c r="B15250" t="s">
        <v>30244</v>
      </c>
      <c r="C15250" s="106">
        <v>0</v>
      </c>
      <c r="D15250">
        <v>0</v>
      </c>
    </row>
    <row r="15251" spans="1:4" x14ac:dyDescent="0.25">
      <c r="A15251" t="s">
        <v>30245</v>
      </c>
      <c r="B15251" t="s">
        <v>30246</v>
      </c>
      <c r="C15251" s="106">
        <v>0</v>
      </c>
      <c r="D15251">
        <v>0</v>
      </c>
    </row>
    <row r="15252" spans="1:4" x14ac:dyDescent="0.25">
      <c r="A15252" t="s">
        <v>30247</v>
      </c>
      <c r="B15252" t="s">
        <v>13444</v>
      </c>
      <c r="C15252" s="106">
        <v>0</v>
      </c>
      <c r="D15252">
        <v>0</v>
      </c>
    </row>
    <row r="15253" spans="1:4" x14ac:dyDescent="0.25">
      <c r="A15253" t="s">
        <v>30248</v>
      </c>
      <c r="B15253" t="s">
        <v>30249</v>
      </c>
      <c r="C15253" s="106">
        <v>5564.27</v>
      </c>
      <c r="D15253">
        <v>85</v>
      </c>
    </row>
    <row r="15254" spans="1:4" x14ac:dyDescent="0.25">
      <c r="A15254" t="s">
        <v>30250</v>
      </c>
      <c r="B15254" t="s">
        <v>30251</v>
      </c>
      <c r="C15254" s="106">
        <v>386.44</v>
      </c>
      <c r="D15254">
        <v>14</v>
      </c>
    </row>
    <row r="15255" spans="1:4" x14ac:dyDescent="0.25">
      <c r="A15255" t="s">
        <v>30252</v>
      </c>
      <c r="B15255" t="s">
        <v>30253</v>
      </c>
      <c r="C15255" s="106">
        <v>134</v>
      </c>
      <c r="D15255">
        <v>4</v>
      </c>
    </row>
    <row r="15256" spans="1:4" x14ac:dyDescent="0.25">
      <c r="A15256" t="s">
        <v>30254</v>
      </c>
      <c r="B15256" t="s">
        <v>30255</v>
      </c>
      <c r="C15256" s="106">
        <v>138.53</v>
      </c>
      <c r="D15256">
        <v>2</v>
      </c>
    </row>
    <row r="15257" spans="1:4" x14ac:dyDescent="0.25">
      <c r="A15257" t="s">
        <v>30256</v>
      </c>
      <c r="B15257" t="s">
        <v>30257</v>
      </c>
      <c r="C15257" s="106">
        <v>290.3</v>
      </c>
      <c r="D15257">
        <v>3</v>
      </c>
    </row>
    <row r="15258" spans="1:4" x14ac:dyDescent="0.25">
      <c r="A15258" t="s">
        <v>30258</v>
      </c>
      <c r="B15258" t="s">
        <v>30259</v>
      </c>
      <c r="C15258" s="106">
        <v>21655.72</v>
      </c>
      <c r="D15258">
        <v>3</v>
      </c>
    </row>
    <row r="15259" spans="1:4" x14ac:dyDescent="0.25">
      <c r="A15259" t="s">
        <v>30260</v>
      </c>
      <c r="B15259" t="s">
        <v>30261</v>
      </c>
      <c r="C15259" s="106">
        <v>4116.8900000000003</v>
      </c>
      <c r="D15259">
        <v>1</v>
      </c>
    </row>
    <row r="15260" spans="1:4" x14ac:dyDescent="0.25">
      <c r="A15260" t="s">
        <v>30262</v>
      </c>
      <c r="B15260" t="s">
        <v>30263</v>
      </c>
      <c r="C15260" s="106">
        <v>1068</v>
      </c>
      <c r="D15260">
        <v>1</v>
      </c>
    </row>
    <row r="15261" spans="1:4" x14ac:dyDescent="0.25">
      <c r="A15261" t="s">
        <v>30264</v>
      </c>
      <c r="B15261" t="s">
        <v>30265</v>
      </c>
      <c r="C15261" s="106">
        <v>4.6900000000000004</v>
      </c>
      <c r="D15261">
        <v>6</v>
      </c>
    </row>
    <row r="15262" spans="1:4" x14ac:dyDescent="0.25">
      <c r="A15262" t="s">
        <v>30266</v>
      </c>
      <c r="B15262" t="s">
        <v>30267</v>
      </c>
      <c r="C15262" s="106">
        <v>320</v>
      </c>
      <c r="D15262">
        <v>2</v>
      </c>
    </row>
    <row r="15263" spans="1:4" x14ac:dyDescent="0.25">
      <c r="A15263" t="s">
        <v>30268</v>
      </c>
      <c r="B15263" t="s">
        <v>30269</v>
      </c>
      <c r="C15263" s="106">
        <v>336.76</v>
      </c>
      <c r="D15263">
        <v>2</v>
      </c>
    </row>
    <row r="15264" spans="1:4" x14ac:dyDescent="0.25">
      <c r="A15264" t="s">
        <v>30270</v>
      </c>
      <c r="B15264" t="s">
        <v>6024</v>
      </c>
      <c r="C15264" s="106">
        <v>93.13</v>
      </c>
      <c r="D15264">
        <v>6</v>
      </c>
    </row>
    <row r="15265" spans="1:4" x14ac:dyDescent="0.25">
      <c r="A15265" t="s">
        <v>30271</v>
      </c>
      <c r="B15265" t="s">
        <v>30272</v>
      </c>
      <c r="C15265" s="106">
        <v>240</v>
      </c>
      <c r="D15265">
        <v>2</v>
      </c>
    </row>
    <row r="15266" spans="1:4" x14ac:dyDescent="0.25">
      <c r="A15266" t="s">
        <v>30273</v>
      </c>
      <c r="B15266" t="s">
        <v>30274</v>
      </c>
      <c r="C15266" s="106">
        <v>330</v>
      </c>
      <c r="D15266">
        <v>2</v>
      </c>
    </row>
    <row r="15267" spans="1:4" x14ac:dyDescent="0.25">
      <c r="A15267" t="s">
        <v>30275</v>
      </c>
      <c r="B15267" t="s">
        <v>30276</v>
      </c>
      <c r="C15267" s="106">
        <v>990</v>
      </c>
      <c r="D15267">
        <v>1</v>
      </c>
    </row>
    <row r="15268" spans="1:4" x14ac:dyDescent="0.25">
      <c r="A15268" t="s">
        <v>30277</v>
      </c>
      <c r="B15268" t="s">
        <v>30272</v>
      </c>
      <c r="C15268" s="106">
        <v>336.68</v>
      </c>
      <c r="D15268">
        <v>2</v>
      </c>
    </row>
    <row r="15269" spans="1:4" x14ac:dyDescent="0.25">
      <c r="A15269" t="s">
        <v>30278</v>
      </c>
      <c r="B15269" t="s">
        <v>30279</v>
      </c>
      <c r="C15269" s="106">
        <v>54.24</v>
      </c>
      <c r="D15269">
        <v>2</v>
      </c>
    </row>
    <row r="15270" spans="1:4" x14ac:dyDescent="0.25">
      <c r="A15270" t="s">
        <v>30280</v>
      </c>
      <c r="B15270" t="s">
        <v>30281</v>
      </c>
      <c r="C15270" s="106">
        <v>450</v>
      </c>
      <c r="D15270">
        <v>1</v>
      </c>
    </row>
    <row r="15271" spans="1:4" x14ac:dyDescent="0.25">
      <c r="A15271" t="s">
        <v>30282</v>
      </c>
      <c r="B15271" t="s">
        <v>30283</v>
      </c>
      <c r="C15271" s="106">
        <v>520.73</v>
      </c>
      <c r="D15271">
        <v>8</v>
      </c>
    </row>
    <row r="15272" spans="1:4" x14ac:dyDescent="0.25">
      <c r="A15272" t="s">
        <v>30284</v>
      </c>
      <c r="B15272" t="s">
        <v>30285</v>
      </c>
      <c r="C15272" s="106">
        <v>224.27</v>
      </c>
      <c r="D15272">
        <v>4</v>
      </c>
    </row>
    <row r="15273" spans="1:4" x14ac:dyDescent="0.25">
      <c r="A15273" t="s">
        <v>30286</v>
      </c>
      <c r="B15273" t="s">
        <v>30287</v>
      </c>
      <c r="C15273" s="106">
        <v>256</v>
      </c>
      <c r="D15273">
        <v>4</v>
      </c>
    </row>
    <row r="15274" spans="1:4" x14ac:dyDescent="0.25">
      <c r="A15274" t="s">
        <v>30288</v>
      </c>
      <c r="B15274" t="s">
        <v>30289</v>
      </c>
      <c r="C15274" s="106">
        <v>16</v>
      </c>
      <c r="D15274">
        <v>8</v>
      </c>
    </row>
    <row r="15275" spans="1:4" x14ac:dyDescent="0.25">
      <c r="A15275" t="s">
        <v>30290</v>
      </c>
      <c r="B15275" t="s">
        <v>30291</v>
      </c>
      <c r="C15275" s="106">
        <v>18</v>
      </c>
      <c r="D15275">
        <v>4</v>
      </c>
    </row>
    <row r="15276" spans="1:4" x14ac:dyDescent="0.25">
      <c r="A15276" t="s">
        <v>30292</v>
      </c>
      <c r="B15276" t="s">
        <v>30293</v>
      </c>
      <c r="C15276" s="106">
        <v>14</v>
      </c>
      <c r="D15276">
        <v>4</v>
      </c>
    </row>
    <row r="15277" spans="1:4" x14ac:dyDescent="0.25">
      <c r="A15277" t="s">
        <v>30294</v>
      </c>
      <c r="B15277" t="s">
        <v>30295</v>
      </c>
      <c r="C15277" s="106">
        <v>3680</v>
      </c>
      <c r="D15277">
        <v>1</v>
      </c>
    </row>
    <row r="15278" spans="1:4" x14ac:dyDescent="0.25">
      <c r="A15278" t="s">
        <v>30296</v>
      </c>
      <c r="B15278" t="s">
        <v>30297</v>
      </c>
      <c r="C15278" s="106">
        <v>6447.06</v>
      </c>
      <c r="D15278">
        <v>2</v>
      </c>
    </row>
    <row r="15279" spans="1:4" x14ac:dyDescent="0.25">
      <c r="A15279" t="s">
        <v>30298</v>
      </c>
      <c r="B15279" t="s">
        <v>30299</v>
      </c>
      <c r="C15279" s="106">
        <v>102</v>
      </c>
      <c r="D15279">
        <v>2</v>
      </c>
    </row>
    <row r="15280" spans="1:4" x14ac:dyDescent="0.25">
      <c r="A15280" t="s">
        <v>30300</v>
      </c>
      <c r="B15280" t="s">
        <v>30301</v>
      </c>
      <c r="C15280" s="106">
        <v>6905.5</v>
      </c>
      <c r="D15280">
        <v>6</v>
      </c>
    </row>
    <row r="15281" spans="1:4" x14ac:dyDescent="0.25">
      <c r="A15281" t="s">
        <v>30302</v>
      </c>
      <c r="B15281" t="s">
        <v>30303</v>
      </c>
      <c r="C15281" s="106">
        <v>286</v>
      </c>
      <c r="D15281">
        <v>2</v>
      </c>
    </row>
    <row r="15282" spans="1:4" x14ac:dyDescent="0.25">
      <c r="A15282" t="s">
        <v>30304</v>
      </c>
      <c r="B15282" t="s">
        <v>30305</v>
      </c>
      <c r="C15282" s="106">
        <v>1592.76</v>
      </c>
      <c r="D15282">
        <v>2</v>
      </c>
    </row>
    <row r="15283" spans="1:4" x14ac:dyDescent="0.25">
      <c r="A15283" t="s">
        <v>30306</v>
      </c>
      <c r="B15283" t="s">
        <v>30307</v>
      </c>
      <c r="C15283" s="106">
        <v>0</v>
      </c>
      <c r="D15283">
        <v>0</v>
      </c>
    </row>
    <row r="15284" spans="1:4" x14ac:dyDescent="0.25">
      <c r="A15284" t="s">
        <v>30308</v>
      </c>
      <c r="B15284" t="s">
        <v>30309</v>
      </c>
      <c r="C15284" s="106">
        <v>0</v>
      </c>
      <c r="D15284">
        <v>0</v>
      </c>
    </row>
    <row r="15285" spans="1:4" x14ac:dyDescent="0.25">
      <c r="A15285" t="s">
        <v>30310</v>
      </c>
      <c r="B15285" t="s">
        <v>30311</v>
      </c>
      <c r="C15285" s="106">
        <v>0</v>
      </c>
      <c r="D15285">
        <v>0</v>
      </c>
    </row>
    <row r="15286" spans="1:4" x14ac:dyDescent="0.25">
      <c r="A15286" t="s">
        <v>30312</v>
      </c>
      <c r="B15286" t="s">
        <v>30313</v>
      </c>
      <c r="C15286" s="106">
        <v>362.55</v>
      </c>
      <c r="D15286">
        <v>1</v>
      </c>
    </row>
    <row r="15287" spans="1:4" x14ac:dyDescent="0.25">
      <c r="A15287" t="s">
        <v>30314</v>
      </c>
      <c r="B15287" t="s">
        <v>30315</v>
      </c>
      <c r="C15287" s="106">
        <v>617.15</v>
      </c>
      <c r="D15287">
        <v>1</v>
      </c>
    </row>
    <row r="15288" spans="1:4" x14ac:dyDescent="0.25">
      <c r="A15288" t="s">
        <v>30316</v>
      </c>
      <c r="B15288" t="s">
        <v>30317</v>
      </c>
      <c r="C15288" s="106">
        <v>551.73</v>
      </c>
      <c r="D15288">
        <v>1</v>
      </c>
    </row>
    <row r="15289" spans="1:4" x14ac:dyDescent="0.25">
      <c r="A15289" t="s">
        <v>30318</v>
      </c>
      <c r="B15289" t="s">
        <v>11365</v>
      </c>
      <c r="C15289" s="106">
        <v>92.92</v>
      </c>
      <c r="D15289">
        <v>2</v>
      </c>
    </row>
    <row r="15290" spans="1:4" x14ac:dyDescent="0.25">
      <c r="A15290" t="s">
        <v>30319</v>
      </c>
      <c r="B15290" t="s">
        <v>30320</v>
      </c>
      <c r="C15290" s="106">
        <v>161.86000000000001</v>
      </c>
      <c r="D15290">
        <v>2</v>
      </c>
    </row>
    <row r="15291" spans="1:4" x14ac:dyDescent="0.25">
      <c r="A15291" t="s">
        <v>30321</v>
      </c>
      <c r="B15291" t="s">
        <v>30322</v>
      </c>
      <c r="C15291" s="106">
        <v>2234.7199999999998</v>
      </c>
      <c r="D15291">
        <v>1</v>
      </c>
    </row>
    <row r="15292" spans="1:4" x14ac:dyDescent="0.25">
      <c r="A15292" t="s">
        <v>30323</v>
      </c>
      <c r="B15292" t="s">
        <v>30324</v>
      </c>
      <c r="C15292" s="106">
        <v>188.03</v>
      </c>
      <c r="D15292">
        <v>2</v>
      </c>
    </row>
    <row r="15293" spans="1:4" x14ac:dyDescent="0.25">
      <c r="A15293" t="s">
        <v>30325</v>
      </c>
      <c r="B15293" t="s">
        <v>30326</v>
      </c>
      <c r="C15293" s="106">
        <v>120</v>
      </c>
      <c r="D15293">
        <v>1</v>
      </c>
    </row>
    <row r="15294" spans="1:4" x14ac:dyDescent="0.25">
      <c r="A15294" t="s">
        <v>30327</v>
      </c>
      <c r="B15294" t="s">
        <v>30328</v>
      </c>
      <c r="C15294" s="106">
        <v>6600</v>
      </c>
      <c r="D15294">
        <v>4</v>
      </c>
    </row>
    <row r="15295" spans="1:4" x14ac:dyDescent="0.25">
      <c r="A15295" t="s">
        <v>30329</v>
      </c>
      <c r="B15295" t="s">
        <v>30330</v>
      </c>
      <c r="C15295" s="106">
        <v>2940</v>
      </c>
      <c r="D15295">
        <v>6</v>
      </c>
    </row>
    <row r="15296" spans="1:4" x14ac:dyDescent="0.25">
      <c r="A15296" t="s">
        <v>30331</v>
      </c>
      <c r="B15296" t="s">
        <v>13078</v>
      </c>
      <c r="C15296" s="106">
        <v>26.15</v>
      </c>
      <c r="D15296">
        <v>4</v>
      </c>
    </row>
    <row r="15297" spans="1:4" x14ac:dyDescent="0.25">
      <c r="A15297" t="s">
        <v>30332</v>
      </c>
      <c r="B15297" t="s">
        <v>30333</v>
      </c>
      <c r="C15297" s="106">
        <v>2678.09</v>
      </c>
      <c r="D15297">
        <v>2</v>
      </c>
    </row>
    <row r="15298" spans="1:4" x14ac:dyDescent="0.25">
      <c r="A15298" t="s">
        <v>30334</v>
      </c>
      <c r="B15298" t="s">
        <v>30335</v>
      </c>
      <c r="C15298" s="106">
        <v>3071.72</v>
      </c>
      <c r="D15298">
        <v>2</v>
      </c>
    </row>
    <row r="15299" spans="1:4" x14ac:dyDescent="0.25">
      <c r="A15299" t="s">
        <v>30336</v>
      </c>
      <c r="B15299" t="s">
        <v>30337</v>
      </c>
      <c r="C15299" s="106">
        <v>1650.04</v>
      </c>
      <c r="D15299">
        <v>2</v>
      </c>
    </row>
    <row r="15300" spans="1:4" x14ac:dyDescent="0.25">
      <c r="A15300" t="s">
        <v>30338</v>
      </c>
      <c r="B15300" t="s">
        <v>30339</v>
      </c>
      <c r="C15300" s="106">
        <v>2292.9</v>
      </c>
      <c r="D15300">
        <v>1</v>
      </c>
    </row>
    <row r="15301" spans="1:4" x14ac:dyDescent="0.25">
      <c r="A15301" t="s">
        <v>30340</v>
      </c>
      <c r="B15301" t="s">
        <v>30341</v>
      </c>
      <c r="C15301" s="106">
        <v>99.3</v>
      </c>
      <c r="D15301">
        <v>6</v>
      </c>
    </row>
    <row r="15302" spans="1:4" x14ac:dyDescent="0.25">
      <c r="A15302" t="s">
        <v>30342</v>
      </c>
      <c r="B15302" t="s">
        <v>30343</v>
      </c>
      <c r="C15302" s="106">
        <v>230.8</v>
      </c>
      <c r="D15302">
        <v>2</v>
      </c>
    </row>
    <row r="15303" spans="1:4" x14ac:dyDescent="0.25">
      <c r="A15303" t="s">
        <v>30344</v>
      </c>
      <c r="B15303" t="s">
        <v>30345</v>
      </c>
      <c r="C15303" s="106">
        <v>413.28</v>
      </c>
      <c r="D15303">
        <v>8</v>
      </c>
    </row>
    <row r="15304" spans="1:4" x14ac:dyDescent="0.25">
      <c r="A15304" t="s">
        <v>30346</v>
      </c>
      <c r="B15304" t="s">
        <v>30347</v>
      </c>
      <c r="C15304" s="106">
        <v>1349.33</v>
      </c>
      <c r="D15304">
        <v>4</v>
      </c>
    </row>
    <row r="15305" spans="1:4" x14ac:dyDescent="0.25">
      <c r="A15305" t="s">
        <v>30348</v>
      </c>
      <c r="B15305" t="s">
        <v>30349</v>
      </c>
      <c r="C15305" s="106">
        <v>40</v>
      </c>
      <c r="D15305">
        <v>1</v>
      </c>
    </row>
    <row r="15306" spans="1:4" x14ac:dyDescent="0.25">
      <c r="A15306" t="s">
        <v>30350</v>
      </c>
      <c r="B15306" t="s">
        <v>30351</v>
      </c>
      <c r="C15306" s="106">
        <v>129</v>
      </c>
      <c r="D15306">
        <v>1</v>
      </c>
    </row>
    <row r="15307" spans="1:4" x14ac:dyDescent="0.25">
      <c r="A15307" t="s">
        <v>30352</v>
      </c>
      <c r="B15307" t="s">
        <v>30353</v>
      </c>
      <c r="C15307" s="106">
        <v>214</v>
      </c>
      <c r="D15307">
        <v>2</v>
      </c>
    </row>
    <row r="15308" spans="1:4" x14ac:dyDescent="0.25">
      <c r="A15308" t="s">
        <v>30354</v>
      </c>
      <c r="B15308" t="s">
        <v>30355</v>
      </c>
      <c r="C15308" s="106">
        <v>85</v>
      </c>
      <c r="D15308">
        <v>1</v>
      </c>
    </row>
    <row r="15309" spans="1:4" x14ac:dyDescent="0.25">
      <c r="A15309" t="s">
        <v>30356</v>
      </c>
      <c r="B15309" t="s">
        <v>30357</v>
      </c>
      <c r="C15309" s="106">
        <v>54</v>
      </c>
      <c r="D15309">
        <v>2</v>
      </c>
    </row>
    <row r="15310" spans="1:4" x14ac:dyDescent="0.25">
      <c r="A15310" t="s">
        <v>30358</v>
      </c>
      <c r="B15310" t="s">
        <v>30359</v>
      </c>
      <c r="C15310" s="106">
        <v>94</v>
      </c>
      <c r="D15310">
        <v>2</v>
      </c>
    </row>
    <row r="15311" spans="1:4" x14ac:dyDescent="0.25">
      <c r="A15311" t="s">
        <v>30360</v>
      </c>
      <c r="B15311" t="s">
        <v>30361</v>
      </c>
      <c r="C15311" s="106">
        <v>196</v>
      </c>
      <c r="D15311">
        <v>4</v>
      </c>
    </row>
    <row r="15312" spans="1:4" x14ac:dyDescent="0.25">
      <c r="A15312" t="s">
        <v>30362</v>
      </c>
      <c r="B15312" t="s">
        <v>20224</v>
      </c>
      <c r="C15312" s="106">
        <v>55.34</v>
      </c>
      <c r="D15312">
        <v>1</v>
      </c>
    </row>
    <row r="15313" spans="1:4" x14ac:dyDescent="0.25">
      <c r="A15313" t="s">
        <v>30363</v>
      </c>
      <c r="B15313" t="s">
        <v>13353</v>
      </c>
      <c r="C15313" s="106">
        <v>196</v>
      </c>
      <c r="D15313">
        <v>4</v>
      </c>
    </row>
    <row r="15314" spans="1:4" x14ac:dyDescent="0.25">
      <c r="A15314" t="s">
        <v>30364</v>
      </c>
      <c r="B15314" t="s">
        <v>30365</v>
      </c>
      <c r="C15314" s="106">
        <v>156</v>
      </c>
      <c r="D15314">
        <v>4</v>
      </c>
    </row>
    <row r="15315" spans="1:4" x14ac:dyDescent="0.25">
      <c r="A15315" t="s">
        <v>30366</v>
      </c>
      <c r="B15315" t="s">
        <v>30367</v>
      </c>
      <c r="C15315" s="106">
        <v>33</v>
      </c>
      <c r="D15315">
        <v>4</v>
      </c>
    </row>
    <row r="15316" spans="1:4" x14ac:dyDescent="0.25">
      <c r="A15316" t="s">
        <v>30368</v>
      </c>
      <c r="B15316" t="s">
        <v>30369</v>
      </c>
      <c r="C15316" s="106">
        <v>56</v>
      </c>
      <c r="D15316">
        <v>2</v>
      </c>
    </row>
    <row r="15317" spans="1:4" x14ac:dyDescent="0.25">
      <c r="A15317" t="s">
        <v>30370</v>
      </c>
      <c r="B15317" t="s">
        <v>30371</v>
      </c>
      <c r="C15317" s="106">
        <v>70.510000000000005</v>
      </c>
      <c r="D15317">
        <v>8</v>
      </c>
    </row>
    <row r="15318" spans="1:4" x14ac:dyDescent="0.25">
      <c r="A15318" t="s">
        <v>30372</v>
      </c>
      <c r="B15318" t="s">
        <v>30373</v>
      </c>
      <c r="C15318" s="106">
        <v>35.31</v>
      </c>
      <c r="D15318">
        <v>4</v>
      </c>
    </row>
    <row r="15319" spans="1:4" x14ac:dyDescent="0.25">
      <c r="A15319" t="s">
        <v>30374</v>
      </c>
      <c r="B15319" t="s">
        <v>8580</v>
      </c>
      <c r="C15319" s="106">
        <v>1.5</v>
      </c>
      <c r="D15319">
        <v>6</v>
      </c>
    </row>
    <row r="15320" spans="1:4" x14ac:dyDescent="0.25">
      <c r="A15320" t="s">
        <v>30375</v>
      </c>
      <c r="B15320" t="s">
        <v>27571</v>
      </c>
      <c r="C15320" s="106">
        <v>258</v>
      </c>
      <c r="D15320">
        <v>2</v>
      </c>
    </row>
    <row r="15321" spans="1:4" x14ac:dyDescent="0.25">
      <c r="A15321" t="s">
        <v>30376</v>
      </c>
      <c r="B15321" t="s">
        <v>30377</v>
      </c>
      <c r="C15321" s="106">
        <v>911</v>
      </c>
      <c r="D15321">
        <v>2</v>
      </c>
    </row>
    <row r="15322" spans="1:4" x14ac:dyDescent="0.25">
      <c r="A15322" t="s">
        <v>30378</v>
      </c>
      <c r="B15322" t="s">
        <v>26671</v>
      </c>
      <c r="C15322" s="106">
        <v>7</v>
      </c>
      <c r="D15322">
        <v>4</v>
      </c>
    </row>
    <row r="15323" spans="1:4" x14ac:dyDescent="0.25">
      <c r="A15323" t="s">
        <v>30379</v>
      </c>
      <c r="B15323" t="s">
        <v>9194</v>
      </c>
      <c r="C15323" s="106">
        <v>17</v>
      </c>
      <c r="D15323">
        <v>4</v>
      </c>
    </row>
    <row r="15324" spans="1:4" x14ac:dyDescent="0.25">
      <c r="A15324" t="s">
        <v>30380</v>
      </c>
      <c r="B15324" t="s">
        <v>30381</v>
      </c>
      <c r="C15324" s="106">
        <v>738</v>
      </c>
      <c r="D15324">
        <v>2</v>
      </c>
    </row>
    <row r="15325" spans="1:4" x14ac:dyDescent="0.25">
      <c r="A15325" t="s">
        <v>30382</v>
      </c>
      <c r="B15325" t="s">
        <v>30383</v>
      </c>
      <c r="C15325" s="106">
        <v>648</v>
      </c>
      <c r="D15325">
        <v>2</v>
      </c>
    </row>
    <row r="15326" spans="1:4" x14ac:dyDescent="0.25">
      <c r="A15326" t="s">
        <v>30384</v>
      </c>
      <c r="B15326" t="s">
        <v>30385</v>
      </c>
      <c r="C15326" s="106">
        <v>769.5</v>
      </c>
      <c r="D15326">
        <v>1</v>
      </c>
    </row>
    <row r="15327" spans="1:4" x14ac:dyDescent="0.25">
      <c r="A15327" t="s">
        <v>30386</v>
      </c>
      <c r="B15327" t="s">
        <v>30387</v>
      </c>
      <c r="C15327" s="106">
        <v>769.5</v>
      </c>
      <c r="D15327">
        <v>1</v>
      </c>
    </row>
    <row r="15328" spans="1:4" x14ac:dyDescent="0.25">
      <c r="A15328" t="s">
        <v>30388</v>
      </c>
      <c r="B15328" t="s">
        <v>708</v>
      </c>
      <c r="C15328" s="106">
        <v>2130</v>
      </c>
      <c r="D15328">
        <v>71</v>
      </c>
    </row>
    <row r="15329" spans="1:4" x14ac:dyDescent="0.25">
      <c r="A15329" t="s">
        <v>30389</v>
      </c>
      <c r="B15329" t="s">
        <v>26092</v>
      </c>
      <c r="C15329" s="106">
        <v>1337.25</v>
      </c>
      <c r="D15329">
        <v>88</v>
      </c>
    </row>
    <row r="15330" spans="1:4" x14ac:dyDescent="0.25">
      <c r="A15330" t="s">
        <v>30390</v>
      </c>
      <c r="B15330" t="s">
        <v>30391</v>
      </c>
      <c r="C15330" s="106">
        <v>1395.9</v>
      </c>
      <c r="D15330">
        <v>94</v>
      </c>
    </row>
    <row r="15331" spans="1:4" x14ac:dyDescent="0.25">
      <c r="A15331" t="s">
        <v>30392</v>
      </c>
      <c r="B15331" t="s">
        <v>30393</v>
      </c>
      <c r="C15331" s="106">
        <v>203.82</v>
      </c>
      <c r="D15331">
        <v>2</v>
      </c>
    </row>
    <row r="15332" spans="1:4" x14ac:dyDescent="0.25">
      <c r="A15332" t="s">
        <v>30394</v>
      </c>
      <c r="B15332" t="s">
        <v>30395</v>
      </c>
      <c r="C15332" s="106">
        <v>267</v>
      </c>
      <c r="D15332">
        <v>1</v>
      </c>
    </row>
    <row r="15333" spans="1:4" x14ac:dyDescent="0.25">
      <c r="A15333" t="s">
        <v>30396</v>
      </c>
      <c r="B15333" t="s">
        <v>30397</v>
      </c>
      <c r="C15333" s="106">
        <v>6407</v>
      </c>
      <c r="D15333">
        <v>1</v>
      </c>
    </row>
    <row r="15334" spans="1:4" x14ac:dyDescent="0.25">
      <c r="A15334" t="s">
        <v>30398</v>
      </c>
      <c r="B15334" t="s">
        <v>30399</v>
      </c>
      <c r="C15334" s="106">
        <v>453</v>
      </c>
      <c r="D15334">
        <v>1</v>
      </c>
    </row>
    <row r="15335" spans="1:4" x14ac:dyDescent="0.25">
      <c r="A15335" t="s">
        <v>30400</v>
      </c>
      <c r="B15335" t="s">
        <v>30401</v>
      </c>
      <c r="C15335" s="106">
        <v>76.97</v>
      </c>
      <c r="D15335">
        <v>3</v>
      </c>
    </row>
    <row r="15336" spans="1:4" x14ac:dyDescent="0.25">
      <c r="A15336" t="s">
        <v>30402</v>
      </c>
      <c r="B15336" t="s">
        <v>30403</v>
      </c>
      <c r="C15336" s="106">
        <v>707.4</v>
      </c>
      <c r="D15336">
        <v>9</v>
      </c>
    </row>
    <row r="15337" spans="1:4" x14ac:dyDescent="0.25">
      <c r="A15337" t="s">
        <v>30404</v>
      </c>
      <c r="B15337" t="s">
        <v>13836</v>
      </c>
      <c r="C15337" s="106">
        <v>2493</v>
      </c>
      <c r="D15337">
        <v>9</v>
      </c>
    </row>
    <row r="15338" spans="1:4" x14ac:dyDescent="0.25">
      <c r="A15338" t="s">
        <v>30405</v>
      </c>
      <c r="B15338" t="s">
        <v>30406</v>
      </c>
      <c r="C15338" s="106">
        <v>138.19999999999999</v>
      </c>
      <c r="D15338">
        <v>2</v>
      </c>
    </row>
    <row r="15339" spans="1:4" x14ac:dyDescent="0.25">
      <c r="A15339" t="s">
        <v>30407</v>
      </c>
      <c r="B15339" t="s">
        <v>30408</v>
      </c>
      <c r="C15339" s="106">
        <v>1509.6</v>
      </c>
      <c r="D15339">
        <v>1</v>
      </c>
    </row>
    <row r="15340" spans="1:4" x14ac:dyDescent="0.25">
      <c r="A15340" t="s">
        <v>30409</v>
      </c>
      <c r="B15340" t="s">
        <v>30410</v>
      </c>
      <c r="C15340" s="106">
        <v>119.25</v>
      </c>
      <c r="D15340">
        <v>2</v>
      </c>
    </row>
    <row r="15341" spans="1:4" x14ac:dyDescent="0.25">
      <c r="A15341" t="s">
        <v>30411</v>
      </c>
      <c r="B15341" t="s">
        <v>30412</v>
      </c>
      <c r="C15341" s="106">
        <v>54</v>
      </c>
      <c r="D15341">
        <v>15</v>
      </c>
    </row>
    <row r="15342" spans="1:4" x14ac:dyDescent="0.25">
      <c r="A15342" t="s">
        <v>30413</v>
      </c>
      <c r="B15342" t="s">
        <v>30414</v>
      </c>
      <c r="C15342" s="106">
        <v>0</v>
      </c>
      <c r="D15342">
        <v>0</v>
      </c>
    </row>
    <row r="15343" spans="1:4" x14ac:dyDescent="0.25">
      <c r="A15343" t="s">
        <v>30415</v>
      </c>
      <c r="B15343" t="s">
        <v>30416</v>
      </c>
      <c r="C15343" s="106">
        <v>108</v>
      </c>
      <c r="D15343">
        <v>108</v>
      </c>
    </row>
    <row r="15344" spans="1:4" x14ac:dyDescent="0.25">
      <c r="A15344" t="s">
        <v>30417</v>
      </c>
      <c r="B15344" t="s">
        <v>30418</v>
      </c>
      <c r="C15344" s="106">
        <v>93.84</v>
      </c>
      <c r="D15344">
        <v>6</v>
      </c>
    </row>
    <row r="15345" spans="1:4" x14ac:dyDescent="0.25">
      <c r="A15345" t="s">
        <v>30419</v>
      </c>
      <c r="B15345" t="s">
        <v>30420</v>
      </c>
      <c r="C15345" s="106">
        <v>21.11</v>
      </c>
      <c r="D15345">
        <v>5</v>
      </c>
    </row>
    <row r="15346" spans="1:4" x14ac:dyDescent="0.25">
      <c r="A15346" t="s">
        <v>30421</v>
      </c>
      <c r="B15346" t="s">
        <v>30422</v>
      </c>
      <c r="C15346" s="106">
        <v>-1249.69</v>
      </c>
      <c r="D15346">
        <v>2</v>
      </c>
    </row>
    <row r="15347" spans="1:4" x14ac:dyDescent="0.25">
      <c r="A15347" t="s">
        <v>30423</v>
      </c>
      <c r="B15347" t="s">
        <v>30424</v>
      </c>
      <c r="C15347" s="106">
        <v>0</v>
      </c>
      <c r="D15347">
        <v>0</v>
      </c>
    </row>
    <row r="15348" spans="1:4" x14ac:dyDescent="0.25">
      <c r="A15348" t="s">
        <v>30425</v>
      </c>
      <c r="B15348" t="s">
        <v>30426</v>
      </c>
      <c r="C15348" s="106">
        <v>1848.45</v>
      </c>
      <c r="D15348">
        <v>30</v>
      </c>
    </row>
    <row r="15349" spans="1:4" x14ac:dyDescent="0.25">
      <c r="A15349" t="s">
        <v>30427</v>
      </c>
      <c r="B15349" t="s">
        <v>30428</v>
      </c>
      <c r="C15349" s="106">
        <v>4280</v>
      </c>
      <c r="D15349">
        <v>107</v>
      </c>
    </row>
    <row r="15350" spans="1:4" x14ac:dyDescent="0.25">
      <c r="A15350" t="s">
        <v>30429</v>
      </c>
      <c r="B15350" t="s">
        <v>30430</v>
      </c>
      <c r="C15350" s="106">
        <v>3520</v>
      </c>
      <c r="D15350">
        <v>32</v>
      </c>
    </row>
    <row r="15351" spans="1:4" x14ac:dyDescent="0.25">
      <c r="A15351" t="s">
        <v>30431</v>
      </c>
      <c r="B15351" t="s">
        <v>30426</v>
      </c>
      <c r="C15351" s="106">
        <v>4260</v>
      </c>
      <c r="D15351">
        <v>71</v>
      </c>
    </row>
    <row r="15352" spans="1:4" x14ac:dyDescent="0.25">
      <c r="A15352" t="s">
        <v>30432</v>
      </c>
      <c r="B15352" t="s">
        <v>30433</v>
      </c>
      <c r="C15352" s="106">
        <v>986.97</v>
      </c>
      <c r="D15352">
        <v>71</v>
      </c>
    </row>
    <row r="15353" spans="1:4" x14ac:dyDescent="0.25">
      <c r="A15353" t="s">
        <v>30434</v>
      </c>
      <c r="B15353" t="s">
        <v>30433</v>
      </c>
      <c r="C15353" s="106">
        <v>1640</v>
      </c>
      <c r="D15353">
        <v>82</v>
      </c>
    </row>
    <row r="15354" spans="1:4" x14ac:dyDescent="0.25">
      <c r="A15354" t="s">
        <v>30435</v>
      </c>
      <c r="B15354" t="s">
        <v>30436</v>
      </c>
      <c r="C15354" s="106">
        <v>2871</v>
      </c>
      <c r="D15354">
        <v>87</v>
      </c>
    </row>
    <row r="15355" spans="1:4" x14ac:dyDescent="0.25">
      <c r="A15355" t="s">
        <v>30437</v>
      </c>
      <c r="B15355" t="s">
        <v>30436</v>
      </c>
      <c r="C15355" s="106">
        <v>4980.93</v>
      </c>
      <c r="D15355">
        <v>139</v>
      </c>
    </row>
    <row r="15356" spans="1:4" x14ac:dyDescent="0.25">
      <c r="A15356" t="s">
        <v>30438</v>
      </c>
      <c r="B15356" t="s">
        <v>30439</v>
      </c>
      <c r="C15356" s="106">
        <v>2660</v>
      </c>
      <c r="D15356">
        <v>38</v>
      </c>
    </row>
    <row r="15357" spans="1:4" x14ac:dyDescent="0.25">
      <c r="A15357" t="s">
        <v>30440</v>
      </c>
      <c r="B15357" t="s">
        <v>30439</v>
      </c>
      <c r="C15357" s="106">
        <v>3998.02</v>
      </c>
      <c r="D15357">
        <v>48</v>
      </c>
    </row>
    <row r="15358" spans="1:4" x14ac:dyDescent="0.25">
      <c r="A15358" t="s">
        <v>30441</v>
      </c>
      <c r="B15358" t="s">
        <v>30442</v>
      </c>
      <c r="C15358" s="106">
        <v>720</v>
      </c>
      <c r="D15358">
        <v>24</v>
      </c>
    </row>
    <row r="15359" spans="1:4" x14ac:dyDescent="0.25">
      <c r="A15359" t="s">
        <v>30443</v>
      </c>
      <c r="B15359" t="s">
        <v>30439</v>
      </c>
      <c r="C15359" s="106">
        <v>2220</v>
      </c>
      <c r="D15359">
        <v>37</v>
      </c>
    </row>
    <row r="15360" spans="1:4" x14ac:dyDescent="0.25">
      <c r="A15360" t="s">
        <v>30444</v>
      </c>
      <c r="B15360" t="s">
        <v>30439</v>
      </c>
      <c r="C15360" s="106">
        <v>2880</v>
      </c>
      <c r="D15360">
        <v>48</v>
      </c>
    </row>
    <row r="15361" spans="1:4" x14ac:dyDescent="0.25">
      <c r="A15361" t="s">
        <v>30445</v>
      </c>
      <c r="B15361" t="s">
        <v>30439</v>
      </c>
      <c r="C15361" s="106">
        <v>2280</v>
      </c>
      <c r="D15361">
        <v>38</v>
      </c>
    </row>
    <row r="15362" spans="1:4" x14ac:dyDescent="0.25">
      <c r="A15362" t="s">
        <v>30446</v>
      </c>
      <c r="B15362" t="s">
        <v>30439</v>
      </c>
      <c r="C15362" s="106">
        <v>2880</v>
      </c>
      <c r="D15362">
        <v>48</v>
      </c>
    </row>
    <row r="15363" spans="1:4" x14ac:dyDescent="0.25">
      <c r="A15363" t="s">
        <v>30447</v>
      </c>
      <c r="B15363" t="s">
        <v>30439</v>
      </c>
      <c r="C15363" s="106">
        <v>2040</v>
      </c>
      <c r="D15363">
        <v>34</v>
      </c>
    </row>
    <row r="15364" spans="1:4" x14ac:dyDescent="0.25">
      <c r="A15364" t="s">
        <v>30448</v>
      </c>
      <c r="B15364" t="s">
        <v>30439</v>
      </c>
      <c r="C15364" s="106">
        <v>2160</v>
      </c>
      <c r="D15364">
        <v>36</v>
      </c>
    </row>
    <row r="15365" spans="1:4" x14ac:dyDescent="0.25">
      <c r="A15365" t="s">
        <v>30449</v>
      </c>
      <c r="B15365" t="s">
        <v>30439</v>
      </c>
      <c r="C15365" s="106">
        <v>1980</v>
      </c>
      <c r="D15365">
        <v>33</v>
      </c>
    </row>
    <row r="15366" spans="1:4" x14ac:dyDescent="0.25">
      <c r="A15366" t="s">
        <v>30450</v>
      </c>
      <c r="B15366" t="s">
        <v>30439</v>
      </c>
      <c r="C15366" s="106">
        <v>1468.01</v>
      </c>
      <c r="D15366">
        <v>24</v>
      </c>
    </row>
    <row r="15367" spans="1:4" x14ac:dyDescent="0.25">
      <c r="A15367" t="s">
        <v>30451</v>
      </c>
      <c r="B15367" t="s">
        <v>30452</v>
      </c>
      <c r="C15367" s="106">
        <v>1891</v>
      </c>
      <c r="D15367">
        <v>8</v>
      </c>
    </row>
    <row r="15368" spans="1:4" x14ac:dyDescent="0.25">
      <c r="A15368" t="s">
        <v>30453</v>
      </c>
      <c r="B15368" t="s">
        <v>30454</v>
      </c>
      <c r="C15368" s="106">
        <v>816</v>
      </c>
      <c r="D15368">
        <v>48</v>
      </c>
    </row>
    <row r="15369" spans="1:4" x14ac:dyDescent="0.25">
      <c r="A15369" t="s">
        <v>30455</v>
      </c>
      <c r="B15369" t="s">
        <v>30456</v>
      </c>
      <c r="C15369" s="106">
        <v>748</v>
      </c>
      <c r="D15369">
        <v>44</v>
      </c>
    </row>
    <row r="15370" spans="1:4" x14ac:dyDescent="0.25">
      <c r="A15370" t="s">
        <v>30457</v>
      </c>
      <c r="B15370" t="s">
        <v>30442</v>
      </c>
      <c r="C15370" s="106">
        <v>1440</v>
      </c>
      <c r="D15370">
        <v>48</v>
      </c>
    </row>
    <row r="15371" spans="1:4" x14ac:dyDescent="0.25">
      <c r="A15371" t="s">
        <v>30458</v>
      </c>
      <c r="B15371" t="s">
        <v>30442</v>
      </c>
      <c r="C15371" s="106">
        <v>1440</v>
      </c>
      <c r="D15371">
        <v>48</v>
      </c>
    </row>
    <row r="15372" spans="1:4" x14ac:dyDescent="0.25">
      <c r="A15372" t="s">
        <v>30459</v>
      </c>
      <c r="B15372" t="s">
        <v>30442</v>
      </c>
      <c r="C15372" s="106">
        <v>1440</v>
      </c>
      <c r="D15372">
        <v>48</v>
      </c>
    </row>
    <row r="15373" spans="1:4" x14ac:dyDescent="0.25">
      <c r="A15373" t="s">
        <v>30460</v>
      </c>
      <c r="B15373" t="s">
        <v>30461</v>
      </c>
      <c r="C15373" s="106">
        <v>462</v>
      </c>
      <c r="D15373">
        <v>6</v>
      </c>
    </row>
    <row r="15374" spans="1:4" x14ac:dyDescent="0.25">
      <c r="A15374" t="s">
        <v>30462</v>
      </c>
      <c r="B15374" t="s">
        <v>30463</v>
      </c>
      <c r="C15374" s="106">
        <v>770</v>
      </c>
      <c r="D15374">
        <v>10</v>
      </c>
    </row>
    <row r="15375" spans="1:4" x14ac:dyDescent="0.25">
      <c r="A15375" t="s">
        <v>30464</v>
      </c>
      <c r="B15375" t="s">
        <v>30465</v>
      </c>
      <c r="C15375" s="106">
        <v>448.51</v>
      </c>
      <c r="D15375">
        <v>2</v>
      </c>
    </row>
    <row r="15376" spans="1:4" x14ac:dyDescent="0.25">
      <c r="A15376" t="s">
        <v>30466</v>
      </c>
      <c r="B15376" t="s">
        <v>30467</v>
      </c>
      <c r="C15376" s="106">
        <v>921.44</v>
      </c>
      <c r="D15376">
        <v>2</v>
      </c>
    </row>
    <row r="15377" spans="1:4" x14ac:dyDescent="0.25">
      <c r="A15377" t="s">
        <v>30468</v>
      </c>
      <c r="B15377" t="s">
        <v>30469</v>
      </c>
      <c r="C15377" s="106">
        <v>0</v>
      </c>
      <c r="D15377">
        <v>0</v>
      </c>
    </row>
    <row r="15378" spans="1:4" x14ac:dyDescent="0.25">
      <c r="A15378" t="s">
        <v>30470</v>
      </c>
      <c r="B15378" t="s">
        <v>30471</v>
      </c>
      <c r="C15378" s="106">
        <v>1180</v>
      </c>
      <c r="D15378">
        <v>1</v>
      </c>
    </row>
    <row r="15379" spans="1:4" x14ac:dyDescent="0.25">
      <c r="A15379" t="s">
        <v>30472</v>
      </c>
      <c r="B15379" t="s">
        <v>30473</v>
      </c>
      <c r="C15379" s="106">
        <v>14.28</v>
      </c>
      <c r="D15379">
        <v>2</v>
      </c>
    </row>
    <row r="15380" spans="1:4" x14ac:dyDescent="0.25">
      <c r="A15380" t="s">
        <v>30474</v>
      </c>
      <c r="B15380" t="s">
        <v>30475</v>
      </c>
      <c r="C15380" s="106">
        <v>0</v>
      </c>
      <c r="D15380">
        <v>0</v>
      </c>
    </row>
    <row r="15381" spans="1:4" x14ac:dyDescent="0.25">
      <c r="A15381" t="s">
        <v>30476</v>
      </c>
      <c r="B15381" t="s">
        <v>30477</v>
      </c>
      <c r="C15381" s="106">
        <v>0</v>
      </c>
      <c r="D15381">
        <v>0</v>
      </c>
    </row>
    <row r="15382" spans="1:4" x14ac:dyDescent="0.25">
      <c r="A15382" t="s">
        <v>30478</v>
      </c>
      <c r="B15382" t="s">
        <v>30479</v>
      </c>
      <c r="C15382" s="106">
        <v>849</v>
      </c>
      <c r="D15382">
        <v>1</v>
      </c>
    </row>
    <row r="15383" spans="1:4" x14ac:dyDescent="0.25">
      <c r="A15383" t="s">
        <v>30480</v>
      </c>
      <c r="B15383" t="s">
        <v>30481</v>
      </c>
      <c r="C15383" s="106">
        <v>381.89</v>
      </c>
      <c r="D15383">
        <v>2</v>
      </c>
    </row>
    <row r="15384" spans="1:4" x14ac:dyDescent="0.25">
      <c r="A15384" t="s">
        <v>30482</v>
      </c>
      <c r="B15384" t="s">
        <v>30483</v>
      </c>
      <c r="C15384" s="106">
        <v>0</v>
      </c>
      <c r="D15384">
        <v>0</v>
      </c>
    </row>
    <row r="15385" spans="1:4" x14ac:dyDescent="0.25">
      <c r="A15385" t="s">
        <v>30484</v>
      </c>
      <c r="B15385" t="s">
        <v>30485</v>
      </c>
      <c r="C15385" s="106">
        <v>2564.36</v>
      </c>
      <c r="D15385">
        <v>4</v>
      </c>
    </row>
    <row r="15386" spans="1:4" x14ac:dyDescent="0.25">
      <c r="A15386" t="s">
        <v>30486</v>
      </c>
      <c r="B15386" t="s">
        <v>30487</v>
      </c>
      <c r="C15386" s="106">
        <v>34722.5</v>
      </c>
      <c r="D15386">
        <v>2</v>
      </c>
    </row>
    <row r="15387" spans="1:4" x14ac:dyDescent="0.25">
      <c r="A15387" t="s">
        <v>30488</v>
      </c>
      <c r="B15387" t="s">
        <v>30489</v>
      </c>
      <c r="C15387" s="106">
        <v>816</v>
      </c>
      <c r="D15387">
        <v>1</v>
      </c>
    </row>
    <row r="15388" spans="1:4" x14ac:dyDescent="0.25">
      <c r="A15388" t="s">
        <v>30490</v>
      </c>
      <c r="B15388" t="s">
        <v>30491</v>
      </c>
      <c r="C15388" s="106">
        <v>76.650000000000006</v>
      </c>
      <c r="D15388">
        <v>10</v>
      </c>
    </row>
    <row r="15389" spans="1:4" x14ac:dyDescent="0.25">
      <c r="A15389" t="s">
        <v>30492</v>
      </c>
      <c r="B15389" t="s">
        <v>26297</v>
      </c>
      <c r="C15389" s="106">
        <v>1486</v>
      </c>
      <c r="D15389">
        <v>1</v>
      </c>
    </row>
    <row r="15390" spans="1:4" x14ac:dyDescent="0.25">
      <c r="A15390" t="s">
        <v>30493</v>
      </c>
      <c r="B15390" t="s">
        <v>30494</v>
      </c>
      <c r="C15390" s="106">
        <v>0</v>
      </c>
      <c r="D15390">
        <v>0</v>
      </c>
    </row>
    <row r="15391" spans="1:4" x14ac:dyDescent="0.25">
      <c r="A15391" t="s">
        <v>30495</v>
      </c>
      <c r="B15391" t="s">
        <v>30496</v>
      </c>
      <c r="C15391" s="106">
        <v>365</v>
      </c>
      <c r="D15391">
        <v>1</v>
      </c>
    </row>
    <row r="15392" spans="1:4" x14ac:dyDescent="0.25">
      <c r="A15392" t="s">
        <v>30497</v>
      </c>
      <c r="B15392" t="s">
        <v>30498</v>
      </c>
      <c r="C15392" s="106">
        <v>0</v>
      </c>
      <c r="D15392">
        <v>0</v>
      </c>
    </row>
    <row r="15393" spans="1:4" x14ac:dyDescent="0.25">
      <c r="A15393" t="s">
        <v>30499</v>
      </c>
      <c r="B15393" t="s">
        <v>30500</v>
      </c>
      <c r="C15393" s="106">
        <v>0</v>
      </c>
      <c r="D15393">
        <v>0</v>
      </c>
    </row>
    <row r="15394" spans="1:4" x14ac:dyDescent="0.25">
      <c r="A15394" t="s">
        <v>30501</v>
      </c>
      <c r="B15394" t="s">
        <v>30502</v>
      </c>
      <c r="C15394" s="106">
        <v>0</v>
      </c>
      <c r="D15394">
        <v>0</v>
      </c>
    </row>
    <row r="15395" spans="1:4" x14ac:dyDescent="0.25">
      <c r="A15395" t="s">
        <v>30503</v>
      </c>
      <c r="B15395" t="s">
        <v>30504</v>
      </c>
      <c r="C15395" s="106">
        <v>0</v>
      </c>
      <c r="D15395">
        <v>0</v>
      </c>
    </row>
    <row r="15396" spans="1:4" x14ac:dyDescent="0.25">
      <c r="A15396" t="s">
        <v>30505</v>
      </c>
      <c r="B15396" t="s">
        <v>30506</v>
      </c>
      <c r="C15396" s="106">
        <v>909.5</v>
      </c>
      <c r="D15396">
        <v>2</v>
      </c>
    </row>
    <row r="15397" spans="1:4" x14ac:dyDescent="0.25">
      <c r="A15397" t="s">
        <v>30507</v>
      </c>
      <c r="B15397" t="s">
        <v>30508</v>
      </c>
      <c r="C15397" s="106">
        <v>2744.59</v>
      </c>
      <c r="D15397">
        <v>8</v>
      </c>
    </row>
    <row r="15398" spans="1:4" x14ac:dyDescent="0.25">
      <c r="A15398" t="s">
        <v>30509</v>
      </c>
      <c r="B15398" t="s">
        <v>30510</v>
      </c>
      <c r="C15398" s="106">
        <v>2032.04</v>
      </c>
      <c r="D15398">
        <v>2</v>
      </c>
    </row>
    <row r="15399" spans="1:4" x14ac:dyDescent="0.25">
      <c r="A15399" t="s">
        <v>30511</v>
      </c>
      <c r="B15399" t="s">
        <v>30512</v>
      </c>
      <c r="C15399" s="106">
        <v>1589.41</v>
      </c>
      <c r="D15399">
        <v>2</v>
      </c>
    </row>
    <row r="15400" spans="1:4" x14ac:dyDescent="0.25">
      <c r="A15400" t="s">
        <v>30513</v>
      </c>
      <c r="B15400" t="s">
        <v>30514</v>
      </c>
      <c r="C15400" s="106">
        <v>30.53</v>
      </c>
      <c r="D15400">
        <v>2</v>
      </c>
    </row>
    <row r="15401" spans="1:4" x14ac:dyDescent="0.25">
      <c r="A15401" t="s">
        <v>30515</v>
      </c>
      <c r="B15401" t="s">
        <v>30514</v>
      </c>
      <c r="C15401" s="106">
        <v>23.62</v>
      </c>
      <c r="D15401">
        <v>2</v>
      </c>
    </row>
    <row r="15402" spans="1:4" x14ac:dyDescent="0.25">
      <c r="A15402" t="s">
        <v>30516</v>
      </c>
      <c r="B15402" t="s">
        <v>30517</v>
      </c>
      <c r="C15402" s="106">
        <v>96.31</v>
      </c>
      <c r="D15402">
        <v>1</v>
      </c>
    </row>
    <row r="15403" spans="1:4" x14ac:dyDescent="0.25">
      <c r="A15403" t="s">
        <v>30518</v>
      </c>
      <c r="B15403" t="s">
        <v>26297</v>
      </c>
      <c r="C15403" s="106">
        <v>96.9</v>
      </c>
      <c r="D15403">
        <v>1</v>
      </c>
    </row>
    <row r="15404" spans="1:4" x14ac:dyDescent="0.25">
      <c r="A15404" t="s">
        <v>30519</v>
      </c>
      <c r="B15404" t="s">
        <v>30520</v>
      </c>
      <c r="C15404" s="106">
        <v>149.22999999999999</v>
      </c>
      <c r="D15404">
        <v>1</v>
      </c>
    </row>
    <row r="15405" spans="1:4" x14ac:dyDescent="0.25">
      <c r="A15405" t="s">
        <v>30521</v>
      </c>
      <c r="B15405" t="s">
        <v>30522</v>
      </c>
      <c r="C15405" s="106">
        <v>248.23</v>
      </c>
      <c r="D15405">
        <v>2</v>
      </c>
    </row>
    <row r="15406" spans="1:4" x14ac:dyDescent="0.25">
      <c r="A15406" t="s">
        <v>30523</v>
      </c>
      <c r="B15406" t="s">
        <v>30524</v>
      </c>
      <c r="C15406" s="106">
        <v>1372</v>
      </c>
      <c r="D15406">
        <v>1</v>
      </c>
    </row>
    <row r="15407" spans="1:4" x14ac:dyDescent="0.25">
      <c r="A15407" t="s">
        <v>30525</v>
      </c>
      <c r="B15407" t="s">
        <v>30524</v>
      </c>
      <c r="C15407" s="106">
        <v>2716.8</v>
      </c>
      <c r="D15407">
        <v>1</v>
      </c>
    </row>
    <row r="15408" spans="1:4" x14ac:dyDescent="0.25">
      <c r="A15408" t="s">
        <v>30526</v>
      </c>
      <c r="B15408" t="s">
        <v>30527</v>
      </c>
      <c r="C15408" s="106">
        <v>-154.83000000000001</v>
      </c>
      <c r="D15408">
        <v>2</v>
      </c>
    </row>
    <row r="15409" spans="1:4" x14ac:dyDescent="0.25">
      <c r="A15409" t="s">
        <v>30528</v>
      </c>
      <c r="B15409" t="s">
        <v>30529</v>
      </c>
      <c r="C15409" s="106">
        <v>-93.63</v>
      </c>
      <c r="D15409">
        <v>0</v>
      </c>
    </row>
    <row r="15410" spans="1:4" x14ac:dyDescent="0.25">
      <c r="A15410" t="s">
        <v>30530</v>
      </c>
      <c r="B15410" t="s">
        <v>30531</v>
      </c>
      <c r="C15410" s="106">
        <v>47</v>
      </c>
      <c r="D15410">
        <v>2</v>
      </c>
    </row>
    <row r="15411" spans="1:4" x14ac:dyDescent="0.25">
      <c r="A15411" t="s">
        <v>30532</v>
      </c>
      <c r="B15411" t="s">
        <v>30533</v>
      </c>
      <c r="C15411" s="106">
        <v>1968</v>
      </c>
      <c r="D15411">
        <v>1</v>
      </c>
    </row>
    <row r="15412" spans="1:4" x14ac:dyDescent="0.25">
      <c r="A15412" t="s">
        <v>30534</v>
      </c>
      <c r="B15412" t="s">
        <v>30535</v>
      </c>
      <c r="C15412" s="106">
        <v>475.6</v>
      </c>
      <c r="D15412">
        <v>1</v>
      </c>
    </row>
    <row r="15413" spans="1:4" x14ac:dyDescent="0.25">
      <c r="A15413" t="s">
        <v>30536</v>
      </c>
      <c r="B15413" t="s">
        <v>30537</v>
      </c>
      <c r="C15413" s="106">
        <v>7175.56</v>
      </c>
      <c r="D15413">
        <v>5</v>
      </c>
    </row>
    <row r="15414" spans="1:4" x14ac:dyDescent="0.25">
      <c r="A15414" t="s">
        <v>30538</v>
      </c>
      <c r="B15414" t="s">
        <v>30539</v>
      </c>
      <c r="C15414" s="106">
        <v>4400</v>
      </c>
      <c r="D15414">
        <v>4</v>
      </c>
    </row>
    <row r="15415" spans="1:4" x14ac:dyDescent="0.25">
      <c r="A15415" t="s">
        <v>30540</v>
      </c>
      <c r="B15415" t="s">
        <v>30541</v>
      </c>
      <c r="C15415" s="106">
        <v>1162.0999999999999</v>
      </c>
      <c r="D15415">
        <v>5</v>
      </c>
    </row>
    <row r="15416" spans="1:4" x14ac:dyDescent="0.25">
      <c r="A15416" t="s">
        <v>30542</v>
      </c>
      <c r="B15416" t="s">
        <v>30543</v>
      </c>
      <c r="C15416" s="106">
        <v>3781.22</v>
      </c>
      <c r="D15416">
        <v>1</v>
      </c>
    </row>
    <row r="15417" spans="1:4" x14ac:dyDescent="0.25">
      <c r="A15417" t="s">
        <v>30544</v>
      </c>
      <c r="B15417" t="s">
        <v>30545</v>
      </c>
      <c r="C15417" s="106">
        <v>4032</v>
      </c>
      <c r="D15417">
        <v>2</v>
      </c>
    </row>
    <row r="15418" spans="1:4" x14ac:dyDescent="0.25">
      <c r="A15418" t="s">
        <v>30546</v>
      </c>
      <c r="B15418" t="s">
        <v>30547</v>
      </c>
      <c r="C15418" s="106">
        <v>433.14</v>
      </c>
      <c r="D15418">
        <v>6</v>
      </c>
    </row>
    <row r="15419" spans="1:4" x14ac:dyDescent="0.25">
      <c r="A15419" t="s">
        <v>30548</v>
      </c>
      <c r="B15419" t="s">
        <v>30549</v>
      </c>
      <c r="C15419" s="106">
        <v>216</v>
      </c>
      <c r="D15419">
        <v>30</v>
      </c>
    </row>
    <row r="15420" spans="1:4" x14ac:dyDescent="0.25">
      <c r="A15420" t="s">
        <v>30550</v>
      </c>
      <c r="B15420" t="s">
        <v>30551</v>
      </c>
      <c r="C15420" s="106">
        <v>336</v>
      </c>
      <c r="D15420">
        <v>24</v>
      </c>
    </row>
    <row r="15421" spans="1:4" x14ac:dyDescent="0.25">
      <c r="A15421" t="s">
        <v>30552</v>
      </c>
      <c r="B15421" t="s">
        <v>30553</v>
      </c>
      <c r="C15421" s="106">
        <v>264</v>
      </c>
      <c r="D15421">
        <v>24</v>
      </c>
    </row>
    <row r="15422" spans="1:4" x14ac:dyDescent="0.25">
      <c r="A15422" t="s">
        <v>30554</v>
      </c>
      <c r="B15422" t="s">
        <v>30555</v>
      </c>
      <c r="C15422" s="106">
        <v>240</v>
      </c>
      <c r="D15422">
        <v>24</v>
      </c>
    </row>
    <row r="15423" spans="1:4" x14ac:dyDescent="0.25">
      <c r="A15423" t="s">
        <v>30556</v>
      </c>
      <c r="B15423" t="s">
        <v>30557</v>
      </c>
      <c r="C15423" s="106">
        <v>132</v>
      </c>
      <c r="D15423">
        <v>12</v>
      </c>
    </row>
    <row r="15424" spans="1:4" x14ac:dyDescent="0.25">
      <c r="A15424" t="s">
        <v>30558</v>
      </c>
      <c r="B15424" t="s">
        <v>30559</v>
      </c>
      <c r="C15424" s="106">
        <v>160</v>
      </c>
      <c r="D15424">
        <v>8</v>
      </c>
    </row>
    <row r="15425" spans="1:4" x14ac:dyDescent="0.25">
      <c r="A15425" t="s">
        <v>30560</v>
      </c>
      <c r="B15425" t="s">
        <v>30561</v>
      </c>
      <c r="C15425" s="106">
        <v>588</v>
      </c>
      <c r="D15425">
        <v>12</v>
      </c>
    </row>
    <row r="15426" spans="1:4" x14ac:dyDescent="0.25">
      <c r="A15426" t="s">
        <v>30562</v>
      </c>
      <c r="B15426" t="s">
        <v>30563</v>
      </c>
      <c r="C15426" s="106">
        <v>4876.67</v>
      </c>
      <c r="D15426">
        <v>2</v>
      </c>
    </row>
    <row r="15427" spans="1:4" x14ac:dyDescent="0.25">
      <c r="A15427" t="s">
        <v>30564</v>
      </c>
      <c r="B15427" t="s">
        <v>30565</v>
      </c>
      <c r="C15427" s="106">
        <v>1360</v>
      </c>
      <c r="D15427">
        <v>4</v>
      </c>
    </row>
    <row r="15428" spans="1:4" x14ac:dyDescent="0.25">
      <c r="A15428" t="s">
        <v>30566</v>
      </c>
      <c r="B15428" t="s">
        <v>30567</v>
      </c>
      <c r="C15428" s="106">
        <v>265.07</v>
      </c>
      <c r="D15428">
        <v>2</v>
      </c>
    </row>
    <row r="15429" spans="1:4" x14ac:dyDescent="0.25">
      <c r="A15429" t="s">
        <v>30568</v>
      </c>
      <c r="B15429" t="s">
        <v>30569</v>
      </c>
      <c r="C15429" s="106">
        <v>262.11</v>
      </c>
      <c r="D15429">
        <v>1</v>
      </c>
    </row>
    <row r="15430" spans="1:4" x14ac:dyDescent="0.25">
      <c r="A15430" t="s">
        <v>30570</v>
      </c>
      <c r="B15430" t="s">
        <v>30571</v>
      </c>
      <c r="C15430" s="106">
        <v>0</v>
      </c>
      <c r="D15430">
        <v>0</v>
      </c>
    </row>
    <row r="15431" spans="1:4" x14ac:dyDescent="0.25">
      <c r="A15431" t="s">
        <v>30572</v>
      </c>
      <c r="B15431" t="s">
        <v>30573</v>
      </c>
      <c r="C15431" s="106">
        <v>4151.12</v>
      </c>
      <c r="D15431">
        <v>2</v>
      </c>
    </row>
    <row r="15432" spans="1:4" x14ac:dyDescent="0.25">
      <c r="A15432" t="s">
        <v>30574</v>
      </c>
      <c r="B15432" t="s">
        <v>30575</v>
      </c>
      <c r="C15432" s="106">
        <v>1455</v>
      </c>
      <c r="D15432">
        <v>1</v>
      </c>
    </row>
    <row r="15433" spans="1:4" x14ac:dyDescent="0.25">
      <c r="A15433" t="s">
        <v>30576</v>
      </c>
      <c r="B15433" t="s">
        <v>30577</v>
      </c>
      <c r="C15433" s="106">
        <v>0</v>
      </c>
      <c r="D15433">
        <v>0</v>
      </c>
    </row>
    <row r="15434" spans="1:4" x14ac:dyDescent="0.25">
      <c r="A15434" t="s">
        <v>30578</v>
      </c>
      <c r="B15434" t="s">
        <v>30577</v>
      </c>
      <c r="C15434" s="106">
        <v>1357.23</v>
      </c>
      <c r="D15434">
        <v>2</v>
      </c>
    </row>
    <row r="15435" spans="1:4" x14ac:dyDescent="0.25">
      <c r="A15435" t="s">
        <v>30579</v>
      </c>
      <c r="B15435" t="s">
        <v>30580</v>
      </c>
      <c r="C15435" s="106">
        <v>402.97</v>
      </c>
      <c r="D15435">
        <v>2</v>
      </c>
    </row>
    <row r="15436" spans="1:4" x14ac:dyDescent="0.25">
      <c r="A15436" t="s">
        <v>30581</v>
      </c>
      <c r="B15436" t="s">
        <v>30582</v>
      </c>
      <c r="C15436" s="106">
        <v>6794</v>
      </c>
      <c r="D15436">
        <v>1</v>
      </c>
    </row>
    <row r="15437" spans="1:4" x14ac:dyDescent="0.25">
      <c r="A15437" t="s">
        <v>30583</v>
      </c>
      <c r="B15437" t="s">
        <v>30584</v>
      </c>
      <c r="C15437" s="106">
        <v>8684</v>
      </c>
      <c r="D15437">
        <v>1</v>
      </c>
    </row>
    <row r="15438" spans="1:4" x14ac:dyDescent="0.25">
      <c r="A15438" t="s">
        <v>30585</v>
      </c>
      <c r="B15438" t="s">
        <v>30586</v>
      </c>
      <c r="C15438" s="106">
        <v>215.24</v>
      </c>
      <c r="D15438">
        <v>2</v>
      </c>
    </row>
    <row r="15439" spans="1:4" x14ac:dyDescent="0.25">
      <c r="A15439" t="s">
        <v>30587</v>
      </c>
      <c r="B15439" t="s">
        <v>30588</v>
      </c>
      <c r="C15439" s="106">
        <v>0</v>
      </c>
      <c r="D15439">
        <v>0</v>
      </c>
    </row>
    <row r="15440" spans="1:4" x14ac:dyDescent="0.25">
      <c r="A15440" t="s">
        <v>30589</v>
      </c>
      <c r="B15440" t="s">
        <v>14294</v>
      </c>
      <c r="C15440" s="106">
        <v>0</v>
      </c>
      <c r="D15440">
        <v>0</v>
      </c>
    </row>
    <row r="15441" spans="1:4" x14ac:dyDescent="0.25">
      <c r="A15441" t="s">
        <v>30590</v>
      </c>
      <c r="B15441" t="s">
        <v>30591</v>
      </c>
      <c r="C15441" s="106">
        <v>1454.25</v>
      </c>
      <c r="D15441">
        <v>3</v>
      </c>
    </row>
    <row r="15442" spans="1:4" x14ac:dyDescent="0.25">
      <c r="A15442" t="s">
        <v>30592</v>
      </c>
      <c r="B15442" t="s">
        <v>30593</v>
      </c>
      <c r="C15442" s="106">
        <v>969.1</v>
      </c>
      <c r="D15442">
        <v>2</v>
      </c>
    </row>
    <row r="15443" spans="1:4" x14ac:dyDescent="0.25">
      <c r="A15443" t="s">
        <v>30594</v>
      </c>
      <c r="B15443" t="s">
        <v>30595</v>
      </c>
      <c r="C15443" s="106">
        <v>949.53</v>
      </c>
      <c r="D15443">
        <v>2</v>
      </c>
    </row>
    <row r="15444" spans="1:4" x14ac:dyDescent="0.25">
      <c r="A15444" t="s">
        <v>30596</v>
      </c>
      <c r="B15444" t="s">
        <v>30597</v>
      </c>
      <c r="C15444" s="106">
        <v>510</v>
      </c>
      <c r="D15444">
        <v>30</v>
      </c>
    </row>
    <row r="15445" spans="1:4" x14ac:dyDescent="0.25">
      <c r="A15445" t="s">
        <v>30598</v>
      </c>
      <c r="B15445" t="s">
        <v>30599</v>
      </c>
      <c r="C15445" s="106">
        <v>510</v>
      </c>
      <c r="D15445">
        <v>30</v>
      </c>
    </row>
    <row r="15446" spans="1:4" x14ac:dyDescent="0.25">
      <c r="A15446" t="s">
        <v>30600</v>
      </c>
      <c r="B15446" t="s">
        <v>30601</v>
      </c>
      <c r="C15446" s="106">
        <v>226.63</v>
      </c>
      <c r="D15446">
        <v>5</v>
      </c>
    </row>
    <row r="15447" spans="1:4" x14ac:dyDescent="0.25">
      <c r="A15447" t="s">
        <v>30602</v>
      </c>
      <c r="B15447" t="s">
        <v>30603</v>
      </c>
      <c r="C15447" s="106">
        <v>6170.67</v>
      </c>
      <c r="D15447">
        <v>4</v>
      </c>
    </row>
    <row r="15448" spans="1:4" x14ac:dyDescent="0.25">
      <c r="A15448" t="s">
        <v>30604</v>
      </c>
      <c r="B15448" t="s">
        <v>14108</v>
      </c>
      <c r="C15448" s="106">
        <v>2008.98</v>
      </c>
      <c r="D15448">
        <v>3</v>
      </c>
    </row>
    <row r="15449" spans="1:4" x14ac:dyDescent="0.25">
      <c r="A15449" t="s">
        <v>30605</v>
      </c>
      <c r="B15449" t="s">
        <v>30606</v>
      </c>
      <c r="C15449" s="106">
        <v>340.72</v>
      </c>
      <c r="D15449">
        <v>1</v>
      </c>
    </row>
    <row r="15450" spans="1:4" x14ac:dyDescent="0.25">
      <c r="A15450" t="s">
        <v>30607</v>
      </c>
      <c r="B15450" t="s">
        <v>30608</v>
      </c>
      <c r="C15450" s="106">
        <v>26275</v>
      </c>
      <c r="D15450">
        <v>1</v>
      </c>
    </row>
    <row r="15451" spans="1:4" x14ac:dyDescent="0.25">
      <c r="A15451" t="s">
        <v>30609</v>
      </c>
      <c r="B15451" t="s">
        <v>30610</v>
      </c>
      <c r="C15451" s="106">
        <v>882</v>
      </c>
      <c r="D15451">
        <v>1</v>
      </c>
    </row>
    <row r="15452" spans="1:4" x14ac:dyDescent="0.25">
      <c r="A15452" t="s">
        <v>30611</v>
      </c>
      <c r="B15452" t="s">
        <v>30612</v>
      </c>
      <c r="C15452" s="106">
        <v>373.89</v>
      </c>
      <c r="D15452">
        <v>1</v>
      </c>
    </row>
    <row r="15453" spans="1:4" x14ac:dyDescent="0.25">
      <c r="A15453" t="s">
        <v>30613</v>
      </c>
      <c r="B15453" t="s">
        <v>30614</v>
      </c>
      <c r="C15453" s="106">
        <v>201</v>
      </c>
      <c r="D15453">
        <v>1</v>
      </c>
    </row>
    <row r="15454" spans="1:4" x14ac:dyDescent="0.25">
      <c r="A15454" t="s">
        <v>30615</v>
      </c>
      <c r="B15454" t="s">
        <v>30616</v>
      </c>
      <c r="C15454" s="106">
        <v>122</v>
      </c>
      <c r="D15454">
        <v>1</v>
      </c>
    </row>
    <row r="15455" spans="1:4" x14ac:dyDescent="0.25">
      <c r="A15455" t="s">
        <v>30617</v>
      </c>
      <c r="B15455" t="s">
        <v>30618</v>
      </c>
      <c r="C15455" s="106">
        <v>281</v>
      </c>
      <c r="D15455">
        <v>1</v>
      </c>
    </row>
    <row r="15456" spans="1:4" x14ac:dyDescent="0.25">
      <c r="A15456" t="s">
        <v>30619</v>
      </c>
      <c r="B15456" t="s">
        <v>14273</v>
      </c>
      <c r="C15456" s="106">
        <v>303.66000000000003</v>
      </c>
      <c r="D15456">
        <v>1</v>
      </c>
    </row>
    <row r="15457" spans="1:4" x14ac:dyDescent="0.25">
      <c r="A15457" t="s">
        <v>30620</v>
      </c>
      <c r="B15457" t="s">
        <v>30621</v>
      </c>
      <c r="C15457" s="106">
        <v>138</v>
      </c>
      <c r="D15457">
        <v>3</v>
      </c>
    </row>
    <row r="15458" spans="1:4" x14ac:dyDescent="0.25">
      <c r="A15458" t="s">
        <v>30622</v>
      </c>
      <c r="B15458" t="s">
        <v>30623</v>
      </c>
      <c r="C15458" s="106">
        <v>0</v>
      </c>
      <c r="D15458">
        <v>0</v>
      </c>
    </row>
    <row r="15459" spans="1:4" x14ac:dyDescent="0.25">
      <c r="A15459" t="s">
        <v>30624</v>
      </c>
      <c r="B15459" t="s">
        <v>30625</v>
      </c>
      <c r="C15459" s="106">
        <v>557.83000000000004</v>
      </c>
      <c r="D15459">
        <v>1</v>
      </c>
    </row>
    <row r="15460" spans="1:4" x14ac:dyDescent="0.25">
      <c r="A15460" t="s">
        <v>30626</v>
      </c>
      <c r="B15460" t="s">
        <v>30627</v>
      </c>
      <c r="C15460" s="106">
        <v>1403</v>
      </c>
      <c r="D15460">
        <v>2</v>
      </c>
    </row>
    <row r="15461" spans="1:4" x14ac:dyDescent="0.25">
      <c r="A15461" t="s">
        <v>30628</v>
      </c>
      <c r="B15461" t="s">
        <v>30629</v>
      </c>
      <c r="C15461" s="106">
        <v>49850</v>
      </c>
      <c r="D15461">
        <v>1</v>
      </c>
    </row>
    <row r="15462" spans="1:4" x14ac:dyDescent="0.25">
      <c r="A15462" t="s">
        <v>30630</v>
      </c>
      <c r="B15462" t="s">
        <v>30631</v>
      </c>
      <c r="C15462" s="106">
        <v>318.39</v>
      </c>
      <c r="D15462">
        <v>5</v>
      </c>
    </row>
    <row r="15463" spans="1:4" x14ac:dyDescent="0.25">
      <c r="A15463" t="s">
        <v>30632</v>
      </c>
      <c r="B15463" t="s">
        <v>30633</v>
      </c>
      <c r="C15463" s="106">
        <v>617.20000000000005</v>
      </c>
      <c r="D15463">
        <v>2</v>
      </c>
    </row>
    <row r="15464" spans="1:4" x14ac:dyDescent="0.25">
      <c r="A15464" t="s">
        <v>30634</v>
      </c>
      <c r="B15464" t="s">
        <v>30635</v>
      </c>
      <c r="C15464" s="106">
        <v>121.5</v>
      </c>
      <c r="D15464">
        <v>1</v>
      </c>
    </row>
    <row r="15465" spans="1:4" x14ac:dyDescent="0.25">
      <c r="A15465" t="s">
        <v>30636</v>
      </c>
      <c r="B15465" t="s">
        <v>30637</v>
      </c>
      <c r="C15465" s="106">
        <v>1324.08</v>
      </c>
      <c r="D15465">
        <v>1</v>
      </c>
    </row>
    <row r="15466" spans="1:4" x14ac:dyDescent="0.25">
      <c r="A15466" t="s">
        <v>30638</v>
      </c>
      <c r="B15466" t="s">
        <v>30639</v>
      </c>
      <c r="C15466" s="106">
        <v>301</v>
      </c>
      <c r="D15466">
        <v>1</v>
      </c>
    </row>
    <row r="15467" spans="1:4" x14ac:dyDescent="0.25">
      <c r="A15467" t="s">
        <v>30640</v>
      </c>
      <c r="B15467" t="s">
        <v>30641</v>
      </c>
      <c r="C15467" s="106">
        <v>131.03</v>
      </c>
      <c r="D15467">
        <v>7</v>
      </c>
    </row>
    <row r="15468" spans="1:4" x14ac:dyDescent="0.25">
      <c r="A15468" t="s">
        <v>30642</v>
      </c>
      <c r="B15468" t="s">
        <v>30641</v>
      </c>
      <c r="C15468" s="106">
        <v>153.52000000000001</v>
      </c>
      <c r="D15468">
        <v>7</v>
      </c>
    </row>
    <row r="15469" spans="1:4" x14ac:dyDescent="0.25">
      <c r="A15469" t="s">
        <v>30643</v>
      </c>
      <c r="B15469" t="s">
        <v>30644</v>
      </c>
      <c r="C15469" s="106">
        <v>396.52</v>
      </c>
      <c r="D15469">
        <v>1</v>
      </c>
    </row>
    <row r="15470" spans="1:4" x14ac:dyDescent="0.25">
      <c r="A15470" t="s">
        <v>30645</v>
      </c>
      <c r="B15470" t="s">
        <v>30646</v>
      </c>
      <c r="C15470" s="106">
        <v>8528</v>
      </c>
      <c r="D15470">
        <v>104</v>
      </c>
    </row>
    <row r="15471" spans="1:4" x14ac:dyDescent="0.25">
      <c r="A15471" t="s">
        <v>30647</v>
      </c>
      <c r="B15471" t="s">
        <v>30648</v>
      </c>
      <c r="C15471" s="106">
        <v>646</v>
      </c>
      <c r="D15471">
        <v>1</v>
      </c>
    </row>
    <row r="15472" spans="1:4" x14ac:dyDescent="0.25">
      <c r="A15472" t="s">
        <v>30649</v>
      </c>
      <c r="B15472" t="s">
        <v>30650</v>
      </c>
      <c r="C15472" s="106">
        <v>279</v>
      </c>
      <c r="D15472">
        <v>2</v>
      </c>
    </row>
    <row r="15473" spans="1:4" x14ac:dyDescent="0.25">
      <c r="A15473" t="s">
        <v>30651</v>
      </c>
      <c r="B15473" t="s">
        <v>30652</v>
      </c>
      <c r="C15473" s="106">
        <v>0</v>
      </c>
      <c r="D15473">
        <v>0</v>
      </c>
    </row>
    <row r="15474" spans="1:4" x14ac:dyDescent="0.25">
      <c r="A15474" t="s">
        <v>30653</v>
      </c>
      <c r="B15474" t="s">
        <v>15363</v>
      </c>
      <c r="C15474" s="106">
        <v>4310.5200000000004</v>
      </c>
      <c r="D15474">
        <v>2</v>
      </c>
    </row>
    <row r="15475" spans="1:4" x14ac:dyDescent="0.25">
      <c r="A15475" t="s">
        <v>30654</v>
      </c>
      <c r="B15475" t="s">
        <v>30655</v>
      </c>
      <c r="C15475" s="106">
        <v>2375.36</v>
      </c>
      <c r="D15475">
        <v>1</v>
      </c>
    </row>
    <row r="15476" spans="1:4" x14ac:dyDescent="0.25">
      <c r="A15476" t="s">
        <v>30656</v>
      </c>
      <c r="B15476" t="s">
        <v>30657</v>
      </c>
      <c r="C15476" s="106">
        <v>32.549999999999997</v>
      </c>
      <c r="D15476">
        <v>3</v>
      </c>
    </row>
    <row r="15477" spans="1:4" x14ac:dyDescent="0.25">
      <c r="A15477" t="s">
        <v>30658</v>
      </c>
      <c r="B15477" t="s">
        <v>30659</v>
      </c>
      <c r="C15477" s="106">
        <v>567</v>
      </c>
      <c r="D15477">
        <v>3</v>
      </c>
    </row>
    <row r="15478" spans="1:4" x14ac:dyDescent="0.25">
      <c r="A15478" t="s">
        <v>30660</v>
      </c>
      <c r="B15478" t="s">
        <v>30661</v>
      </c>
      <c r="C15478" s="106">
        <v>40.799999999999997</v>
      </c>
      <c r="D15478">
        <v>1</v>
      </c>
    </row>
    <row r="15479" spans="1:4" x14ac:dyDescent="0.25">
      <c r="A15479" t="s">
        <v>30662</v>
      </c>
      <c r="B15479" t="s">
        <v>30663</v>
      </c>
      <c r="C15479" s="106">
        <v>351.45</v>
      </c>
      <c r="D15479">
        <v>1</v>
      </c>
    </row>
    <row r="15480" spans="1:4" x14ac:dyDescent="0.25">
      <c r="A15480" t="s">
        <v>30664</v>
      </c>
      <c r="B15480" t="s">
        <v>30665</v>
      </c>
      <c r="C15480" s="106">
        <v>1767.62</v>
      </c>
      <c r="D15480">
        <v>4</v>
      </c>
    </row>
    <row r="15481" spans="1:4" x14ac:dyDescent="0.25">
      <c r="A15481" t="s">
        <v>30666</v>
      </c>
      <c r="B15481" t="s">
        <v>30667</v>
      </c>
      <c r="C15481" s="106">
        <v>483.81</v>
      </c>
      <c r="D15481">
        <v>2</v>
      </c>
    </row>
    <row r="15482" spans="1:4" x14ac:dyDescent="0.25">
      <c r="A15482" t="s">
        <v>30668</v>
      </c>
      <c r="B15482" t="s">
        <v>30669</v>
      </c>
      <c r="C15482" s="106">
        <v>831.74</v>
      </c>
      <c r="D15482">
        <v>5</v>
      </c>
    </row>
    <row r="15483" spans="1:4" x14ac:dyDescent="0.25">
      <c r="A15483" t="s">
        <v>30670</v>
      </c>
      <c r="B15483" t="s">
        <v>30671</v>
      </c>
      <c r="C15483" s="106">
        <v>22.27</v>
      </c>
      <c r="D15483">
        <v>1</v>
      </c>
    </row>
    <row r="15484" spans="1:4" x14ac:dyDescent="0.25">
      <c r="A15484" t="s">
        <v>30672</v>
      </c>
      <c r="B15484" t="s">
        <v>30673</v>
      </c>
      <c r="C15484" s="106">
        <v>280.95</v>
      </c>
      <c r="D15484">
        <v>1</v>
      </c>
    </row>
    <row r="15485" spans="1:4" x14ac:dyDescent="0.25">
      <c r="A15485" t="s">
        <v>30674</v>
      </c>
      <c r="B15485" t="s">
        <v>30675</v>
      </c>
      <c r="C15485" s="106">
        <v>23.16</v>
      </c>
      <c r="D15485">
        <v>4</v>
      </c>
    </row>
    <row r="15486" spans="1:4" x14ac:dyDescent="0.25">
      <c r="A15486" t="s">
        <v>30676</v>
      </c>
      <c r="B15486" t="s">
        <v>30677</v>
      </c>
      <c r="C15486" s="106">
        <v>209.27</v>
      </c>
      <c r="D15486">
        <v>3</v>
      </c>
    </row>
    <row r="15487" spans="1:4" x14ac:dyDescent="0.25">
      <c r="A15487" t="s">
        <v>30678</v>
      </c>
      <c r="B15487" t="s">
        <v>30679</v>
      </c>
      <c r="C15487" s="106">
        <v>51.54</v>
      </c>
      <c r="D15487">
        <v>6</v>
      </c>
    </row>
    <row r="15488" spans="1:4" x14ac:dyDescent="0.25">
      <c r="A15488" t="s">
        <v>30680</v>
      </c>
      <c r="B15488" t="s">
        <v>30681</v>
      </c>
      <c r="C15488" s="106">
        <v>1899.66</v>
      </c>
      <c r="D15488">
        <v>2</v>
      </c>
    </row>
    <row r="15489" spans="1:4" x14ac:dyDescent="0.25">
      <c r="A15489" t="s">
        <v>30682</v>
      </c>
      <c r="B15489" t="s">
        <v>25680</v>
      </c>
      <c r="C15489" s="106">
        <v>11637.57</v>
      </c>
      <c r="D15489">
        <v>3</v>
      </c>
    </row>
    <row r="15490" spans="1:4" x14ac:dyDescent="0.25">
      <c r="A15490" t="s">
        <v>30683</v>
      </c>
      <c r="B15490" t="s">
        <v>30684</v>
      </c>
      <c r="C15490" s="106">
        <v>0</v>
      </c>
      <c r="D15490">
        <v>0</v>
      </c>
    </row>
    <row r="15491" spans="1:4" x14ac:dyDescent="0.25">
      <c r="A15491" t="s">
        <v>30685</v>
      </c>
      <c r="B15491" t="s">
        <v>30686</v>
      </c>
      <c r="C15491" s="106">
        <v>46.04</v>
      </c>
      <c r="D15491">
        <v>2</v>
      </c>
    </row>
    <row r="15492" spans="1:4" x14ac:dyDescent="0.25">
      <c r="A15492" t="s">
        <v>30687</v>
      </c>
      <c r="B15492" t="s">
        <v>30688</v>
      </c>
      <c r="C15492" s="106">
        <v>63.6</v>
      </c>
      <c r="D15492">
        <v>2</v>
      </c>
    </row>
    <row r="15493" spans="1:4" x14ac:dyDescent="0.25">
      <c r="A15493" t="s">
        <v>30689</v>
      </c>
      <c r="B15493" t="s">
        <v>30690</v>
      </c>
      <c r="C15493" s="106">
        <v>0</v>
      </c>
      <c r="D15493">
        <v>0</v>
      </c>
    </row>
    <row r="15494" spans="1:4" x14ac:dyDescent="0.25">
      <c r="A15494" t="s">
        <v>30691</v>
      </c>
      <c r="B15494" t="s">
        <v>30692</v>
      </c>
      <c r="C15494" s="106">
        <v>0</v>
      </c>
      <c r="D15494">
        <v>0</v>
      </c>
    </row>
    <row r="15495" spans="1:4" x14ac:dyDescent="0.25">
      <c r="A15495" t="s">
        <v>30693</v>
      </c>
      <c r="B15495" t="s">
        <v>30692</v>
      </c>
      <c r="C15495" s="106">
        <v>0</v>
      </c>
      <c r="D15495">
        <v>0</v>
      </c>
    </row>
    <row r="15496" spans="1:4" x14ac:dyDescent="0.25">
      <c r="A15496" t="s">
        <v>30694</v>
      </c>
      <c r="B15496" t="s">
        <v>30695</v>
      </c>
      <c r="C15496" s="106">
        <v>0</v>
      </c>
      <c r="D15496">
        <v>0</v>
      </c>
    </row>
    <row r="15497" spans="1:4" x14ac:dyDescent="0.25">
      <c r="A15497" t="s">
        <v>30696</v>
      </c>
      <c r="B15497" t="s">
        <v>30697</v>
      </c>
      <c r="C15497" s="106">
        <v>0</v>
      </c>
      <c r="D15497">
        <v>0</v>
      </c>
    </row>
    <row r="15498" spans="1:4" x14ac:dyDescent="0.25">
      <c r="A15498" t="s">
        <v>30698</v>
      </c>
      <c r="B15498" t="s">
        <v>30699</v>
      </c>
      <c r="C15498" s="106">
        <v>2132</v>
      </c>
      <c r="D15498">
        <v>1</v>
      </c>
    </row>
    <row r="15499" spans="1:4" x14ac:dyDescent="0.25">
      <c r="A15499" t="s">
        <v>30700</v>
      </c>
      <c r="B15499" t="s">
        <v>30701</v>
      </c>
      <c r="C15499" s="106">
        <v>0</v>
      </c>
      <c r="D15499">
        <v>0</v>
      </c>
    </row>
    <row r="15500" spans="1:4" x14ac:dyDescent="0.25">
      <c r="A15500" t="s">
        <v>30702</v>
      </c>
      <c r="B15500" t="s">
        <v>30703</v>
      </c>
      <c r="C15500" s="106">
        <v>40.1</v>
      </c>
      <c r="D15500">
        <v>2</v>
      </c>
    </row>
    <row r="15501" spans="1:4" x14ac:dyDescent="0.25">
      <c r="A15501" t="s">
        <v>30704</v>
      </c>
      <c r="B15501" t="s">
        <v>30705</v>
      </c>
      <c r="C15501" s="106">
        <v>86.2</v>
      </c>
      <c r="D15501">
        <v>2</v>
      </c>
    </row>
    <row r="15502" spans="1:4" x14ac:dyDescent="0.25">
      <c r="A15502" t="s">
        <v>30706</v>
      </c>
      <c r="B15502" t="s">
        <v>30707</v>
      </c>
      <c r="C15502" s="106">
        <v>388.2</v>
      </c>
      <c r="D15502">
        <v>6</v>
      </c>
    </row>
    <row r="15503" spans="1:4" x14ac:dyDescent="0.25">
      <c r="A15503" t="s">
        <v>30708</v>
      </c>
      <c r="B15503" t="s">
        <v>30709</v>
      </c>
      <c r="C15503" s="106">
        <v>1130</v>
      </c>
      <c r="D15503">
        <v>8</v>
      </c>
    </row>
    <row r="15504" spans="1:4" x14ac:dyDescent="0.25">
      <c r="A15504" t="s">
        <v>30710</v>
      </c>
      <c r="B15504" t="s">
        <v>30711</v>
      </c>
      <c r="C15504" s="106">
        <v>670.88</v>
      </c>
      <c r="D15504">
        <v>14</v>
      </c>
    </row>
    <row r="15505" spans="1:4" x14ac:dyDescent="0.25">
      <c r="A15505" t="s">
        <v>30712</v>
      </c>
      <c r="B15505" t="s">
        <v>30713</v>
      </c>
      <c r="C15505" s="106">
        <v>72.959999999999994</v>
      </c>
      <c r="D15505">
        <v>64</v>
      </c>
    </row>
    <row r="15506" spans="1:4" x14ac:dyDescent="0.25">
      <c r="A15506" t="s">
        <v>30714</v>
      </c>
      <c r="B15506" t="s">
        <v>30715</v>
      </c>
      <c r="C15506" s="106">
        <v>1020</v>
      </c>
      <c r="D15506">
        <v>10</v>
      </c>
    </row>
    <row r="15507" spans="1:4" x14ac:dyDescent="0.25">
      <c r="A15507" t="s">
        <v>30716</v>
      </c>
      <c r="B15507" t="s">
        <v>25977</v>
      </c>
      <c r="C15507" s="106">
        <v>187.81</v>
      </c>
      <c r="D15507">
        <v>12</v>
      </c>
    </row>
    <row r="15508" spans="1:4" x14ac:dyDescent="0.25">
      <c r="A15508" t="s">
        <v>30717</v>
      </c>
      <c r="B15508" t="s">
        <v>30718</v>
      </c>
      <c r="C15508" s="106">
        <v>7045</v>
      </c>
      <c r="D15508">
        <v>5</v>
      </c>
    </row>
    <row r="15509" spans="1:4" x14ac:dyDescent="0.25">
      <c r="A15509" t="s">
        <v>30719</v>
      </c>
      <c r="B15509" t="s">
        <v>30720</v>
      </c>
      <c r="C15509" s="106">
        <v>3613.6</v>
      </c>
      <c r="D15509">
        <v>16</v>
      </c>
    </row>
    <row r="15510" spans="1:4" x14ac:dyDescent="0.25">
      <c r="A15510" t="s">
        <v>30721</v>
      </c>
      <c r="B15510" t="s">
        <v>13554</v>
      </c>
      <c r="C15510" s="106">
        <v>605.02</v>
      </c>
      <c r="D15510">
        <v>24</v>
      </c>
    </row>
    <row r="15511" spans="1:4" x14ac:dyDescent="0.25">
      <c r="A15511" t="s">
        <v>30722</v>
      </c>
      <c r="B15511" t="s">
        <v>30723</v>
      </c>
      <c r="C15511" s="106">
        <v>0</v>
      </c>
      <c r="D15511">
        <v>0</v>
      </c>
    </row>
    <row r="15512" spans="1:4" x14ac:dyDescent="0.25">
      <c r="A15512" t="s">
        <v>30724</v>
      </c>
      <c r="B15512" t="s">
        <v>30725</v>
      </c>
      <c r="C15512" s="106">
        <v>3136</v>
      </c>
      <c r="D15512">
        <v>1</v>
      </c>
    </row>
    <row r="15513" spans="1:4" x14ac:dyDescent="0.25">
      <c r="A15513" t="s">
        <v>30726</v>
      </c>
      <c r="B15513" t="s">
        <v>30727</v>
      </c>
      <c r="C15513" s="106">
        <v>288.93</v>
      </c>
      <c r="D15513">
        <v>7</v>
      </c>
    </row>
    <row r="15514" spans="1:4" x14ac:dyDescent="0.25">
      <c r="A15514" t="s">
        <v>30728</v>
      </c>
      <c r="B15514" t="s">
        <v>30439</v>
      </c>
      <c r="C15514" s="106">
        <v>7296</v>
      </c>
      <c r="D15514">
        <v>48</v>
      </c>
    </row>
    <row r="15515" spans="1:4" x14ac:dyDescent="0.25">
      <c r="A15515" t="s">
        <v>30729</v>
      </c>
      <c r="B15515" t="s">
        <v>30436</v>
      </c>
      <c r="C15515" s="106">
        <v>12384</v>
      </c>
      <c r="D15515">
        <v>144</v>
      </c>
    </row>
    <row r="15516" spans="1:4" x14ac:dyDescent="0.25">
      <c r="A15516" t="s">
        <v>30730</v>
      </c>
      <c r="B15516" t="s">
        <v>30439</v>
      </c>
      <c r="C15516" s="106">
        <v>5976</v>
      </c>
      <c r="D15516">
        <v>24</v>
      </c>
    </row>
    <row r="15517" spans="1:4" x14ac:dyDescent="0.25">
      <c r="A15517" t="s">
        <v>30731</v>
      </c>
      <c r="B15517" t="s">
        <v>30439</v>
      </c>
      <c r="C15517" s="106">
        <v>7296</v>
      </c>
      <c r="D15517">
        <v>48</v>
      </c>
    </row>
    <row r="15518" spans="1:4" x14ac:dyDescent="0.25">
      <c r="A15518" t="s">
        <v>30732</v>
      </c>
      <c r="B15518" t="s">
        <v>30439</v>
      </c>
      <c r="C15518" s="106">
        <v>3648</v>
      </c>
      <c r="D15518">
        <v>24</v>
      </c>
    </row>
    <row r="15519" spans="1:4" x14ac:dyDescent="0.25">
      <c r="A15519" t="s">
        <v>30733</v>
      </c>
      <c r="B15519" t="s">
        <v>30439</v>
      </c>
      <c r="C15519" s="106">
        <v>4670.42</v>
      </c>
      <c r="D15519">
        <v>24</v>
      </c>
    </row>
    <row r="15520" spans="1:4" x14ac:dyDescent="0.25">
      <c r="A15520" t="s">
        <v>30734</v>
      </c>
      <c r="B15520" t="s">
        <v>30439</v>
      </c>
      <c r="C15520" s="106">
        <v>7296</v>
      </c>
      <c r="D15520">
        <v>48</v>
      </c>
    </row>
    <row r="15521" spans="1:4" x14ac:dyDescent="0.25">
      <c r="A15521" t="s">
        <v>30735</v>
      </c>
      <c r="B15521" t="s">
        <v>30436</v>
      </c>
      <c r="C15521" s="106">
        <v>2481.6</v>
      </c>
      <c r="D15521">
        <v>48</v>
      </c>
    </row>
    <row r="15522" spans="1:4" x14ac:dyDescent="0.25">
      <c r="A15522" t="s">
        <v>30736</v>
      </c>
      <c r="B15522" t="s">
        <v>30439</v>
      </c>
      <c r="C15522" s="106">
        <v>5976</v>
      </c>
      <c r="D15522">
        <v>24</v>
      </c>
    </row>
    <row r="15523" spans="1:4" x14ac:dyDescent="0.25">
      <c r="A15523" t="s">
        <v>30737</v>
      </c>
      <c r="B15523" t="s">
        <v>30738</v>
      </c>
      <c r="C15523" s="106">
        <v>571.29999999999995</v>
      </c>
      <c r="D15523">
        <v>10</v>
      </c>
    </row>
    <row r="15524" spans="1:4" x14ac:dyDescent="0.25">
      <c r="A15524" t="s">
        <v>30739</v>
      </c>
      <c r="B15524" t="s">
        <v>30740</v>
      </c>
      <c r="C15524" s="106">
        <v>715.87</v>
      </c>
      <c r="D15524">
        <v>7</v>
      </c>
    </row>
    <row r="15525" spans="1:4" x14ac:dyDescent="0.25">
      <c r="A15525" t="s">
        <v>30741</v>
      </c>
      <c r="B15525" t="s">
        <v>30742</v>
      </c>
      <c r="C15525" s="106">
        <v>1603.7</v>
      </c>
      <c r="D15525">
        <v>3</v>
      </c>
    </row>
    <row r="15526" spans="1:4" x14ac:dyDescent="0.25">
      <c r="A15526" t="s">
        <v>30743</v>
      </c>
      <c r="B15526" t="s">
        <v>30744</v>
      </c>
      <c r="C15526" s="106">
        <v>611.41999999999996</v>
      </c>
      <c r="D15526">
        <v>2</v>
      </c>
    </row>
    <row r="15527" spans="1:4" x14ac:dyDescent="0.25">
      <c r="A15527" t="s">
        <v>30745</v>
      </c>
      <c r="B15527" t="s">
        <v>30746</v>
      </c>
      <c r="C15527" s="106">
        <v>0</v>
      </c>
      <c r="D15527">
        <v>2</v>
      </c>
    </row>
    <row r="15528" spans="1:4" x14ac:dyDescent="0.25">
      <c r="A15528" t="s">
        <v>30747</v>
      </c>
      <c r="B15528" t="s">
        <v>30748</v>
      </c>
      <c r="C15528" s="106">
        <v>1796.01</v>
      </c>
      <c r="D15528">
        <v>1</v>
      </c>
    </row>
    <row r="15529" spans="1:4" x14ac:dyDescent="0.25">
      <c r="A15529" t="s">
        <v>30749</v>
      </c>
      <c r="B15529" t="s">
        <v>30750</v>
      </c>
      <c r="C15529" s="106">
        <v>5489.2</v>
      </c>
      <c r="D15529">
        <v>3</v>
      </c>
    </row>
    <row r="15530" spans="1:4" x14ac:dyDescent="0.25">
      <c r="A15530" t="s">
        <v>30751</v>
      </c>
      <c r="B15530" t="s">
        <v>30752</v>
      </c>
      <c r="C15530" s="106">
        <v>156.68</v>
      </c>
      <c r="D15530">
        <v>5</v>
      </c>
    </row>
    <row r="15531" spans="1:4" x14ac:dyDescent="0.25">
      <c r="A15531" t="s">
        <v>30753</v>
      </c>
      <c r="B15531" t="s">
        <v>30754</v>
      </c>
      <c r="C15531" s="106">
        <v>3714.76</v>
      </c>
      <c r="D15531">
        <v>4</v>
      </c>
    </row>
    <row r="15532" spans="1:4" x14ac:dyDescent="0.25">
      <c r="A15532" t="s">
        <v>30755</v>
      </c>
      <c r="B15532" t="s">
        <v>30756</v>
      </c>
      <c r="C15532" s="106">
        <v>1440.77</v>
      </c>
      <c r="D15532">
        <v>4</v>
      </c>
    </row>
    <row r="15533" spans="1:4" x14ac:dyDescent="0.25">
      <c r="A15533" t="s">
        <v>30757</v>
      </c>
      <c r="B15533" t="s">
        <v>30758</v>
      </c>
      <c r="C15533" s="106">
        <v>320.86</v>
      </c>
      <c r="D15533">
        <v>2</v>
      </c>
    </row>
    <row r="15534" spans="1:4" x14ac:dyDescent="0.25">
      <c r="A15534" t="s">
        <v>30759</v>
      </c>
      <c r="B15534" t="s">
        <v>30760</v>
      </c>
      <c r="C15534" s="106">
        <v>812.82</v>
      </c>
      <c r="D15534">
        <v>2</v>
      </c>
    </row>
    <row r="15535" spans="1:4" x14ac:dyDescent="0.25">
      <c r="A15535" t="s">
        <v>30761</v>
      </c>
      <c r="B15535" t="s">
        <v>30762</v>
      </c>
      <c r="C15535" s="106">
        <v>1436.4</v>
      </c>
      <c r="D15535">
        <v>2</v>
      </c>
    </row>
    <row r="15536" spans="1:4" x14ac:dyDescent="0.25">
      <c r="A15536" t="s">
        <v>30763</v>
      </c>
      <c r="B15536" t="s">
        <v>30764</v>
      </c>
      <c r="C15536" s="106">
        <v>1300.42</v>
      </c>
      <c r="D15536">
        <v>2</v>
      </c>
    </row>
    <row r="15537" spans="1:4" x14ac:dyDescent="0.25">
      <c r="A15537" t="s">
        <v>30765</v>
      </c>
      <c r="B15537" t="s">
        <v>30766</v>
      </c>
      <c r="C15537" s="106">
        <v>27.51</v>
      </c>
      <c r="D15537">
        <v>4</v>
      </c>
    </row>
    <row r="15538" spans="1:4" x14ac:dyDescent="0.25">
      <c r="A15538" t="s">
        <v>30767</v>
      </c>
      <c r="B15538" t="s">
        <v>30768</v>
      </c>
      <c r="C15538" s="106">
        <v>500.95</v>
      </c>
      <c r="D15538">
        <v>1</v>
      </c>
    </row>
    <row r="15539" spans="1:4" x14ac:dyDescent="0.25">
      <c r="A15539" t="s">
        <v>30769</v>
      </c>
      <c r="B15539" t="s">
        <v>15346</v>
      </c>
      <c r="C15539" s="106">
        <v>919.73</v>
      </c>
      <c r="D15539">
        <v>1</v>
      </c>
    </row>
    <row r="15540" spans="1:4" x14ac:dyDescent="0.25">
      <c r="A15540" t="s">
        <v>30770</v>
      </c>
      <c r="B15540" t="s">
        <v>30771</v>
      </c>
      <c r="C15540" s="106">
        <v>1464.7</v>
      </c>
      <c r="D15540">
        <v>5</v>
      </c>
    </row>
    <row r="15541" spans="1:4" x14ac:dyDescent="0.25">
      <c r="A15541" t="s">
        <v>30772</v>
      </c>
      <c r="B15541" t="s">
        <v>30773</v>
      </c>
      <c r="C15541" s="106">
        <v>2254.96</v>
      </c>
      <c r="D15541">
        <v>1</v>
      </c>
    </row>
    <row r="15542" spans="1:4" x14ac:dyDescent="0.25">
      <c r="A15542" t="s">
        <v>30774</v>
      </c>
      <c r="B15542" t="s">
        <v>27258</v>
      </c>
      <c r="C15542" s="106">
        <v>387.2</v>
      </c>
      <c r="D15542">
        <v>1</v>
      </c>
    </row>
    <row r="15543" spans="1:4" x14ac:dyDescent="0.25">
      <c r="A15543" t="s">
        <v>30775</v>
      </c>
      <c r="B15543" t="s">
        <v>30776</v>
      </c>
      <c r="C15543" s="106">
        <v>1014.23</v>
      </c>
      <c r="D15543">
        <v>2</v>
      </c>
    </row>
    <row r="15544" spans="1:4" x14ac:dyDescent="0.25">
      <c r="A15544" t="s">
        <v>30777</v>
      </c>
      <c r="B15544" t="s">
        <v>30778</v>
      </c>
      <c r="C15544" s="106">
        <v>975.65</v>
      </c>
      <c r="D15544">
        <v>1</v>
      </c>
    </row>
    <row r="15545" spans="1:4" x14ac:dyDescent="0.25">
      <c r="A15545" t="s">
        <v>30779</v>
      </c>
      <c r="B15545" t="s">
        <v>30780</v>
      </c>
      <c r="C15545" s="106">
        <v>1410.16</v>
      </c>
      <c r="D15545">
        <v>2</v>
      </c>
    </row>
    <row r="15546" spans="1:4" x14ac:dyDescent="0.25">
      <c r="A15546" t="s">
        <v>30781</v>
      </c>
      <c r="B15546" t="s">
        <v>30780</v>
      </c>
      <c r="C15546" s="106">
        <v>1733.56</v>
      </c>
      <c r="D15546">
        <v>2</v>
      </c>
    </row>
    <row r="15547" spans="1:4" x14ac:dyDescent="0.25">
      <c r="A15547" t="s">
        <v>30782</v>
      </c>
      <c r="B15547" t="s">
        <v>30783</v>
      </c>
      <c r="C15547" s="106">
        <v>918.78</v>
      </c>
      <c r="D15547">
        <v>1</v>
      </c>
    </row>
    <row r="15548" spans="1:4" x14ac:dyDescent="0.25">
      <c r="A15548" t="s">
        <v>30784</v>
      </c>
      <c r="B15548" t="s">
        <v>30783</v>
      </c>
      <c r="C15548" s="106">
        <v>2279.71</v>
      </c>
      <c r="D15548">
        <v>1</v>
      </c>
    </row>
    <row r="15549" spans="1:4" x14ac:dyDescent="0.25">
      <c r="A15549" t="s">
        <v>30785</v>
      </c>
      <c r="B15549" t="s">
        <v>30780</v>
      </c>
      <c r="C15549" s="106">
        <v>15697.51</v>
      </c>
      <c r="D15549">
        <v>3</v>
      </c>
    </row>
    <row r="15550" spans="1:4" x14ac:dyDescent="0.25">
      <c r="A15550" t="s">
        <v>30786</v>
      </c>
      <c r="B15550" t="s">
        <v>30780</v>
      </c>
      <c r="C15550" s="106">
        <v>5898.54</v>
      </c>
      <c r="D15550">
        <v>3</v>
      </c>
    </row>
    <row r="15551" spans="1:4" x14ac:dyDescent="0.25">
      <c r="A15551" t="s">
        <v>30787</v>
      </c>
      <c r="B15551" t="s">
        <v>30788</v>
      </c>
      <c r="C15551" s="106">
        <v>335.1</v>
      </c>
      <c r="D15551">
        <v>2</v>
      </c>
    </row>
    <row r="15552" spans="1:4" x14ac:dyDescent="0.25">
      <c r="A15552" t="s">
        <v>30789</v>
      </c>
      <c r="B15552" t="s">
        <v>30790</v>
      </c>
      <c r="C15552" s="106">
        <v>175.5</v>
      </c>
      <c r="D15552">
        <v>4</v>
      </c>
    </row>
    <row r="15553" spans="1:4" x14ac:dyDescent="0.25">
      <c r="A15553" t="s">
        <v>30791</v>
      </c>
      <c r="B15553" t="s">
        <v>30792</v>
      </c>
      <c r="C15553" s="106">
        <v>330.14</v>
      </c>
      <c r="D15553">
        <v>7</v>
      </c>
    </row>
    <row r="15554" spans="1:4" x14ac:dyDescent="0.25">
      <c r="A15554" t="s">
        <v>30793</v>
      </c>
      <c r="B15554" t="s">
        <v>30794</v>
      </c>
      <c r="C15554" s="106">
        <v>205.57</v>
      </c>
      <c r="D15554">
        <v>4</v>
      </c>
    </row>
    <row r="15555" spans="1:4" x14ac:dyDescent="0.25">
      <c r="A15555" t="s">
        <v>30795</v>
      </c>
      <c r="B15555" t="s">
        <v>30796</v>
      </c>
      <c r="C15555" s="106">
        <v>197.55</v>
      </c>
      <c r="D15555">
        <v>2</v>
      </c>
    </row>
    <row r="15556" spans="1:4" x14ac:dyDescent="0.25">
      <c r="A15556" t="s">
        <v>30797</v>
      </c>
      <c r="B15556" t="s">
        <v>30798</v>
      </c>
      <c r="C15556" s="106">
        <v>400.93</v>
      </c>
      <c r="D15556">
        <v>2</v>
      </c>
    </row>
    <row r="15557" spans="1:4" x14ac:dyDescent="0.25">
      <c r="A15557" t="s">
        <v>30799</v>
      </c>
      <c r="B15557" t="s">
        <v>30800</v>
      </c>
      <c r="C15557" s="106">
        <v>587.70000000000005</v>
      </c>
      <c r="D15557">
        <v>2</v>
      </c>
    </row>
    <row r="15558" spans="1:4" x14ac:dyDescent="0.25">
      <c r="A15558" t="s">
        <v>30801</v>
      </c>
      <c r="B15558" t="s">
        <v>30802</v>
      </c>
      <c r="C15558" s="106">
        <v>228.75</v>
      </c>
      <c r="D15558">
        <v>2</v>
      </c>
    </row>
    <row r="15559" spans="1:4" x14ac:dyDescent="0.25">
      <c r="A15559" t="s">
        <v>30803</v>
      </c>
      <c r="B15559" t="s">
        <v>30804</v>
      </c>
      <c r="C15559" s="106">
        <v>2272.5</v>
      </c>
      <c r="D15559">
        <v>2</v>
      </c>
    </row>
    <row r="15560" spans="1:4" x14ac:dyDescent="0.25">
      <c r="A15560" t="s">
        <v>30805</v>
      </c>
      <c r="B15560" t="s">
        <v>30806</v>
      </c>
      <c r="C15560" s="106">
        <v>45.12</v>
      </c>
      <c r="D15560">
        <v>2</v>
      </c>
    </row>
    <row r="15561" spans="1:4" x14ac:dyDescent="0.25">
      <c r="A15561" t="s">
        <v>30807</v>
      </c>
      <c r="B15561" t="s">
        <v>30808</v>
      </c>
      <c r="C15561" s="106">
        <v>234.6</v>
      </c>
      <c r="D15561">
        <v>2</v>
      </c>
    </row>
    <row r="15562" spans="1:4" x14ac:dyDescent="0.25">
      <c r="A15562" t="s">
        <v>30809</v>
      </c>
      <c r="B15562" t="s">
        <v>30810</v>
      </c>
      <c r="C15562" s="106">
        <v>614.54999999999995</v>
      </c>
      <c r="D15562">
        <v>2</v>
      </c>
    </row>
    <row r="15563" spans="1:4" x14ac:dyDescent="0.25">
      <c r="A15563" t="s">
        <v>30811</v>
      </c>
      <c r="B15563" t="s">
        <v>30812</v>
      </c>
      <c r="C15563" s="106">
        <v>4320.78</v>
      </c>
      <c r="D15563">
        <v>1</v>
      </c>
    </row>
    <row r="15564" spans="1:4" x14ac:dyDescent="0.25">
      <c r="A15564" t="s">
        <v>30813</v>
      </c>
      <c r="B15564" t="s">
        <v>30814</v>
      </c>
      <c r="C15564" s="106">
        <v>1066.05</v>
      </c>
      <c r="D15564">
        <v>3</v>
      </c>
    </row>
    <row r="15565" spans="1:4" x14ac:dyDescent="0.25">
      <c r="A15565" t="s">
        <v>30815</v>
      </c>
      <c r="B15565" t="s">
        <v>30816</v>
      </c>
      <c r="C15565" s="106">
        <v>6682.68</v>
      </c>
      <c r="D15565">
        <v>3</v>
      </c>
    </row>
    <row r="15566" spans="1:4" x14ac:dyDescent="0.25">
      <c r="A15566" t="s">
        <v>30817</v>
      </c>
      <c r="B15566" t="s">
        <v>30818</v>
      </c>
      <c r="C15566" s="106">
        <v>687.03</v>
      </c>
      <c r="D15566">
        <v>3</v>
      </c>
    </row>
    <row r="15567" spans="1:4" x14ac:dyDescent="0.25">
      <c r="A15567" t="s">
        <v>30819</v>
      </c>
      <c r="B15567" t="s">
        <v>30820</v>
      </c>
      <c r="C15567" s="106">
        <v>239.88</v>
      </c>
      <c r="D15567">
        <v>2</v>
      </c>
    </row>
    <row r="15568" spans="1:4" x14ac:dyDescent="0.25">
      <c r="A15568" t="s">
        <v>30821</v>
      </c>
      <c r="B15568" t="s">
        <v>30822</v>
      </c>
      <c r="C15568" s="106">
        <v>470.07</v>
      </c>
      <c r="D15568">
        <v>2</v>
      </c>
    </row>
    <row r="15569" spans="1:4" x14ac:dyDescent="0.25">
      <c r="A15569" t="s">
        <v>30823</v>
      </c>
      <c r="B15569" t="s">
        <v>30824</v>
      </c>
      <c r="C15569" s="106">
        <v>68.680000000000007</v>
      </c>
      <c r="D15569">
        <v>4</v>
      </c>
    </row>
    <row r="15570" spans="1:4" x14ac:dyDescent="0.25">
      <c r="A15570" t="s">
        <v>30825</v>
      </c>
      <c r="B15570" t="s">
        <v>30826</v>
      </c>
      <c r="C15570" s="106">
        <v>1040</v>
      </c>
      <c r="D15570">
        <v>8</v>
      </c>
    </row>
    <row r="15571" spans="1:4" x14ac:dyDescent="0.25">
      <c r="A15571" t="s">
        <v>30827</v>
      </c>
      <c r="B15571" t="s">
        <v>30828</v>
      </c>
      <c r="C15571" s="106">
        <v>1104</v>
      </c>
      <c r="D15571">
        <v>8</v>
      </c>
    </row>
    <row r="15572" spans="1:4" x14ac:dyDescent="0.25">
      <c r="A15572" t="s">
        <v>30829</v>
      </c>
      <c r="B15572" t="s">
        <v>30830</v>
      </c>
      <c r="C15572" s="106">
        <v>0</v>
      </c>
      <c r="D15572">
        <v>0</v>
      </c>
    </row>
    <row r="15573" spans="1:4" x14ac:dyDescent="0.25">
      <c r="A15573" t="s">
        <v>30831</v>
      </c>
      <c r="B15573" t="s">
        <v>30804</v>
      </c>
      <c r="C15573" s="106">
        <v>533.5</v>
      </c>
      <c r="D15573">
        <v>2</v>
      </c>
    </row>
    <row r="15574" spans="1:4" x14ac:dyDescent="0.25">
      <c r="A15574" t="s">
        <v>30832</v>
      </c>
      <c r="B15574" t="s">
        <v>30833</v>
      </c>
      <c r="C15574" s="106">
        <v>590.4</v>
      </c>
      <c r="D15574">
        <v>2</v>
      </c>
    </row>
    <row r="15575" spans="1:4" x14ac:dyDescent="0.25">
      <c r="A15575" t="s">
        <v>30834</v>
      </c>
      <c r="B15575" t="s">
        <v>30833</v>
      </c>
      <c r="C15575" s="106">
        <v>593.29999999999995</v>
      </c>
      <c r="D15575">
        <v>2</v>
      </c>
    </row>
    <row r="15576" spans="1:4" x14ac:dyDescent="0.25">
      <c r="A15576" t="s">
        <v>30835</v>
      </c>
      <c r="B15576" t="s">
        <v>30833</v>
      </c>
      <c r="C15576" s="106">
        <v>566.02</v>
      </c>
      <c r="D15576">
        <v>2</v>
      </c>
    </row>
    <row r="15577" spans="1:4" x14ac:dyDescent="0.25">
      <c r="A15577" t="s">
        <v>30836</v>
      </c>
      <c r="B15577" t="s">
        <v>30833</v>
      </c>
      <c r="C15577" s="106">
        <v>622.83000000000004</v>
      </c>
      <c r="D15577">
        <v>2</v>
      </c>
    </row>
    <row r="15578" spans="1:4" x14ac:dyDescent="0.25">
      <c r="A15578" t="s">
        <v>30837</v>
      </c>
      <c r="B15578" t="s">
        <v>30838</v>
      </c>
      <c r="C15578" s="106">
        <v>1033.24</v>
      </c>
      <c r="D15578">
        <v>1</v>
      </c>
    </row>
    <row r="15579" spans="1:4" x14ac:dyDescent="0.25">
      <c r="A15579" t="s">
        <v>30839</v>
      </c>
      <c r="B15579" t="s">
        <v>30833</v>
      </c>
      <c r="C15579" s="106">
        <v>542.9</v>
      </c>
      <c r="D15579">
        <v>2</v>
      </c>
    </row>
    <row r="15580" spans="1:4" x14ac:dyDescent="0.25">
      <c r="A15580" t="s">
        <v>30840</v>
      </c>
      <c r="B15580" t="s">
        <v>30841</v>
      </c>
      <c r="C15580" s="106">
        <v>386.55</v>
      </c>
      <c r="D15580">
        <v>1</v>
      </c>
    </row>
    <row r="15581" spans="1:4" x14ac:dyDescent="0.25">
      <c r="A15581" t="s">
        <v>30842</v>
      </c>
      <c r="B15581" t="s">
        <v>30843</v>
      </c>
      <c r="C15581" s="106">
        <v>3071.61</v>
      </c>
      <c r="D15581">
        <v>1</v>
      </c>
    </row>
    <row r="15582" spans="1:4" x14ac:dyDescent="0.25">
      <c r="A15582" t="s">
        <v>30844</v>
      </c>
      <c r="B15582" t="s">
        <v>30804</v>
      </c>
      <c r="C15582" s="106">
        <v>595.26</v>
      </c>
      <c r="D15582">
        <v>1</v>
      </c>
    </row>
    <row r="15583" spans="1:4" x14ac:dyDescent="0.25">
      <c r="A15583" t="s">
        <v>30845</v>
      </c>
      <c r="B15583" t="s">
        <v>30804</v>
      </c>
      <c r="C15583" s="106">
        <v>2128.3000000000002</v>
      </c>
      <c r="D15583">
        <v>1</v>
      </c>
    </row>
    <row r="15584" spans="1:4" x14ac:dyDescent="0.25">
      <c r="A15584" t="s">
        <v>30846</v>
      </c>
      <c r="B15584" t="s">
        <v>30804</v>
      </c>
      <c r="C15584" s="106">
        <v>2012.99</v>
      </c>
      <c r="D15584">
        <v>1</v>
      </c>
    </row>
    <row r="15585" spans="1:4" x14ac:dyDescent="0.25">
      <c r="A15585" t="s">
        <v>30847</v>
      </c>
      <c r="B15585" t="s">
        <v>30804</v>
      </c>
      <c r="C15585" s="106">
        <v>504.73</v>
      </c>
      <c r="D15585">
        <v>1</v>
      </c>
    </row>
    <row r="15586" spans="1:4" x14ac:dyDescent="0.25">
      <c r="A15586" t="s">
        <v>30848</v>
      </c>
      <c r="B15586" t="s">
        <v>30849</v>
      </c>
      <c r="C15586" s="106">
        <v>55.5</v>
      </c>
      <c r="D15586">
        <v>2</v>
      </c>
    </row>
    <row r="15587" spans="1:4" x14ac:dyDescent="0.25">
      <c r="A15587" t="s">
        <v>30850</v>
      </c>
      <c r="B15587" t="s">
        <v>30849</v>
      </c>
      <c r="C15587" s="106">
        <v>312.60000000000002</v>
      </c>
      <c r="D15587">
        <v>2</v>
      </c>
    </row>
    <row r="15588" spans="1:4" x14ac:dyDescent="0.25">
      <c r="A15588" t="s">
        <v>30851</v>
      </c>
      <c r="B15588" t="s">
        <v>30849</v>
      </c>
      <c r="C15588" s="106">
        <v>370.65</v>
      </c>
      <c r="D15588">
        <v>2</v>
      </c>
    </row>
    <row r="15589" spans="1:4" x14ac:dyDescent="0.25">
      <c r="A15589" t="s">
        <v>30852</v>
      </c>
      <c r="B15589" t="s">
        <v>30853</v>
      </c>
      <c r="C15589" s="106">
        <v>30.88</v>
      </c>
      <c r="D15589">
        <v>10</v>
      </c>
    </row>
    <row r="15590" spans="1:4" x14ac:dyDescent="0.25">
      <c r="A15590" t="s">
        <v>30854</v>
      </c>
      <c r="B15590" t="s">
        <v>30855</v>
      </c>
      <c r="C15590" s="106">
        <v>19.11</v>
      </c>
      <c r="D15590">
        <v>9</v>
      </c>
    </row>
    <row r="15591" spans="1:4" x14ac:dyDescent="0.25">
      <c r="A15591" t="s">
        <v>30856</v>
      </c>
      <c r="B15591" t="s">
        <v>30855</v>
      </c>
      <c r="C15591" s="106">
        <v>16.75</v>
      </c>
      <c r="D15591">
        <v>9</v>
      </c>
    </row>
    <row r="15592" spans="1:4" x14ac:dyDescent="0.25">
      <c r="A15592" t="s">
        <v>30857</v>
      </c>
      <c r="B15592" t="s">
        <v>30780</v>
      </c>
      <c r="C15592" s="106">
        <v>2092.27</v>
      </c>
      <c r="D15592">
        <v>1</v>
      </c>
    </row>
    <row r="15593" spans="1:4" x14ac:dyDescent="0.25">
      <c r="A15593" t="s">
        <v>30858</v>
      </c>
      <c r="B15593" t="s">
        <v>30859</v>
      </c>
      <c r="C15593" s="106">
        <v>0</v>
      </c>
      <c r="D15593">
        <v>0</v>
      </c>
    </row>
    <row r="15594" spans="1:4" x14ac:dyDescent="0.25">
      <c r="A15594" t="s">
        <v>30860</v>
      </c>
      <c r="B15594" t="s">
        <v>30861</v>
      </c>
      <c r="C15594" s="106">
        <v>1049.5</v>
      </c>
      <c r="D15594">
        <v>1</v>
      </c>
    </row>
    <row r="15595" spans="1:4" x14ac:dyDescent="0.25">
      <c r="A15595" t="s">
        <v>30862</v>
      </c>
      <c r="B15595" t="s">
        <v>30861</v>
      </c>
      <c r="C15595" s="106">
        <v>428.44</v>
      </c>
      <c r="D15595">
        <v>2</v>
      </c>
    </row>
    <row r="15596" spans="1:4" x14ac:dyDescent="0.25">
      <c r="A15596" t="s">
        <v>30863</v>
      </c>
      <c r="B15596" t="s">
        <v>30864</v>
      </c>
      <c r="C15596" s="106">
        <v>185.73</v>
      </c>
      <c r="D15596">
        <v>2</v>
      </c>
    </row>
    <row r="15597" spans="1:4" x14ac:dyDescent="0.25">
      <c r="A15597" t="s">
        <v>30865</v>
      </c>
      <c r="B15597" t="s">
        <v>30866</v>
      </c>
      <c r="C15597" s="106">
        <v>1241.3699999999999</v>
      </c>
      <c r="D15597">
        <v>1</v>
      </c>
    </row>
    <row r="15598" spans="1:4" x14ac:dyDescent="0.25">
      <c r="A15598" t="s">
        <v>30867</v>
      </c>
      <c r="B15598" t="s">
        <v>14443</v>
      </c>
      <c r="C15598" s="106">
        <v>112.3</v>
      </c>
      <c r="D15598">
        <v>3</v>
      </c>
    </row>
    <row r="15599" spans="1:4" x14ac:dyDescent="0.25">
      <c r="A15599" t="s">
        <v>30868</v>
      </c>
      <c r="B15599" t="s">
        <v>29160</v>
      </c>
      <c r="C15599" s="106">
        <v>268.26</v>
      </c>
      <c r="D15599">
        <v>1</v>
      </c>
    </row>
    <row r="15600" spans="1:4" x14ac:dyDescent="0.25">
      <c r="A15600" t="s">
        <v>30869</v>
      </c>
      <c r="B15600" t="s">
        <v>29160</v>
      </c>
      <c r="C15600" s="106">
        <v>284.45999999999998</v>
      </c>
      <c r="D15600">
        <v>1</v>
      </c>
    </row>
    <row r="15601" spans="1:4" x14ac:dyDescent="0.25">
      <c r="A15601" t="s">
        <v>30870</v>
      </c>
      <c r="B15601" t="s">
        <v>26479</v>
      </c>
      <c r="C15601" s="106">
        <v>4466.34</v>
      </c>
      <c r="D15601">
        <v>2</v>
      </c>
    </row>
    <row r="15602" spans="1:4" x14ac:dyDescent="0.25">
      <c r="A15602" t="s">
        <v>30871</v>
      </c>
      <c r="B15602" t="s">
        <v>30872</v>
      </c>
      <c r="C15602" s="106">
        <v>14.49</v>
      </c>
      <c r="D15602">
        <v>10</v>
      </c>
    </row>
    <row r="15603" spans="1:4" x14ac:dyDescent="0.25">
      <c r="A15603" t="s">
        <v>30873</v>
      </c>
      <c r="B15603" t="s">
        <v>30874</v>
      </c>
      <c r="C15603" s="106">
        <v>72.150000000000006</v>
      </c>
      <c r="D15603">
        <v>2</v>
      </c>
    </row>
    <row r="15604" spans="1:4" x14ac:dyDescent="0.25">
      <c r="A15604" t="s">
        <v>30875</v>
      </c>
      <c r="B15604" t="s">
        <v>30876</v>
      </c>
      <c r="C15604" s="106">
        <v>38.68</v>
      </c>
      <c r="D15604">
        <v>9</v>
      </c>
    </row>
    <row r="15605" spans="1:4" x14ac:dyDescent="0.25">
      <c r="A15605" t="s">
        <v>30877</v>
      </c>
      <c r="B15605" t="s">
        <v>30876</v>
      </c>
      <c r="C15605" s="106">
        <v>38.68</v>
      </c>
      <c r="D15605">
        <v>9</v>
      </c>
    </row>
    <row r="15606" spans="1:4" x14ac:dyDescent="0.25">
      <c r="A15606" t="s">
        <v>30878</v>
      </c>
      <c r="B15606" t="s">
        <v>30879</v>
      </c>
      <c r="C15606" s="106">
        <v>315.38</v>
      </c>
      <c r="D15606">
        <v>1</v>
      </c>
    </row>
    <row r="15607" spans="1:4" x14ac:dyDescent="0.25">
      <c r="A15607" t="s">
        <v>30880</v>
      </c>
      <c r="B15607" t="s">
        <v>30879</v>
      </c>
      <c r="C15607" s="106">
        <v>387.37</v>
      </c>
      <c r="D15607">
        <v>1</v>
      </c>
    </row>
    <row r="15608" spans="1:4" x14ac:dyDescent="0.25">
      <c r="A15608" t="s">
        <v>30881</v>
      </c>
      <c r="B15608" t="s">
        <v>30879</v>
      </c>
      <c r="C15608" s="106">
        <v>395.55</v>
      </c>
      <c r="D15608">
        <v>1</v>
      </c>
    </row>
    <row r="15609" spans="1:4" x14ac:dyDescent="0.25">
      <c r="A15609" t="s">
        <v>30882</v>
      </c>
      <c r="B15609" t="s">
        <v>30883</v>
      </c>
      <c r="C15609" s="106">
        <v>41.61</v>
      </c>
      <c r="D15609">
        <v>2</v>
      </c>
    </row>
    <row r="15610" spans="1:4" x14ac:dyDescent="0.25">
      <c r="A15610" t="s">
        <v>30884</v>
      </c>
      <c r="B15610" t="s">
        <v>30872</v>
      </c>
      <c r="C15610" s="106">
        <v>24.28</v>
      </c>
      <c r="D15610">
        <v>10</v>
      </c>
    </row>
    <row r="15611" spans="1:4" x14ac:dyDescent="0.25">
      <c r="A15611" t="s">
        <v>30885</v>
      </c>
      <c r="B15611" t="s">
        <v>14148</v>
      </c>
      <c r="C15611" s="106">
        <v>231.39</v>
      </c>
      <c r="D15611">
        <v>1</v>
      </c>
    </row>
    <row r="15612" spans="1:4" x14ac:dyDescent="0.25">
      <c r="A15612" t="s">
        <v>30886</v>
      </c>
      <c r="B15612" t="s">
        <v>30872</v>
      </c>
      <c r="C15612" s="106">
        <v>21.35</v>
      </c>
      <c r="D15612">
        <v>10</v>
      </c>
    </row>
    <row r="15613" spans="1:4" x14ac:dyDescent="0.25">
      <c r="A15613" t="s">
        <v>30887</v>
      </c>
      <c r="B15613" t="s">
        <v>30888</v>
      </c>
      <c r="C15613" s="106">
        <v>1918.48</v>
      </c>
      <c r="D15613">
        <v>3</v>
      </c>
    </row>
    <row r="15614" spans="1:4" x14ac:dyDescent="0.25">
      <c r="A15614" t="s">
        <v>30889</v>
      </c>
      <c r="B15614" t="s">
        <v>30890</v>
      </c>
      <c r="C15614" s="106">
        <v>30.98</v>
      </c>
      <c r="D15614">
        <v>10</v>
      </c>
    </row>
    <row r="15615" spans="1:4" x14ac:dyDescent="0.25">
      <c r="A15615" t="s">
        <v>30891</v>
      </c>
      <c r="B15615" t="s">
        <v>30888</v>
      </c>
      <c r="C15615" s="106">
        <v>198.39</v>
      </c>
      <c r="D15615">
        <v>1</v>
      </c>
    </row>
    <row r="15616" spans="1:4" x14ac:dyDescent="0.25">
      <c r="A15616" t="s">
        <v>30892</v>
      </c>
      <c r="B15616" t="s">
        <v>29160</v>
      </c>
      <c r="C15616" s="106">
        <v>267.3</v>
      </c>
      <c r="D15616">
        <v>2</v>
      </c>
    </row>
    <row r="15617" spans="1:4" x14ac:dyDescent="0.25">
      <c r="A15617" t="s">
        <v>30893</v>
      </c>
      <c r="B15617" t="s">
        <v>30894</v>
      </c>
      <c r="C15617" s="106">
        <v>665.4</v>
      </c>
      <c r="D15617">
        <v>4</v>
      </c>
    </row>
    <row r="15618" spans="1:4" x14ac:dyDescent="0.25">
      <c r="A15618" t="s">
        <v>30895</v>
      </c>
      <c r="B15618" t="s">
        <v>30896</v>
      </c>
      <c r="C15618" s="106">
        <v>63.69</v>
      </c>
      <c r="D15618">
        <v>30</v>
      </c>
    </row>
    <row r="15619" spans="1:4" x14ac:dyDescent="0.25">
      <c r="A15619" t="s">
        <v>30897</v>
      </c>
      <c r="B15619" t="s">
        <v>30898</v>
      </c>
      <c r="C15619" s="106">
        <v>711.45</v>
      </c>
      <c r="D15619">
        <v>30</v>
      </c>
    </row>
    <row r="15620" spans="1:4" x14ac:dyDescent="0.25">
      <c r="A15620" t="s">
        <v>30899</v>
      </c>
      <c r="B15620" t="s">
        <v>30898</v>
      </c>
      <c r="C15620" s="106">
        <v>735</v>
      </c>
      <c r="D15620">
        <v>30</v>
      </c>
    </row>
    <row r="15621" spans="1:4" x14ac:dyDescent="0.25">
      <c r="A15621" t="s">
        <v>30900</v>
      </c>
      <c r="B15621" t="s">
        <v>30901</v>
      </c>
      <c r="C15621" s="106">
        <v>1584</v>
      </c>
      <c r="D15621">
        <v>6</v>
      </c>
    </row>
    <row r="15622" spans="1:4" x14ac:dyDescent="0.25">
      <c r="A15622" t="s">
        <v>30902</v>
      </c>
      <c r="B15622" t="s">
        <v>30903</v>
      </c>
      <c r="C15622" s="106">
        <v>43.65</v>
      </c>
      <c r="D15622">
        <v>2</v>
      </c>
    </row>
    <row r="15623" spans="1:4" x14ac:dyDescent="0.25">
      <c r="A15623" t="s">
        <v>30904</v>
      </c>
      <c r="B15623" t="s">
        <v>30905</v>
      </c>
      <c r="C15623" s="106">
        <v>75.8</v>
      </c>
      <c r="D15623">
        <v>2</v>
      </c>
    </row>
    <row r="15624" spans="1:4" x14ac:dyDescent="0.25">
      <c r="A15624" t="s">
        <v>30906</v>
      </c>
      <c r="B15624" t="s">
        <v>29007</v>
      </c>
      <c r="C15624" s="106">
        <v>60</v>
      </c>
      <c r="D15624">
        <v>4</v>
      </c>
    </row>
    <row r="15625" spans="1:4" x14ac:dyDescent="0.25">
      <c r="A15625" t="s">
        <v>30907</v>
      </c>
      <c r="B15625" t="s">
        <v>30908</v>
      </c>
      <c r="C15625" s="106">
        <v>455.43</v>
      </c>
      <c r="D15625">
        <v>4</v>
      </c>
    </row>
    <row r="15626" spans="1:4" x14ac:dyDescent="0.25">
      <c r="A15626" t="s">
        <v>30909</v>
      </c>
      <c r="B15626" t="s">
        <v>30910</v>
      </c>
      <c r="C15626" s="106">
        <v>459.43</v>
      </c>
      <c r="D15626">
        <v>4</v>
      </c>
    </row>
    <row r="15627" spans="1:4" x14ac:dyDescent="0.25">
      <c r="A15627" t="s">
        <v>30911</v>
      </c>
      <c r="B15627" t="s">
        <v>30912</v>
      </c>
      <c r="C15627" s="106">
        <v>5375</v>
      </c>
      <c r="D15627">
        <v>25</v>
      </c>
    </row>
    <row r="15628" spans="1:4" x14ac:dyDescent="0.25">
      <c r="A15628" t="s">
        <v>30913</v>
      </c>
      <c r="B15628" t="s">
        <v>30914</v>
      </c>
      <c r="C15628" s="106">
        <v>660</v>
      </c>
      <c r="D15628">
        <v>4</v>
      </c>
    </row>
    <row r="15629" spans="1:4" x14ac:dyDescent="0.25">
      <c r="A15629" t="s">
        <v>30915</v>
      </c>
      <c r="B15629" t="s">
        <v>30916</v>
      </c>
      <c r="C15629" s="106">
        <v>110.22</v>
      </c>
      <c r="D15629">
        <v>6</v>
      </c>
    </row>
    <row r="15630" spans="1:4" x14ac:dyDescent="0.25">
      <c r="A15630" t="s">
        <v>30917</v>
      </c>
      <c r="B15630" t="s">
        <v>30918</v>
      </c>
      <c r="C15630" s="106">
        <v>737.22</v>
      </c>
      <c r="D15630">
        <v>6</v>
      </c>
    </row>
    <row r="15631" spans="1:4" x14ac:dyDescent="0.25">
      <c r="A15631" t="s">
        <v>30919</v>
      </c>
      <c r="B15631" t="s">
        <v>30920</v>
      </c>
      <c r="C15631" s="106">
        <v>222</v>
      </c>
      <c r="D15631">
        <v>2</v>
      </c>
    </row>
    <row r="15632" spans="1:4" x14ac:dyDescent="0.25">
      <c r="A15632" t="s">
        <v>30921</v>
      </c>
      <c r="B15632" t="s">
        <v>30922</v>
      </c>
      <c r="C15632" s="106">
        <v>5475</v>
      </c>
      <c r="D15632">
        <v>1</v>
      </c>
    </row>
    <row r="15633" spans="1:4" x14ac:dyDescent="0.25">
      <c r="A15633" t="s">
        <v>30923</v>
      </c>
      <c r="B15633" t="s">
        <v>17794</v>
      </c>
      <c r="C15633" s="106">
        <v>740.71</v>
      </c>
      <c r="D15633">
        <v>2</v>
      </c>
    </row>
    <row r="15634" spans="1:4" x14ac:dyDescent="0.25">
      <c r="A15634" t="s">
        <v>30924</v>
      </c>
      <c r="B15634" t="s">
        <v>30925</v>
      </c>
      <c r="C15634" s="106">
        <v>50.44</v>
      </c>
      <c r="D15634">
        <v>54</v>
      </c>
    </row>
    <row r="15635" spans="1:4" x14ac:dyDescent="0.25">
      <c r="A15635" t="s">
        <v>30926</v>
      </c>
      <c r="B15635" t="s">
        <v>30927</v>
      </c>
      <c r="C15635" s="106">
        <v>121.04</v>
      </c>
      <c r="D15635">
        <v>2</v>
      </c>
    </row>
    <row r="15636" spans="1:4" x14ac:dyDescent="0.25">
      <c r="A15636" t="s">
        <v>30928</v>
      </c>
      <c r="B15636" t="s">
        <v>30929</v>
      </c>
      <c r="C15636" s="106">
        <v>690</v>
      </c>
      <c r="D15636">
        <v>2</v>
      </c>
    </row>
    <row r="15637" spans="1:4" x14ac:dyDescent="0.25">
      <c r="A15637" t="s">
        <v>30930</v>
      </c>
      <c r="B15637" t="s">
        <v>30931</v>
      </c>
      <c r="C15637" s="106">
        <v>335.17</v>
      </c>
      <c r="D15637">
        <v>4</v>
      </c>
    </row>
    <row r="15638" spans="1:4" x14ac:dyDescent="0.25">
      <c r="A15638" t="s">
        <v>30932</v>
      </c>
      <c r="B15638" t="s">
        <v>30933</v>
      </c>
      <c r="C15638" s="106">
        <v>0</v>
      </c>
      <c r="D15638">
        <v>0</v>
      </c>
    </row>
    <row r="15639" spans="1:4" x14ac:dyDescent="0.25">
      <c r="A15639" t="s">
        <v>30934</v>
      </c>
      <c r="B15639" t="s">
        <v>13444</v>
      </c>
      <c r="C15639" s="106">
        <v>121.23</v>
      </c>
      <c r="D15639">
        <v>3</v>
      </c>
    </row>
    <row r="15640" spans="1:4" x14ac:dyDescent="0.25">
      <c r="A15640" t="s">
        <v>30935</v>
      </c>
      <c r="B15640" t="s">
        <v>30936</v>
      </c>
      <c r="C15640" s="106">
        <v>455.3</v>
      </c>
      <c r="D15640">
        <v>10</v>
      </c>
    </row>
    <row r="15641" spans="1:4" x14ac:dyDescent="0.25">
      <c r="A15641" t="s">
        <v>30937</v>
      </c>
      <c r="B15641" t="s">
        <v>30938</v>
      </c>
      <c r="C15641" s="106">
        <v>305.89</v>
      </c>
      <c r="D15641">
        <v>8</v>
      </c>
    </row>
    <row r="15642" spans="1:4" x14ac:dyDescent="0.25">
      <c r="A15642" t="s">
        <v>30939</v>
      </c>
      <c r="B15642" t="s">
        <v>30940</v>
      </c>
      <c r="C15642" s="106">
        <v>79.400000000000006</v>
      </c>
      <c r="D15642">
        <v>2</v>
      </c>
    </row>
    <row r="15643" spans="1:4" x14ac:dyDescent="0.25">
      <c r="A15643" t="s">
        <v>30941</v>
      </c>
      <c r="B15643" t="s">
        <v>30942</v>
      </c>
      <c r="C15643" s="106">
        <v>211.2</v>
      </c>
      <c r="D15643">
        <v>16</v>
      </c>
    </row>
    <row r="15644" spans="1:4" x14ac:dyDescent="0.25">
      <c r="A15644" t="s">
        <v>30943</v>
      </c>
      <c r="B15644" t="s">
        <v>30944</v>
      </c>
      <c r="C15644" s="106">
        <v>866.69</v>
      </c>
      <c r="D15644">
        <v>6</v>
      </c>
    </row>
    <row r="15645" spans="1:4" x14ac:dyDescent="0.25">
      <c r="A15645" t="s">
        <v>30945</v>
      </c>
      <c r="B15645" t="s">
        <v>30946</v>
      </c>
      <c r="C15645" s="106">
        <v>148</v>
      </c>
      <c r="D15645">
        <v>0</v>
      </c>
    </row>
    <row r="15646" spans="1:4" x14ac:dyDescent="0.25">
      <c r="A15646" t="s">
        <v>30947</v>
      </c>
      <c r="B15646" t="s">
        <v>13444</v>
      </c>
      <c r="C15646" s="106">
        <v>1015.73</v>
      </c>
      <c r="D15646">
        <v>6</v>
      </c>
    </row>
    <row r="15647" spans="1:4" x14ac:dyDescent="0.25">
      <c r="A15647" t="s">
        <v>30948</v>
      </c>
      <c r="B15647" t="s">
        <v>13444</v>
      </c>
      <c r="C15647" s="106">
        <v>31.28</v>
      </c>
      <c r="D15647">
        <v>16</v>
      </c>
    </row>
    <row r="15648" spans="1:4" x14ac:dyDescent="0.25">
      <c r="A15648" t="s">
        <v>30949</v>
      </c>
      <c r="B15648" t="s">
        <v>30938</v>
      </c>
      <c r="C15648" s="106">
        <v>121.14</v>
      </c>
      <c r="D15648">
        <v>4</v>
      </c>
    </row>
    <row r="15649" spans="1:4" x14ac:dyDescent="0.25">
      <c r="A15649" t="s">
        <v>30950</v>
      </c>
      <c r="B15649" t="s">
        <v>30951</v>
      </c>
      <c r="C15649" s="106">
        <v>0</v>
      </c>
      <c r="D15649">
        <v>0</v>
      </c>
    </row>
    <row r="15650" spans="1:4" x14ac:dyDescent="0.25">
      <c r="A15650" t="s">
        <v>30952</v>
      </c>
      <c r="B15650" t="s">
        <v>30953</v>
      </c>
      <c r="C15650" s="106">
        <v>0</v>
      </c>
      <c r="D15650">
        <v>0</v>
      </c>
    </row>
    <row r="15651" spans="1:4" x14ac:dyDescent="0.25">
      <c r="A15651" t="s">
        <v>30954</v>
      </c>
      <c r="B15651" t="s">
        <v>9463</v>
      </c>
      <c r="C15651" s="106">
        <v>39.200000000000003</v>
      </c>
      <c r="D15651">
        <v>2</v>
      </c>
    </row>
    <row r="15652" spans="1:4" x14ac:dyDescent="0.25">
      <c r="A15652" t="s">
        <v>30955</v>
      </c>
      <c r="B15652" t="s">
        <v>30956</v>
      </c>
      <c r="C15652" s="106">
        <v>66</v>
      </c>
      <c r="D15652">
        <v>2</v>
      </c>
    </row>
    <row r="15653" spans="1:4" x14ac:dyDescent="0.25">
      <c r="A15653" t="s">
        <v>30957</v>
      </c>
      <c r="B15653" t="s">
        <v>30958</v>
      </c>
      <c r="C15653" s="106">
        <v>1896.56</v>
      </c>
      <c r="D15653">
        <v>4</v>
      </c>
    </row>
    <row r="15654" spans="1:4" x14ac:dyDescent="0.25">
      <c r="A15654" t="s">
        <v>30959</v>
      </c>
      <c r="B15654" t="s">
        <v>30960</v>
      </c>
      <c r="C15654" s="106">
        <v>8.1</v>
      </c>
      <c r="D15654">
        <v>1</v>
      </c>
    </row>
    <row r="15655" spans="1:4" x14ac:dyDescent="0.25">
      <c r="A15655" t="s">
        <v>30961</v>
      </c>
      <c r="B15655" t="s">
        <v>30962</v>
      </c>
      <c r="C15655" s="106">
        <v>240</v>
      </c>
      <c r="D15655">
        <v>1</v>
      </c>
    </row>
    <row r="15656" spans="1:4" x14ac:dyDescent="0.25">
      <c r="A15656" t="s">
        <v>30963</v>
      </c>
      <c r="B15656" t="s">
        <v>30964</v>
      </c>
      <c r="C15656" s="106">
        <v>400</v>
      </c>
      <c r="D15656">
        <v>100</v>
      </c>
    </row>
    <row r="15657" spans="1:4" x14ac:dyDescent="0.25">
      <c r="A15657" t="s">
        <v>30965</v>
      </c>
      <c r="B15657" t="s">
        <v>15081</v>
      </c>
      <c r="C15657" s="106">
        <v>11757.66</v>
      </c>
      <c r="D15657">
        <v>3</v>
      </c>
    </row>
    <row r="15658" spans="1:4" x14ac:dyDescent="0.25">
      <c r="A15658" t="s">
        <v>30966</v>
      </c>
      <c r="B15658" t="s">
        <v>30967</v>
      </c>
      <c r="C15658" s="106">
        <v>1206.4000000000001</v>
      </c>
      <c r="D15658">
        <v>4</v>
      </c>
    </row>
    <row r="15659" spans="1:4" x14ac:dyDescent="0.25">
      <c r="A15659" t="s">
        <v>30968</v>
      </c>
      <c r="B15659" t="s">
        <v>30969</v>
      </c>
      <c r="C15659" s="106">
        <v>133</v>
      </c>
      <c r="D15659">
        <v>7</v>
      </c>
    </row>
    <row r="15660" spans="1:4" x14ac:dyDescent="0.25">
      <c r="A15660" t="s">
        <v>30970</v>
      </c>
      <c r="B15660" t="s">
        <v>13678</v>
      </c>
      <c r="C15660" s="106">
        <v>1144.5</v>
      </c>
      <c r="D15660">
        <v>3</v>
      </c>
    </row>
    <row r="15661" spans="1:4" x14ac:dyDescent="0.25">
      <c r="A15661" t="s">
        <v>30971</v>
      </c>
      <c r="B15661" t="s">
        <v>30972</v>
      </c>
      <c r="C15661" s="106">
        <v>249.52</v>
      </c>
      <c r="D15661">
        <v>7</v>
      </c>
    </row>
    <row r="15662" spans="1:4" x14ac:dyDescent="0.25">
      <c r="A15662" t="s">
        <v>30973</v>
      </c>
      <c r="B15662" t="s">
        <v>13407</v>
      </c>
      <c r="C15662" s="106">
        <v>3653.91</v>
      </c>
      <c r="D15662">
        <v>162</v>
      </c>
    </row>
    <row r="15663" spans="1:4" x14ac:dyDescent="0.25">
      <c r="A15663" t="s">
        <v>30974</v>
      </c>
      <c r="B15663" t="s">
        <v>30975</v>
      </c>
      <c r="C15663" s="106">
        <v>0</v>
      </c>
      <c r="D15663">
        <v>0</v>
      </c>
    </row>
    <row r="15664" spans="1:4" x14ac:dyDescent="0.25">
      <c r="A15664" t="s">
        <v>30976</v>
      </c>
      <c r="B15664" t="s">
        <v>30977</v>
      </c>
      <c r="C15664" s="106">
        <v>2405</v>
      </c>
      <c r="D15664">
        <v>3</v>
      </c>
    </row>
    <row r="15665" spans="1:4" x14ac:dyDescent="0.25">
      <c r="A15665" t="s">
        <v>30978</v>
      </c>
      <c r="B15665" t="s">
        <v>30979</v>
      </c>
      <c r="C15665" s="106">
        <v>13198</v>
      </c>
      <c r="D15665">
        <v>2</v>
      </c>
    </row>
    <row r="15666" spans="1:4" x14ac:dyDescent="0.25">
      <c r="A15666" t="s">
        <v>30980</v>
      </c>
      <c r="B15666" t="s">
        <v>30981</v>
      </c>
      <c r="C15666" s="106">
        <v>10644.37</v>
      </c>
      <c r="D15666">
        <v>162</v>
      </c>
    </row>
    <row r="15667" spans="1:4" x14ac:dyDescent="0.25">
      <c r="A15667" t="s">
        <v>30982</v>
      </c>
      <c r="B15667" t="s">
        <v>30983</v>
      </c>
      <c r="C15667" s="106">
        <v>11722</v>
      </c>
      <c r="D15667">
        <v>2</v>
      </c>
    </row>
    <row r="15668" spans="1:4" x14ac:dyDescent="0.25">
      <c r="A15668" t="s">
        <v>30984</v>
      </c>
      <c r="B15668" t="s">
        <v>13466</v>
      </c>
      <c r="C15668" s="106">
        <v>1107.0899999999999</v>
      </c>
      <c r="D15668">
        <v>10</v>
      </c>
    </row>
    <row r="15669" spans="1:4" x14ac:dyDescent="0.25">
      <c r="A15669" t="s">
        <v>30985</v>
      </c>
      <c r="B15669" t="s">
        <v>30986</v>
      </c>
      <c r="C15669" s="106">
        <v>2608</v>
      </c>
      <c r="D15669">
        <v>4</v>
      </c>
    </row>
    <row r="15670" spans="1:4" x14ac:dyDescent="0.25">
      <c r="A15670" t="s">
        <v>30987</v>
      </c>
      <c r="B15670" t="s">
        <v>13466</v>
      </c>
      <c r="C15670" s="106">
        <v>553.54999999999995</v>
      </c>
      <c r="D15670">
        <v>5</v>
      </c>
    </row>
    <row r="15671" spans="1:4" x14ac:dyDescent="0.25">
      <c r="A15671" t="s">
        <v>30988</v>
      </c>
      <c r="B15671" t="s">
        <v>30989</v>
      </c>
      <c r="C15671" s="106">
        <v>318.43</v>
      </c>
      <c r="D15671">
        <v>4</v>
      </c>
    </row>
    <row r="15672" spans="1:4" x14ac:dyDescent="0.25">
      <c r="A15672" t="s">
        <v>30990</v>
      </c>
      <c r="B15672" t="s">
        <v>30991</v>
      </c>
      <c r="C15672" s="106">
        <v>4250</v>
      </c>
      <c r="D15672">
        <v>1</v>
      </c>
    </row>
    <row r="15673" spans="1:4" x14ac:dyDescent="0.25">
      <c r="A15673" t="s">
        <v>30992</v>
      </c>
      <c r="B15673" t="s">
        <v>30993</v>
      </c>
      <c r="C15673" s="106">
        <v>102</v>
      </c>
      <c r="D15673">
        <v>6</v>
      </c>
    </row>
    <row r="15674" spans="1:4" x14ac:dyDescent="0.25">
      <c r="A15674" t="s">
        <v>30994</v>
      </c>
      <c r="B15674" t="s">
        <v>30995</v>
      </c>
      <c r="C15674" s="106">
        <v>444</v>
      </c>
      <c r="D15674">
        <v>6</v>
      </c>
    </row>
    <row r="15675" spans="1:4" x14ac:dyDescent="0.25">
      <c r="A15675" t="s">
        <v>30996</v>
      </c>
      <c r="B15675" t="s">
        <v>30997</v>
      </c>
      <c r="C15675" s="106">
        <v>7500</v>
      </c>
      <c r="D15675">
        <v>6</v>
      </c>
    </row>
    <row r="15676" spans="1:4" x14ac:dyDescent="0.25">
      <c r="A15676" t="s">
        <v>30998</v>
      </c>
      <c r="B15676" t="s">
        <v>30997</v>
      </c>
      <c r="C15676" s="106">
        <v>2190</v>
      </c>
      <c r="D15676">
        <v>2</v>
      </c>
    </row>
    <row r="15677" spans="1:4" x14ac:dyDescent="0.25">
      <c r="A15677" t="s">
        <v>30999</v>
      </c>
      <c r="B15677" t="s">
        <v>30997</v>
      </c>
      <c r="C15677" s="106">
        <v>1095</v>
      </c>
      <c r="D15677">
        <v>1</v>
      </c>
    </row>
    <row r="15678" spans="1:4" x14ac:dyDescent="0.25">
      <c r="A15678" t="s">
        <v>31000</v>
      </c>
      <c r="B15678" t="s">
        <v>31001</v>
      </c>
      <c r="C15678" s="106">
        <v>995</v>
      </c>
      <c r="D15678">
        <v>1</v>
      </c>
    </row>
    <row r="15679" spans="1:4" x14ac:dyDescent="0.25">
      <c r="A15679" t="s">
        <v>31002</v>
      </c>
      <c r="B15679" t="s">
        <v>31003</v>
      </c>
      <c r="C15679" s="106">
        <v>96.44</v>
      </c>
      <c r="D15679">
        <v>2</v>
      </c>
    </row>
    <row r="15680" spans="1:4" x14ac:dyDescent="0.25">
      <c r="A15680" t="s">
        <v>31004</v>
      </c>
      <c r="B15680" t="s">
        <v>31003</v>
      </c>
      <c r="C15680" s="106">
        <v>349.31</v>
      </c>
      <c r="D15680">
        <v>6</v>
      </c>
    </row>
    <row r="15681" spans="1:4" x14ac:dyDescent="0.25">
      <c r="A15681" t="s">
        <v>31005</v>
      </c>
      <c r="B15681" t="s">
        <v>31006</v>
      </c>
      <c r="C15681" s="106">
        <v>867.77</v>
      </c>
      <c r="D15681">
        <v>2</v>
      </c>
    </row>
    <row r="15682" spans="1:4" x14ac:dyDescent="0.25">
      <c r="A15682" t="s">
        <v>31007</v>
      </c>
      <c r="B15682" t="s">
        <v>31006</v>
      </c>
      <c r="C15682" s="106">
        <v>433.89</v>
      </c>
      <c r="D15682">
        <v>1</v>
      </c>
    </row>
    <row r="15683" spans="1:4" x14ac:dyDescent="0.25">
      <c r="A15683" t="s">
        <v>31008</v>
      </c>
      <c r="B15683" t="s">
        <v>31006</v>
      </c>
      <c r="C15683" s="106">
        <v>433.89</v>
      </c>
      <c r="D15683">
        <v>1</v>
      </c>
    </row>
    <row r="15684" spans="1:4" x14ac:dyDescent="0.25">
      <c r="A15684" t="s">
        <v>31009</v>
      </c>
      <c r="B15684" t="s">
        <v>31006</v>
      </c>
      <c r="C15684" s="106">
        <v>441.44</v>
      </c>
      <c r="D15684">
        <v>1</v>
      </c>
    </row>
    <row r="15685" spans="1:4" x14ac:dyDescent="0.25">
      <c r="A15685" t="s">
        <v>31010</v>
      </c>
      <c r="B15685" t="s">
        <v>31006</v>
      </c>
      <c r="C15685" s="106">
        <v>433.89</v>
      </c>
      <c r="D15685">
        <v>1</v>
      </c>
    </row>
    <row r="15686" spans="1:4" x14ac:dyDescent="0.25">
      <c r="A15686" t="s">
        <v>31011</v>
      </c>
      <c r="B15686" t="s">
        <v>31012</v>
      </c>
      <c r="C15686" s="106">
        <v>553</v>
      </c>
      <c r="D15686">
        <v>7</v>
      </c>
    </row>
    <row r="15687" spans="1:4" x14ac:dyDescent="0.25">
      <c r="A15687" t="s">
        <v>31013</v>
      </c>
      <c r="B15687" t="s">
        <v>31014</v>
      </c>
      <c r="C15687" s="106">
        <v>8580</v>
      </c>
      <c r="D15687">
        <v>12</v>
      </c>
    </row>
    <row r="15688" spans="1:4" x14ac:dyDescent="0.25">
      <c r="A15688" t="s">
        <v>31015</v>
      </c>
      <c r="B15688" t="s">
        <v>31014</v>
      </c>
      <c r="C15688" s="106">
        <v>2550</v>
      </c>
      <c r="D15688">
        <v>6</v>
      </c>
    </row>
    <row r="15689" spans="1:4" x14ac:dyDescent="0.25">
      <c r="A15689" t="s">
        <v>31016</v>
      </c>
      <c r="B15689" t="s">
        <v>31017</v>
      </c>
      <c r="C15689" s="106">
        <v>816</v>
      </c>
      <c r="D15689">
        <v>24</v>
      </c>
    </row>
    <row r="15690" spans="1:4" x14ac:dyDescent="0.25">
      <c r="A15690" t="s">
        <v>31018</v>
      </c>
      <c r="B15690" t="s">
        <v>31006</v>
      </c>
      <c r="C15690" s="106">
        <v>381.02</v>
      </c>
      <c r="D15690">
        <v>1</v>
      </c>
    </row>
    <row r="15691" spans="1:4" x14ac:dyDescent="0.25">
      <c r="A15691" t="s">
        <v>31019</v>
      </c>
      <c r="B15691" t="s">
        <v>31006</v>
      </c>
      <c r="C15691" s="106">
        <v>327.33</v>
      </c>
      <c r="D15691">
        <v>1</v>
      </c>
    </row>
    <row r="15692" spans="1:4" x14ac:dyDescent="0.25">
      <c r="A15692" t="s">
        <v>31020</v>
      </c>
      <c r="B15692" t="s">
        <v>31021</v>
      </c>
      <c r="C15692" s="106">
        <v>359</v>
      </c>
      <c r="D15692">
        <v>1</v>
      </c>
    </row>
    <row r="15693" spans="1:4" x14ac:dyDescent="0.25">
      <c r="A15693" t="s">
        <v>31022</v>
      </c>
      <c r="B15693" t="s">
        <v>31023</v>
      </c>
      <c r="C15693" s="106">
        <v>2500</v>
      </c>
      <c r="D15693">
        <v>1</v>
      </c>
    </row>
    <row r="15694" spans="1:4" x14ac:dyDescent="0.25">
      <c r="A15694" t="s">
        <v>31024</v>
      </c>
      <c r="B15694" t="s">
        <v>31025</v>
      </c>
      <c r="C15694" s="106">
        <v>20</v>
      </c>
      <c r="D15694">
        <v>0</v>
      </c>
    </row>
    <row r="15695" spans="1:4" x14ac:dyDescent="0.25">
      <c r="A15695" t="s">
        <v>31026</v>
      </c>
      <c r="B15695" t="s">
        <v>31027</v>
      </c>
      <c r="C15695" s="106">
        <v>9030</v>
      </c>
      <c r="D15695">
        <v>6</v>
      </c>
    </row>
    <row r="15696" spans="1:4" x14ac:dyDescent="0.25">
      <c r="A15696" t="s">
        <v>31028</v>
      </c>
      <c r="B15696" t="s">
        <v>31029</v>
      </c>
      <c r="C15696" s="106">
        <v>1704</v>
      </c>
      <c r="D15696">
        <v>4</v>
      </c>
    </row>
    <row r="15697" spans="1:4" x14ac:dyDescent="0.25">
      <c r="A15697" t="s">
        <v>31030</v>
      </c>
      <c r="B15697" t="s">
        <v>31031</v>
      </c>
      <c r="C15697" s="106">
        <v>702</v>
      </c>
      <c r="D15697">
        <v>2</v>
      </c>
    </row>
    <row r="15698" spans="1:4" x14ac:dyDescent="0.25">
      <c r="A15698" t="s">
        <v>31032</v>
      </c>
      <c r="B15698" t="s">
        <v>31033</v>
      </c>
      <c r="C15698" s="106">
        <v>4804</v>
      </c>
      <c r="D15698">
        <v>3</v>
      </c>
    </row>
    <row r="15699" spans="1:4" x14ac:dyDescent="0.25">
      <c r="A15699" t="s">
        <v>31034</v>
      </c>
      <c r="B15699" t="s">
        <v>31035</v>
      </c>
      <c r="C15699" s="106">
        <v>360</v>
      </c>
      <c r="D15699">
        <v>2</v>
      </c>
    </row>
    <row r="15700" spans="1:4" x14ac:dyDescent="0.25">
      <c r="A15700" t="s">
        <v>31036</v>
      </c>
      <c r="B15700" t="s">
        <v>31037</v>
      </c>
      <c r="C15700" s="106">
        <v>3311</v>
      </c>
      <c r="D15700">
        <v>1</v>
      </c>
    </row>
    <row r="15701" spans="1:4" x14ac:dyDescent="0.25">
      <c r="A15701" t="s">
        <v>31038</v>
      </c>
      <c r="B15701" t="s">
        <v>31039</v>
      </c>
      <c r="C15701" s="106">
        <v>544.6</v>
      </c>
      <c r="D15701">
        <v>2</v>
      </c>
    </row>
    <row r="15702" spans="1:4" x14ac:dyDescent="0.25">
      <c r="A15702" t="s">
        <v>31040</v>
      </c>
      <c r="B15702" t="s">
        <v>31041</v>
      </c>
      <c r="C15702" s="106">
        <v>273.05</v>
      </c>
      <c r="D15702">
        <v>2</v>
      </c>
    </row>
    <row r="15703" spans="1:4" x14ac:dyDescent="0.25">
      <c r="A15703" t="s">
        <v>31042</v>
      </c>
      <c r="B15703" t="s">
        <v>31043</v>
      </c>
      <c r="C15703" s="106">
        <v>2721</v>
      </c>
      <c r="D15703">
        <v>1</v>
      </c>
    </row>
    <row r="15704" spans="1:4" x14ac:dyDescent="0.25">
      <c r="A15704" t="s">
        <v>31044</v>
      </c>
      <c r="B15704" t="s">
        <v>31045</v>
      </c>
      <c r="C15704" s="106">
        <v>0</v>
      </c>
      <c r="D15704">
        <v>0</v>
      </c>
    </row>
    <row r="15705" spans="1:4" x14ac:dyDescent="0.25">
      <c r="A15705" t="s">
        <v>31046</v>
      </c>
      <c r="B15705" t="s">
        <v>31047</v>
      </c>
      <c r="C15705" s="106">
        <v>2664</v>
      </c>
      <c r="D15705">
        <v>1</v>
      </c>
    </row>
    <row r="15706" spans="1:4" x14ac:dyDescent="0.25">
      <c r="A15706" t="s">
        <v>31048</v>
      </c>
      <c r="B15706" t="s">
        <v>31049</v>
      </c>
      <c r="C15706" s="106">
        <v>286</v>
      </c>
      <c r="D15706">
        <v>1</v>
      </c>
    </row>
    <row r="15707" spans="1:4" x14ac:dyDescent="0.25">
      <c r="A15707" t="s">
        <v>31050</v>
      </c>
      <c r="B15707" t="s">
        <v>31051</v>
      </c>
      <c r="C15707" s="106">
        <v>2830</v>
      </c>
      <c r="D15707">
        <v>2</v>
      </c>
    </row>
    <row r="15708" spans="1:4" x14ac:dyDescent="0.25">
      <c r="A15708" t="s">
        <v>31052</v>
      </c>
      <c r="B15708" t="s">
        <v>15574</v>
      </c>
      <c r="C15708" s="106">
        <v>1563</v>
      </c>
      <c r="D15708">
        <v>1</v>
      </c>
    </row>
    <row r="15709" spans="1:4" x14ac:dyDescent="0.25">
      <c r="A15709" t="s">
        <v>31053</v>
      </c>
      <c r="B15709" t="s">
        <v>31054</v>
      </c>
      <c r="C15709" s="106">
        <v>1538</v>
      </c>
      <c r="D15709">
        <v>1</v>
      </c>
    </row>
    <row r="15710" spans="1:4" x14ac:dyDescent="0.25">
      <c r="A15710" t="s">
        <v>31055</v>
      </c>
      <c r="B15710" t="s">
        <v>31056</v>
      </c>
      <c r="C15710" s="106">
        <v>79.2</v>
      </c>
      <c r="D15710">
        <v>12</v>
      </c>
    </row>
    <row r="15711" spans="1:4" x14ac:dyDescent="0.25">
      <c r="A15711" t="s">
        <v>31057</v>
      </c>
      <c r="B15711" t="s">
        <v>31058</v>
      </c>
      <c r="C15711" s="106">
        <v>5491</v>
      </c>
      <c r="D15711">
        <v>1</v>
      </c>
    </row>
    <row r="15712" spans="1:4" x14ac:dyDescent="0.25">
      <c r="A15712" t="s">
        <v>31059</v>
      </c>
      <c r="B15712" t="s">
        <v>31058</v>
      </c>
      <c r="C15712" s="106">
        <v>5518</v>
      </c>
      <c r="D15712">
        <v>1</v>
      </c>
    </row>
    <row r="15713" spans="1:4" x14ac:dyDescent="0.25">
      <c r="A15713" t="s">
        <v>31060</v>
      </c>
      <c r="B15713" t="s">
        <v>31061</v>
      </c>
      <c r="C15713" s="106">
        <v>0</v>
      </c>
      <c r="D15713">
        <v>0</v>
      </c>
    </row>
    <row r="15714" spans="1:4" x14ac:dyDescent="0.25">
      <c r="A15714" t="s">
        <v>31062</v>
      </c>
      <c r="B15714" t="s">
        <v>31063</v>
      </c>
      <c r="C15714" s="106">
        <v>520.29</v>
      </c>
      <c r="D15714">
        <v>2</v>
      </c>
    </row>
    <row r="15715" spans="1:4" x14ac:dyDescent="0.25">
      <c r="A15715" t="s">
        <v>31064</v>
      </c>
      <c r="B15715" t="s">
        <v>31065</v>
      </c>
      <c r="C15715" s="106">
        <v>81.25</v>
      </c>
      <c r="D15715">
        <v>5</v>
      </c>
    </row>
    <row r="15716" spans="1:4" x14ac:dyDescent="0.25">
      <c r="A15716" t="s">
        <v>31066</v>
      </c>
      <c r="B15716" t="s">
        <v>31067</v>
      </c>
      <c r="C15716" s="106">
        <v>2559.75</v>
      </c>
      <c r="D15716">
        <v>10</v>
      </c>
    </row>
    <row r="15717" spans="1:4" x14ac:dyDescent="0.25">
      <c r="A15717" t="s">
        <v>31068</v>
      </c>
      <c r="B15717" t="s">
        <v>31069</v>
      </c>
      <c r="C15717" s="106">
        <v>884</v>
      </c>
      <c r="D15717">
        <v>10</v>
      </c>
    </row>
    <row r="15718" spans="1:4" x14ac:dyDescent="0.25">
      <c r="A15718" t="s">
        <v>31070</v>
      </c>
      <c r="B15718" t="s">
        <v>31071</v>
      </c>
      <c r="C15718" s="106">
        <v>428.1</v>
      </c>
      <c r="D15718">
        <v>6</v>
      </c>
    </row>
    <row r="15719" spans="1:4" x14ac:dyDescent="0.25">
      <c r="A15719" t="s">
        <v>31072</v>
      </c>
      <c r="B15719" t="s">
        <v>31073</v>
      </c>
      <c r="C15719" s="106">
        <v>1103.92</v>
      </c>
      <c r="D15719">
        <v>2</v>
      </c>
    </row>
    <row r="15720" spans="1:4" x14ac:dyDescent="0.25">
      <c r="A15720" t="s">
        <v>31074</v>
      </c>
      <c r="B15720" t="s">
        <v>31075</v>
      </c>
      <c r="C15720" s="106">
        <v>4045.5</v>
      </c>
      <c r="D15720">
        <v>1</v>
      </c>
    </row>
    <row r="15721" spans="1:4" x14ac:dyDescent="0.25">
      <c r="A15721" t="s">
        <v>31076</v>
      </c>
      <c r="B15721" t="s">
        <v>31077</v>
      </c>
      <c r="C15721" s="106">
        <v>198.4</v>
      </c>
      <c r="D15721">
        <v>2</v>
      </c>
    </row>
    <row r="15722" spans="1:4" x14ac:dyDescent="0.25">
      <c r="A15722" t="s">
        <v>31078</v>
      </c>
      <c r="B15722" t="s">
        <v>31079</v>
      </c>
      <c r="C15722" s="106">
        <v>1245.67</v>
      </c>
      <c r="D15722">
        <v>2</v>
      </c>
    </row>
    <row r="15723" spans="1:4" x14ac:dyDescent="0.25">
      <c r="A15723" t="s">
        <v>31080</v>
      </c>
      <c r="B15723" t="s">
        <v>31081</v>
      </c>
      <c r="C15723" s="106">
        <v>375.2</v>
      </c>
      <c r="D15723">
        <v>2</v>
      </c>
    </row>
    <row r="15724" spans="1:4" x14ac:dyDescent="0.25">
      <c r="A15724" t="s">
        <v>31082</v>
      </c>
      <c r="B15724" t="s">
        <v>31083</v>
      </c>
      <c r="C15724" s="106">
        <v>1089.2</v>
      </c>
      <c r="D15724">
        <v>11</v>
      </c>
    </row>
    <row r="15725" spans="1:4" x14ac:dyDescent="0.25">
      <c r="A15725" t="s">
        <v>31084</v>
      </c>
      <c r="B15725" t="s">
        <v>31085</v>
      </c>
      <c r="C15725" s="106">
        <v>1274</v>
      </c>
      <c r="D15725">
        <v>26</v>
      </c>
    </row>
    <row r="15726" spans="1:4" x14ac:dyDescent="0.25">
      <c r="A15726" t="s">
        <v>31086</v>
      </c>
      <c r="B15726" t="s">
        <v>31087</v>
      </c>
      <c r="C15726" s="106">
        <v>148.69999999999999</v>
      </c>
      <c r="D15726">
        <v>2</v>
      </c>
    </row>
    <row r="15727" spans="1:4" x14ac:dyDescent="0.25">
      <c r="A15727" t="s">
        <v>31088</v>
      </c>
      <c r="B15727" t="s">
        <v>31089</v>
      </c>
      <c r="C15727" s="106">
        <v>1061.67</v>
      </c>
      <c r="D15727">
        <v>1</v>
      </c>
    </row>
    <row r="15728" spans="1:4" x14ac:dyDescent="0.25">
      <c r="A15728" t="s">
        <v>31090</v>
      </c>
      <c r="B15728" t="s">
        <v>31091</v>
      </c>
      <c r="C15728" s="106">
        <v>135.53</v>
      </c>
      <c r="D15728">
        <v>1</v>
      </c>
    </row>
    <row r="15729" spans="1:4" x14ac:dyDescent="0.25">
      <c r="A15729" t="s">
        <v>31092</v>
      </c>
      <c r="B15729" t="s">
        <v>31093</v>
      </c>
      <c r="C15729" s="106">
        <v>144.61000000000001</v>
      </c>
      <c r="D15729">
        <v>1</v>
      </c>
    </row>
    <row r="15730" spans="1:4" x14ac:dyDescent="0.25">
      <c r="A15730" t="s">
        <v>31094</v>
      </c>
      <c r="B15730" t="s">
        <v>31095</v>
      </c>
      <c r="C15730" s="106">
        <v>46.62</v>
      </c>
      <c r="D15730">
        <v>1</v>
      </c>
    </row>
    <row r="15731" spans="1:4" x14ac:dyDescent="0.25">
      <c r="A15731" t="s">
        <v>31096</v>
      </c>
      <c r="B15731" t="s">
        <v>31097</v>
      </c>
      <c r="C15731" s="106">
        <v>153.96</v>
      </c>
      <c r="D15731">
        <v>1</v>
      </c>
    </row>
    <row r="15732" spans="1:4" x14ac:dyDescent="0.25">
      <c r="A15732" t="s">
        <v>31098</v>
      </c>
      <c r="B15732" t="s">
        <v>15033</v>
      </c>
      <c r="C15732" s="106">
        <v>331.33</v>
      </c>
      <c r="D15732">
        <v>2</v>
      </c>
    </row>
    <row r="15733" spans="1:4" x14ac:dyDescent="0.25">
      <c r="A15733" t="s">
        <v>31099</v>
      </c>
      <c r="B15733" t="s">
        <v>15033</v>
      </c>
      <c r="C15733" s="106">
        <v>510</v>
      </c>
      <c r="D15733">
        <v>2</v>
      </c>
    </row>
    <row r="15734" spans="1:4" x14ac:dyDescent="0.25">
      <c r="A15734" t="s">
        <v>31100</v>
      </c>
      <c r="B15734" t="s">
        <v>31101</v>
      </c>
      <c r="C15734" s="106">
        <v>198.41</v>
      </c>
      <c r="D15734">
        <v>4</v>
      </c>
    </row>
    <row r="15735" spans="1:4" x14ac:dyDescent="0.25">
      <c r="A15735" t="s">
        <v>31102</v>
      </c>
      <c r="B15735" t="s">
        <v>29631</v>
      </c>
      <c r="C15735" s="106">
        <v>176.85</v>
      </c>
      <c r="D15735">
        <v>3</v>
      </c>
    </row>
    <row r="15736" spans="1:4" x14ac:dyDescent="0.25">
      <c r="A15736" t="s">
        <v>31103</v>
      </c>
      <c r="B15736" t="s">
        <v>31104</v>
      </c>
      <c r="C15736" s="106">
        <v>190.26</v>
      </c>
      <c r="D15736">
        <v>2</v>
      </c>
    </row>
    <row r="15737" spans="1:4" x14ac:dyDescent="0.25">
      <c r="A15737" t="s">
        <v>31105</v>
      </c>
      <c r="B15737" t="s">
        <v>26927</v>
      </c>
      <c r="C15737" s="106">
        <v>186.79</v>
      </c>
      <c r="D15737">
        <v>8</v>
      </c>
    </row>
    <row r="15738" spans="1:4" x14ac:dyDescent="0.25">
      <c r="A15738" t="s">
        <v>31106</v>
      </c>
      <c r="B15738" t="s">
        <v>31107</v>
      </c>
      <c r="C15738" s="106">
        <v>4193.1000000000004</v>
      </c>
      <c r="D15738">
        <v>2</v>
      </c>
    </row>
    <row r="15739" spans="1:4" x14ac:dyDescent="0.25">
      <c r="A15739" t="s">
        <v>31108</v>
      </c>
      <c r="B15739" t="s">
        <v>861</v>
      </c>
      <c r="C15739" s="106">
        <v>1724.98</v>
      </c>
      <c r="D15739">
        <v>4</v>
      </c>
    </row>
    <row r="15740" spans="1:4" x14ac:dyDescent="0.25">
      <c r="A15740" t="s">
        <v>31109</v>
      </c>
      <c r="B15740" t="s">
        <v>31110</v>
      </c>
      <c r="C15740" s="106">
        <v>82.01</v>
      </c>
      <c r="D15740">
        <v>2</v>
      </c>
    </row>
    <row r="15741" spans="1:4" x14ac:dyDescent="0.25">
      <c r="A15741" t="s">
        <v>31111</v>
      </c>
      <c r="B15741" t="s">
        <v>31112</v>
      </c>
      <c r="C15741" s="106">
        <v>496.64</v>
      </c>
      <c r="D15741">
        <v>2</v>
      </c>
    </row>
    <row r="15742" spans="1:4" x14ac:dyDescent="0.25">
      <c r="A15742" t="s">
        <v>31113</v>
      </c>
      <c r="B15742" t="s">
        <v>26927</v>
      </c>
      <c r="C15742" s="106">
        <v>1288.95</v>
      </c>
      <c r="D15742">
        <v>8</v>
      </c>
    </row>
    <row r="15743" spans="1:4" x14ac:dyDescent="0.25">
      <c r="A15743" t="s">
        <v>31114</v>
      </c>
      <c r="B15743" t="s">
        <v>26470</v>
      </c>
      <c r="C15743" s="106">
        <v>179.12</v>
      </c>
      <c r="D15743">
        <v>4</v>
      </c>
    </row>
    <row r="15744" spans="1:4" x14ac:dyDescent="0.25">
      <c r="A15744" t="s">
        <v>31115</v>
      </c>
      <c r="B15744" t="s">
        <v>31116</v>
      </c>
      <c r="C15744" s="106">
        <v>0</v>
      </c>
      <c r="D15744">
        <v>0</v>
      </c>
    </row>
    <row r="15745" spans="1:4" x14ac:dyDescent="0.25">
      <c r="A15745" t="s">
        <v>31117</v>
      </c>
      <c r="B15745" t="s">
        <v>31118</v>
      </c>
      <c r="C15745" s="106">
        <v>1326</v>
      </c>
      <c r="D15745">
        <v>2</v>
      </c>
    </row>
    <row r="15746" spans="1:4" x14ac:dyDescent="0.25">
      <c r="A15746" t="s">
        <v>31119</v>
      </c>
      <c r="B15746" t="s">
        <v>31120</v>
      </c>
      <c r="C15746" s="106">
        <v>0</v>
      </c>
      <c r="D15746">
        <v>0</v>
      </c>
    </row>
    <row r="15747" spans="1:4" x14ac:dyDescent="0.25">
      <c r="A15747" t="s">
        <v>31121</v>
      </c>
      <c r="B15747" t="s">
        <v>31122</v>
      </c>
      <c r="C15747" s="106">
        <v>0</v>
      </c>
      <c r="D15747">
        <v>0</v>
      </c>
    </row>
    <row r="15748" spans="1:4" x14ac:dyDescent="0.25">
      <c r="A15748" t="s">
        <v>31123</v>
      </c>
      <c r="B15748" t="s">
        <v>31124</v>
      </c>
      <c r="C15748" s="106">
        <v>0</v>
      </c>
      <c r="D15748">
        <v>0</v>
      </c>
    </row>
    <row r="15749" spans="1:4" x14ac:dyDescent="0.25">
      <c r="A15749" t="s">
        <v>31125</v>
      </c>
      <c r="B15749" t="s">
        <v>31126</v>
      </c>
      <c r="C15749" s="106">
        <v>0</v>
      </c>
      <c r="D15749">
        <v>0</v>
      </c>
    </row>
    <row r="15750" spans="1:4" x14ac:dyDescent="0.25">
      <c r="A15750" t="s">
        <v>31127</v>
      </c>
      <c r="B15750" t="s">
        <v>31128</v>
      </c>
      <c r="C15750" s="106">
        <v>0</v>
      </c>
      <c r="D15750">
        <v>0</v>
      </c>
    </row>
    <row r="15751" spans="1:4" x14ac:dyDescent="0.25">
      <c r="A15751" t="s">
        <v>31129</v>
      </c>
      <c r="B15751" t="s">
        <v>31130</v>
      </c>
      <c r="C15751" s="106">
        <v>0</v>
      </c>
      <c r="D15751">
        <v>0</v>
      </c>
    </row>
    <row r="15752" spans="1:4" x14ac:dyDescent="0.25">
      <c r="A15752" t="s">
        <v>31131</v>
      </c>
      <c r="B15752" t="s">
        <v>31132</v>
      </c>
      <c r="C15752" s="106">
        <v>0</v>
      </c>
      <c r="D15752">
        <v>0</v>
      </c>
    </row>
    <row r="15753" spans="1:4" x14ac:dyDescent="0.25">
      <c r="A15753" t="s">
        <v>31133</v>
      </c>
      <c r="B15753" t="s">
        <v>31134</v>
      </c>
      <c r="C15753" s="106">
        <v>2863.14</v>
      </c>
      <c r="D15753">
        <v>3</v>
      </c>
    </row>
    <row r="15754" spans="1:4" x14ac:dyDescent="0.25">
      <c r="A15754" t="s">
        <v>31135</v>
      </c>
      <c r="B15754" t="s">
        <v>31136</v>
      </c>
      <c r="C15754" s="106">
        <v>0</v>
      </c>
      <c r="D15754">
        <v>0</v>
      </c>
    </row>
    <row r="15755" spans="1:4" x14ac:dyDescent="0.25">
      <c r="A15755" t="s">
        <v>31137</v>
      </c>
      <c r="B15755" t="s">
        <v>31138</v>
      </c>
      <c r="C15755" s="106">
        <v>0</v>
      </c>
      <c r="D15755">
        <v>0</v>
      </c>
    </row>
    <row r="15756" spans="1:4" x14ac:dyDescent="0.25">
      <c r="A15756" t="s">
        <v>31139</v>
      </c>
      <c r="B15756" t="s">
        <v>31140</v>
      </c>
      <c r="C15756" s="106">
        <v>0</v>
      </c>
      <c r="D15756">
        <v>0</v>
      </c>
    </row>
    <row r="15757" spans="1:4" x14ac:dyDescent="0.25">
      <c r="A15757" t="s">
        <v>31141</v>
      </c>
      <c r="B15757" t="s">
        <v>31142</v>
      </c>
      <c r="C15757" s="106">
        <v>0</v>
      </c>
      <c r="D15757">
        <v>0</v>
      </c>
    </row>
    <row r="15758" spans="1:4" x14ac:dyDescent="0.25">
      <c r="A15758" t="s">
        <v>31143</v>
      </c>
      <c r="B15758" t="s">
        <v>31144</v>
      </c>
      <c r="C15758" s="106">
        <v>0</v>
      </c>
      <c r="D15758">
        <v>0</v>
      </c>
    </row>
    <row r="15759" spans="1:4" x14ac:dyDescent="0.25">
      <c r="A15759" t="s">
        <v>31145</v>
      </c>
      <c r="B15759" t="s">
        <v>31146</v>
      </c>
      <c r="C15759" s="106">
        <v>0</v>
      </c>
      <c r="D15759">
        <v>0</v>
      </c>
    </row>
    <row r="15760" spans="1:4" x14ac:dyDescent="0.25">
      <c r="A15760" t="s">
        <v>31147</v>
      </c>
      <c r="B15760" t="s">
        <v>31148</v>
      </c>
      <c r="C15760" s="106">
        <v>0</v>
      </c>
      <c r="D15760">
        <v>0</v>
      </c>
    </row>
    <row r="15761" spans="1:4" x14ac:dyDescent="0.25">
      <c r="A15761" t="s">
        <v>31149</v>
      </c>
      <c r="B15761" t="s">
        <v>31150</v>
      </c>
      <c r="C15761" s="106">
        <v>0</v>
      </c>
      <c r="D15761">
        <v>0</v>
      </c>
    </row>
    <row r="15762" spans="1:4" x14ac:dyDescent="0.25">
      <c r="A15762" t="s">
        <v>31151</v>
      </c>
      <c r="B15762" t="s">
        <v>31152</v>
      </c>
      <c r="C15762" s="106">
        <v>0</v>
      </c>
      <c r="D15762">
        <v>0</v>
      </c>
    </row>
    <row r="15763" spans="1:4" x14ac:dyDescent="0.25">
      <c r="A15763" t="s">
        <v>31153</v>
      </c>
      <c r="B15763" t="s">
        <v>31154</v>
      </c>
      <c r="C15763" s="106">
        <v>0</v>
      </c>
      <c r="D15763">
        <v>0</v>
      </c>
    </row>
    <row r="15764" spans="1:4" x14ac:dyDescent="0.25">
      <c r="A15764" t="s">
        <v>31155</v>
      </c>
      <c r="B15764" t="s">
        <v>31156</v>
      </c>
      <c r="C15764" s="106">
        <v>0</v>
      </c>
      <c r="D15764">
        <v>0</v>
      </c>
    </row>
    <row r="15765" spans="1:4" x14ac:dyDescent="0.25">
      <c r="A15765" t="s">
        <v>31157</v>
      </c>
      <c r="B15765" t="s">
        <v>31158</v>
      </c>
      <c r="C15765" s="106">
        <v>0</v>
      </c>
      <c r="D15765">
        <v>0</v>
      </c>
    </row>
    <row r="15766" spans="1:4" x14ac:dyDescent="0.25">
      <c r="A15766" t="s">
        <v>31159</v>
      </c>
      <c r="B15766" t="s">
        <v>31154</v>
      </c>
      <c r="C15766" s="106">
        <v>0</v>
      </c>
      <c r="D15766">
        <v>0</v>
      </c>
    </row>
    <row r="15767" spans="1:4" x14ac:dyDescent="0.25">
      <c r="A15767" t="s">
        <v>31160</v>
      </c>
      <c r="B15767" t="s">
        <v>31161</v>
      </c>
      <c r="C15767" s="106">
        <v>0</v>
      </c>
      <c r="D15767">
        <v>0</v>
      </c>
    </row>
    <row r="15768" spans="1:4" x14ac:dyDescent="0.25">
      <c r="A15768" t="s">
        <v>31162</v>
      </c>
      <c r="B15768" t="s">
        <v>31163</v>
      </c>
      <c r="C15768" s="106">
        <v>0</v>
      </c>
      <c r="D15768">
        <v>0</v>
      </c>
    </row>
    <row r="15769" spans="1:4" x14ac:dyDescent="0.25">
      <c r="A15769" t="s">
        <v>31164</v>
      </c>
      <c r="B15769" t="s">
        <v>31165</v>
      </c>
      <c r="C15769" s="106">
        <v>5160</v>
      </c>
      <c r="D15769">
        <v>2</v>
      </c>
    </row>
    <row r="15770" spans="1:4" x14ac:dyDescent="0.25">
      <c r="A15770" t="s">
        <v>31166</v>
      </c>
      <c r="B15770" t="s">
        <v>31167</v>
      </c>
      <c r="C15770" s="106">
        <v>0</v>
      </c>
      <c r="D15770">
        <v>0</v>
      </c>
    </row>
    <row r="15771" spans="1:4" x14ac:dyDescent="0.25">
      <c r="A15771" t="s">
        <v>31168</v>
      </c>
      <c r="B15771" t="s">
        <v>31169</v>
      </c>
      <c r="C15771" s="106">
        <v>0</v>
      </c>
      <c r="D15771">
        <v>0</v>
      </c>
    </row>
    <row r="15772" spans="1:4" x14ac:dyDescent="0.25">
      <c r="A15772" t="s">
        <v>31170</v>
      </c>
      <c r="B15772" t="s">
        <v>17794</v>
      </c>
      <c r="C15772" s="106">
        <v>3465</v>
      </c>
      <c r="D15772">
        <v>3</v>
      </c>
    </row>
    <row r="15773" spans="1:4" x14ac:dyDescent="0.25">
      <c r="A15773" t="s">
        <v>31171</v>
      </c>
      <c r="B15773" t="s">
        <v>11976</v>
      </c>
      <c r="C15773" s="106">
        <v>2915.88</v>
      </c>
      <c r="D15773">
        <v>2</v>
      </c>
    </row>
    <row r="15774" spans="1:4" x14ac:dyDescent="0.25">
      <c r="A15774" t="s">
        <v>31172</v>
      </c>
      <c r="B15774" t="s">
        <v>31173</v>
      </c>
      <c r="C15774" s="106">
        <v>10.74</v>
      </c>
      <c r="D15774">
        <v>2</v>
      </c>
    </row>
    <row r="15775" spans="1:4" x14ac:dyDescent="0.25">
      <c r="A15775" t="s">
        <v>31174</v>
      </c>
      <c r="B15775" t="s">
        <v>31173</v>
      </c>
      <c r="C15775" s="106">
        <v>10.74</v>
      </c>
      <c r="D15775">
        <v>2</v>
      </c>
    </row>
    <row r="15776" spans="1:4" x14ac:dyDescent="0.25">
      <c r="A15776" t="s">
        <v>31175</v>
      </c>
      <c r="B15776" t="s">
        <v>31176</v>
      </c>
      <c r="C15776" s="106">
        <v>555.94000000000005</v>
      </c>
      <c r="D15776">
        <v>2</v>
      </c>
    </row>
    <row r="15777" spans="1:4" x14ac:dyDescent="0.25">
      <c r="A15777" t="s">
        <v>31177</v>
      </c>
      <c r="B15777" t="s">
        <v>31178</v>
      </c>
      <c r="C15777" s="106">
        <v>2331.15</v>
      </c>
      <c r="D15777">
        <v>1</v>
      </c>
    </row>
    <row r="15778" spans="1:4" x14ac:dyDescent="0.25">
      <c r="A15778" t="s">
        <v>31179</v>
      </c>
      <c r="B15778" t="s">
        <v>14379</v>
      </c>
      <c r="C15778" s="106">
        <v>245.38</v>
      </c>
      <c r="D15778">
        <v>2</v>
      </c>
    </row>
    <row r="15779" spans="1:4" x14ac:dyDescent="0.25">
      <c r="A15779" t="s">
        <v>31180</v>
      </c>
      <c r="B15779" t="s">
        <v>31181</v>
      </c>
      <c r="C15779" s="106">
        <v>4564.1899999999996</v>
      </c>
      <c r="D15779">
        <v>1</v>
      </c>
    </row>
    <row r="15780" spans="1:4" x14ac:dyDescent="0.25">
      <c r="A15780" t="s">
        <v>31182</v>
      </c>
      <c r="B15780" t="s">
        <v>26072</v>
      </c>
      <c r="C15780" s="106">
        <v>6612</v>
      </c>
      <c r="D15780">
        <v>2</v>
      </c>
    </row>
    <row r="15781" spans="1:4" x14ac:dyDescent="0.25">
      <c r="A15781" t="s">
        <v>31183</v>
      </c>
      <c r="B15781" t="s">
        <v>31184</v>
      </c>
      <c r="C15781" s="106">
        <v>0</v>
      </c>
      <c r="D15781">
        <v>0</v>
      </c>
    </row>
    <row r="15782" spans="1:4" x14ac:dyDescent="0.25">
      <c r="A15782" t="s">
        <v>31185</v>
      </c>
      <c r="B15782" t="s">
        <v>31186</v>
      </c>
      <c r="C15782" s="106">
        <v>133</v>
      </c>
      <c r="D15782">
        <v>1</v>
      </c>
    </row>
    <row r="15783" spans="1:4" x14ac:dyDescent="0.25">
      <c r="A15783" t="s">
        <v>31187</v>
      </c>
      <c r="B15783" t="s">
        <v>31186</v>
      </c>
      <c r="C15783" s="106">
        <v>89</v>
      </c>
      <c r="D15783">
        <v>1</v>
      </c>
    </row>
    <row r="15784" spans="1:4" x14ac:dyDescent="0.25">
      <c r="A15784" t="s">
        <v>31188</v>
      </c>
      <c r="B15784" t="s">
        <v>31186</v>
      </c>
      <c r="C15784" s="106">
        <v>133</v>
      </c>
      <c r="D15784">
        <v>1</v>
      </c>
    </row>
    <row r="15785" spans="1:4" x14ac:dyDescent="0.25">
      <c r="A15785" t="s">
        <v>31189</v>
      </c>
      <c r="B15785" t="s">
        <v>30905</v>
      </c>
      <c r="C15785" s="106">
        <v>16067.95</v>
      </c>
      <c r="D15785">
        <v>2</v>
      </c>
    </row>
    <row r="15786" spans="1:4" x14ac:dyDescent="0.25">
      <c r="A15786" t="s">
        <v>31190</v>
      </c>
      <c r="B15786" t="s">
        <v>31191</v>
      </c>
      <c r="C15786" s="106">
        <v>145.33000000000001</v>
      </c>
      <c r="D15786">
        <v>2</v>
      </c>
    </row>
    <row r="15787" spans="1:4" x14ac:dyDescent="0.25">
      <c r="A15787" t="s">
        <v>31192</v>
      </c>
      <c r="B15787" t="s">
        <v>31193</v>
      </c>
      <c r="C15787" s="106">
        <v>387.78</v>
      </c>
      <c r="D15787">
        <v>10</v>
      </c>
    </row>
    <row r="15788" spans="1:4" x14ac:dyDescent="0.25">
      <c r="A15788" t="s">
        <v>31194</v>
      </c>
      <c r="B15788" t="s">
        <v>31195</v>
      </c>
      <c r="C15788" s="106">
        <v>450.21</v>
      </c>
      <c r="D15788">
        <v>2</v>
      </c>
    </row>
    <row r="15789" spans="1:4" x14ac:dyDescent="0.25">
      <c r="A15789" t="s">
        <v>31196</v>
      </c>
      <c r="B15789" t="s">
        <v>25684</v>
      </c>
      <c r="C15789" s="106">
        <v>1775</v>
      </c>
      <c r="D15789">
        <v>2</v>
      </c>
    </row>
    <row r="15790" spans="1:4" x14ac:dyDescent="0.25">
      <c r="A15790" t="s">
        <v>31197</v>
      </c>
      <c r="B15790" t="s">
        <v>15363</v>
      </c>
      <c r="C15790" s="106">
        <v>518.47</v>
      </c>
      <c r="D15790">
        <v>2</v>
      </c>
    </row>
    <row r="15791" spans="1:4" x14ac:dyDescent="0.25">
      <c r="A15791" t="s">
        <v>31198</v>
      </c>
      <c r="B15791" t="s">
        <v>25684</v>
      </c>
      <c r="C15791" s="106">
        <v>3310</v>
      </c>
      <c r="D15791">
        <v>2</v>
      </c>
    </row>
    <row r="15792" spans="1:4" x14ac:dyDescent="0.25">
      <c r="A15792" t="s">
        <v>31199</v>
      </c>
      <c r="B15792" t="s">
        <v>25684</v>
      </c>
      <c r="C15792" s="106">
        <v>4557.43</v>
      </c>
      <c r="D15792">
        <v>2</v>
      </c>
    </row>
    <row r="15793" spans="1:4" x14ac:dyDescent="0.25">
      <c r="A15793" t="s">
        <v>31200</v>
      </c>
      <c r="B15793" t="s">
        <v>25684</v>
      </c>
      <c r="C15793" s="106">
        <v>1376.3</v>
      </c>
      <c r="D15793">
        <v>2</v>
      </c>
    </row>
    <row r="15794" spans="1:4" x14ac:dyDescent="0.25">
      <c r="A15794" t="s">
        <v>31201</v>
      </c>
      <c r="B15794" t="s">
        <v>25684</v>
      </c>
      <c r="C15794" s="106">
        <v>2127.8000000000002</v>
      </c>
      <c r="D15794">
        <v>2</v>
      </c>
    </row>
    <row r="15795" spans="1:4" x14ac:dyDescent="0.25">
      <c r="A15795" t="s">
        <v>31202</v>
      </c>
      <c r="B15795" t="s">
        <v>25684</v>
      </c>
      <c r="C15795" s="106">
        <v>671.6</v>
      </c>
      <c r="D15795">
        <v>2</v>
      </c>
    </row>
    <row r="15796" spans="1:4" x14ac:dyDescent="0.25">
      <c r="A15796" t="s">
        <v>31203</v>
      </c>
      <c r="B15796" t="s">
        <v>31204</v>
      </c>
      <c r="C15796" s="106">
        <v>250.67</v>
      </c>
      <c r="D15796">
        <v>2</v>
      </c>
    </row>
    <row r="15797" spans="1:4" x14ac:dyDescent="0.25">
      <c r="A15797" t="s">
        <v>31205</v>
      </c>
      <c r="B15797" t="s">
        <v>31206</v>
      </c>
      <c r="C15797" s="106">
        <v>134.66999999999999</v>
      </c>
      <c r="D15797">
        <v>2</v>
      </c>
    </row>
    <row r="15798" spans="1:4" x14ac:dyDescent="0.25">
      <c r="A15798" t="s">
        <v>31207</v>
      </c>
      <c r="B15798" t="s">
        <v>31208</v>
      </c>
      <c r="C15798" s="106">
        <v>364</v>
      </c>
      <c r="D15798">
        <v>2</v>
      </c>
    </row>
    <row r="15799" spans="1:4" x14ac:dyDescent="0.25">
      <c r="A15799" t="s">
        <v>31209</v>
      </c>
      <c r="B15799" t="s">
        <v>31208</v>
      </c>
      <c r="C15799" s="106">
        <v>2620</v>
      </c>
      <c r="D15799">
        <v>2</v>
      </c>
    </row>
    <row r="15800" spans="1:4" x14ac:dyDescent="0.25">
      <c r="A15800" t="s">
        <v>31210</v>
      </c>
      <c r="B15800" t="s">
        <v>31211</v>
      </c>
      <c r="C15800" s="106">
        <v>554.66999999999996</v>
      </c>
      <c r="D15800">
        <v>2</v>
      </c>
    </row>
    <row r="15801" spans="1:4" x14ac:dyDescent="0.25">
      <c r="A15801" t="s">
        <v>31212</v>
      </c>
      <c r="B15801" t="s">
        <v>31213</v>
      </c>
      <c r="C15801" s="106">
        <v>810</v>
      </c>
      <c r="D15801">
        <v>2</v>
      </c>
    </row>
    <row r="15802" spans="1:4" x14ac:dyDescent="0.25">
      <c r="A15802" t="s">
        <v>31214</v>
      </c>
      <c r="B15802" t="s">
        <v>31215</v>
      </c>
      <c r="C15802" s="106">
        <v>457</v>
      </c>
      <c r="D15802">
        <v>1</v>
      </c>
    </row>
    <row r="15803" spans="1:4" x14ac:dyDescent="0.25">
      <c r="A15803" t="s">
        <v>31216</v>
      </c>
      <c r="B15803" t="s">
        <v>31217</v>
      </c>
      <c r="C15803" s="106">
        <v>1145.33</v>
      </c>
      <c r="D15803">
        <v>2</v>
      </c>
    </row>
    <row r="15804" spans="1:4" x14ac:dyDescent="0.25">
      <c r="A15804" t="s">
        <v>31218</v>
      </c>
      <c r="B15804" t="s">
        <v>31186</v>
      </c>
      <c r="C15804" s="106">
        <v>0</v>
      </c>
      <c r="D15804">
        <v>0</v>
      </c>
    </row>
    <row r="15805" spans="1:4" x14ac:dyDescent="0.25">
      <c r="A15805" t="s">
        <v>31219</v>
      </c>
      <c r="B15805" t="s">
        <v>31186</v>
      </c>
      <c r="C15805" s="106">
        <v>106.67</v>
      </c>
      <c r="D15805">
        <v>2</v>
      </c>
    </row>
    <row r="15806" spans="1:4" x14ac:dyDescent="0.25">
      <c r="A15806" t="s">
        <v>31220</v>
      </c>
      <c r="B15806" t="s">
        <v>31186</v>
      </c>
      <c r="C15806" s="106">
        <v>100.67</v>
      </c>
      <c r="D15806">
        <v>2</v>
      </c>
    </row>
    <row r="15807" spans="1:4" x14ac:dyDescent="0.25">
      <c r="A15807" t="s">
        <v>31221</v>
      </c>
      <c r="B15807" t="s">
        <v>25684</v>
      </c>
      <c r="C15807" s="106">
        <v>1080.08</v>
      </c>
      <c r="D15807">
        <v>2</v>
      </c>
    </row>
    <row r="15808" spans="1:4" x14ac:dyDescent="0.25">
      <c r="A15808" t="s">
        <v>31222</v>
      </c>
      <c r="B15808" t="s">
        <v>31186</v>
      </c>
      <c r="C15808" s="106">
        <v>132</v>
      </c>
      <c r="D15808">
        <v>1</v>
      </c>
    </row>
    <row r="15809" spans="1:4" x14ac:dyDescent="0.25">
      <c r="A15809" t="s">
        <v>31223</v>
      </c>
      <c r="B15809" t="s">
        <v>31186</v>
      </c>
      <c r="C15809" s="106">
        <v>132</v>
      </c>
      <c r="D15809">
        <v>1</v>
      </c>
    </row>
    <row r="15810" spans="1:4" x14ac:dyDescent="0.25">
      <c r="A15810" t="s">
        <v>31224</v>
      </c>
      <c r="B15810" t="s">
        <v>25684</v>
      </c>
      <c r="C15810" s="106">
        <v>4923.04</v>
      </c>
      <c r="D15810">
        <v>2</v>
      </c>
    </row>
    <row r="15811" spans="1:4" x14ac:dyDescent="0.25">
      <c r="A15811" t="s">
        <v>31225</v>
      </c>
      <c r="B15811" t="s">
        <v>31226</v>
      </c>
      <c r="C15811" s="106">
        <v>4480</v>
      </c>
      <c r="D15811">
        <v>1</v>
      </c>
    </row>
    <row r="15812" spans="1:4" x14ac:dyDescent="0.25">
      <c r="A15812" t="s">
        <v>31227</v>
      </c>
      <c r="B15812" t="s">
        <v>31228</v>
      </c>
      <c r="C15812" s="106">
        <v>4607.87</v>
      </c>
      <c r="D15812">
        <v>2</v>
      </c>
    </row>
    <row r="15813" spans="1:4" x14ac:dyDescent="0.25">
      <c r="A15813" t="s">
        <v>31229</v>
      </c>
      <c r="B15813" t="s">
        <v>31230</v>
      </c>
      <c r="C15813" s="106">
        <v>431.33</v>
      </c>
      <c r="D15813">
        <v>2</v>
      </c>
    </row>
    <row r="15814" spans="1:4" x14ac:dyDescent="0.25">
      <c r="A15814" t="s">
        <v>31231</v>
      </c>
      <c r="B15814" t="s">
        <v>31232</v>
      </c>
      <c r="C15814" s="106">
        <v>488</v>
      </c>
      <c r="D15814">
        <v>1</v>
      </c>
    </row>
    <row r="15815" spans="1:4" x14ac:dyDescent="0.25">
      <c r="A15815" t="s">
        <v>31233</v>
      </c>
      <c r="B15815" t="s">
        <v>31234</v>
      </c>
      <c r="C15815" s="106">
        <v>2806.67</v>
      </c>
      <c r="D15815">
        <v>2</v>
      </c>
    </row>
    <row r="15816" spans="1:4" x14ac:dyDescent="0.25">
      <c r="A15816" t="s">
        <v>31235</v>
      </c>
      <c r="B15816" t="s">
        <v>31236</v>
      </c>
      <c r="C15816" s="106">
        <v>1253.33</v>
      </c>
      <c r="D15816">
        <v>2</v>
      </c>
    </row>
    <row r="15817" spans="1:4" x14ac:dyDescent="0.25">
      <c r="A15817" t="s">
        <v>31237</v>
      </c>
      <c r="B15817" t="s">
        <v>31238</v>
      </c>
      <c r="C15817" s="106">
        <v>0</v>
      </c>
      <c r="D15817">
        <v>0</v>
      </c>
    </row>
    <row r="15818" spans="1:4" x14ac:dyDescent="0.25">
      <c r="A15818" t="s">
        <v>31239</v>
      </c>
      <c r="B15818" t="s">
        <v>31240</v>
      </c>
      <c r="C15818" s="106">
        <v>0</v>
      </c>
      <c r="D15818">
        <v>0</v>
      </c>
    </row>
    <row r="15819" spans="1:4" x14ac:dyDescent="0.25">
      <c r="A15819" t="s">
        <v>31241</v>
      </c>
      <c r="B15819" t="s">
        <v>31242</v>
      </c>
      <c r="C15819" s="106">
        <v>0</v>
      </c>
      <c r="D15819">
        <v>0</v>
      </c>
    </row>
    <row r="15820" spans="1:4" x14ac:dyDescent="0.25">
      <c r="A15820" t="s">
        <v>31243</v>
      </c>
      <c r="B15820" t="s">
        <v>31244</v>
      </c>
      <c r="C15820" s="106">
        <v>0</v>
      </c>
      <c r="D15820">
        <v>0</v>
      </c>
    </row>
    <row r="15821" spans="1:4" x14ac:dyDescent="0.25">
      <c r="A15821" t="s">
        <v>31245</v>
      </c>
      <c r="B15821" t="s">
        <v>31246</v>
      </c>
      <c r="C15821" s="106">
        <v>108</v>
      </c>
      <c r="D15821">
        <v>12</v>
      </c>
    </row>
    <row r="15822" spans="1:4" x14ac:dyDescent="0.25">
      <c r="A15822" t="s">
        <v>31247</v>
      </c>
      <c r="B15822" t="s">
        <v>31248</v>
      </c>
      <c r="C15822" s="106">
        <v>0</v>
      </c>
      <c r="D15822">
        <v>0</v>
      </c>
    </row>
    <row r="15823" spans="1:4" x14ac:dyDescent="0.25">
      <c r="A15823" t="s">
        <v>31249</v>
      </c>
      <c r="B15823" t="s">
        <v>31250</v>
      </c>
      <c r="C15823" s="106">
        <v>0</v>
      </c>
      <c r="D15823">
        <v>0</v>
      </c>
    </row>
    <row r="15824" spans="1:4" x14ac:dyDescent="0.25">
      <c r="A15824" t="s">
        <v>31251</v>
      </c>
      <c r="B15824" t="s">
        <v>31252</v>
      </c>
      <c r="C15824" s="106">
        <v>0</v>
      </c>
      <c r="D15824">
        <v>0</v>
      </c>
    </row>
    <row r="15825" spans="1:4" x14ac:dyDescent="0.25">
      <c r="A15825" t="s">
        <v>31253</v>
      </c>
      <c r="B15825" t="s">
        <v>31254</v>
      </c>
      <c r="C15825" s="106">
        <v>0</v>
      </c>
      <c r="D15825">
        <v>0</v>
      </c>
    </row>
    <row r="15826" spans="1:4" x14ac:dyDescent="0.25">
      <c r="A15826" t="s">
        <v>31255</v>
      </c>
      <c r="B15826" t="s">
        <v>31256</v>
      </c>
      <c r="C15826" s="106">
        <v>0</v>
      </c>
      <c r="D15826">
        <v>0</v>
      </c>
    </row>
    <row r="15827" spans="1:4" x14ac:dyDescent="0.25">
      <c r="A15827" t="s">
        <v>31257</v>
      </c>
      <c r="B15827" t="s">
        <v>31258</v>
      </c>
      <c r="C15827" s="106">
        <v>0</v>
      </c>
      <c r="D15827">
        <v>0</v>
      </c>
    </row>
    <row r="15828" spans="1:4" x14ac:dyDescent="0.25">
      <c r="A15828" t="s">
        <v>31259</v>
      </c>
      <c r="B15828" t="s">
        <v>31260</v>
      </c>
      <c r="C15828" s="106">
        <v>0</v>
      </c>
      <c r="D15828">
        <v>0</v>
      </c>
    </row>
    <row r="15829" spans="1:4" x14ac:dyDescent="0.25">
      <c r="A15829" t="s">
        <v>31261</v>
      </c>
      <c r="B15829" t="s">
        <v>31262</v>
      </c>
      <c r="C15829" s="106">
        <v>0</v>
      </c>
      <c r="D15829">
        <v>0</v>
      </c>
    </row>
    <row r="15830" spans="1:4" x14ac:dyDescent="0.25">
      <c r="A15830" t="s">
        <v>31263</v>
      </c>
      <c r="B15830" t="s">
        <v>31264</v>
      </c>
      <c r="C15830" s="106">
        <v>0</v>
      </c>
      <c r="D15830">
        <v>0</v>
      </c>
    </row>
    <row r="15831" spans="1:4" x14ac:dyDescent="0.25">
      <c r="A15831" t="s">
        <v>31265</v>
      </c>
      <c r="B15831" t="s">
        <v>31266</v>
      </c>
      <c r="C15831" s="106">
        <v>0</v>
      </c>
      <c r="D15831">
        <v>0</v>
      </c>
    </row>
    <row r="15832" spans="1:4" x14ac:dyDescent="0.25">
      <c r="A15832" t="s">
        <v>31267</v>
      </c>
      <c r="B15832" t="s">
        <v>31268</v>
      </c>
      <c r="C15832" s="106">
        <v>0</v>
      </c>
      <c r="D15832">
        <v>0</v>
      </c>
    </row>
    <row r="15833" spans="1:4" x14ac:dyDescent="0.25">
      <c r="A15833" t="s">
        <v>31269</v>
      </c>
      <c r="B15833" t="s">
        <v>31270</v>
      </c>
      <c r="C15833" s="106">
        <v>0</v>
      </c>
      <c r="D15833">
        <v>0</v>
      </c>
    </row>
    <row r="15834" spans="1:4" x14ac:dyDescent="0.25">
      <c r="A15834" t="s">
        <v>31271</v>
      </c>
      <c r="B15834" t="s">
        <v>31272</v>
      </c>
      <c r="C15834" s="106">
        <v>0</v>
      </c>
      <c r="D15834">
        <v>0</v>
      </c>
    </row>
    <row r="15835" spans="1:4" x14ac:dyDescent="0.25">
      <c r="A15835" t="s">
        <v>31273</v>
      </c>
      <c r="B15835" t="s">
        <v>31274</v>
      </c>
      <c r="C15835" s="106">
        <v>0</v>
      </c>
      <c r="D15835">
        <v>0</v>
      </c>
    </row>
    <row r="15836" spans="1:4" x14ac:dyDescent="0.25">
      <c r="A15836" t="s">
        <v>31275</v>
      </c>
      <c r="B15836" t="s">
        <v>31276</v>
      </c>
      <c r="C15836" s="106">
        <v>0</v>
      </c>
      <c r="D15836">
        <v>0</v>
      </c>
    </row>
    <row r="15837" spans="1:4" x14ac:dyDescent="0.25">
      <c r="A15837" t="s">
        <v>31277</v>
      </c>
      <c r="B15837" t="s">
        <v>31278</v>
      </c>
      <c r="C15837" s="106">
        <v>0</v>
      </c>
      <c r="D15837">
        <v>0</v>
      </c>
    </row>
    <row r="15838" spans="1:4" x14ac:dyDescent="0.25">
      <c r="A15838" t="s">
        <v>31279</v>
      </c>
      <c r="B15838" t="s">
        <v>31280</v>
      </c>
      <c r="C15838" s="106">
        <v>0</v>
      </c>
      <c r="D15838">
        <v>0</v>
      </c>
    </row>
    <row r="15839" spans="1:4" x14ac:dyDescent="0.25">
      <c r="A15839" t="s">
        <v>31281</v>
      </c>
      <c r="B15839" t="s">
        <v>31282</v>
      </c>
      <c r="C15839" s="106">
        <v>0</v>
      </c>
      <c r="D15839">
        <v>0</v>
      </c>
    </row>
    <row r="15840" spans="1:4" x14ac:dyDescent="0.25">
      <c r="A15840" t="s">
        <v>31283</v>
      </c>
      <c r="B15840" t="s">
        <v>31284</v>
      </c>
      <c r="C15840" s="106">
        <v>0</v>
      </c>
      <c r="D15840">
        <v>0</v>
      </c>
    </row>
    <row r="15841" spans="1:4" x14ac:dyDescent="0.25">
      <c r="A15841" t="s">
        <v>31285</v>
      </c>
      <c r="B15841" t="s">
        <v>31286</v>
      </c>
      <c r="C15841" s="106">
        <v>0</v>
      </c>
      <c r="D15841">
        <v>0</v>
      </c>
    </row>
    <row r="15842" spans="1:4" x14ac:dyDescent="0.25">
      <c r="A15842" t="s">
        <v>31287</v>
      </c>
      <c r="B15842" t="s">
        <v>31288</v>
      </c>
      <c r="C15842" s="106">
        <v>0</v>
      </c>
      <c r="D15842">
        <v>0</v>
      </c>
    </row>
    <row r="15843" spans="1:4" x14ac:dyDescent="0.25">
      <c r="A15843" t="s">
        <v>31289</v>
      </c>
      <c r="B15843" t="s">
        <v>31290</v>
      </c>
      <c r="C15843" s="106">
        <v>1602</v>
      </c>
      <c r="D15843">
        <v>1</v>
      </c>
    </row>
    <row r="15844" spans="1:4" x14ac:dyDescent="0.25">
      <c r="A15844" t="s">
        <v>31291</v>
      </c>
      <c r="B15844" t="s">
        <v>31292</v>
      </c>
      <c r="C15844" s="106">
        <v>0</v>
      </c>
      <c r="D15844">
        <v>0</v>
      </c>
    </row>
    <row r="15845" spans="1:4" x14ac:dyDescent="0.25">
      <c r="A15845" t="s">
        <v>31293</v>
      </c>
      <c r="B15845" t="s">
        <v>7028</v>
      </c>
      <c r="C15845" s="106">
        <v>5340</v>
      </c>
      <c r="D15845">
        <v>12</v>
      </c>
    </row>
    <row r="15846" spans="1:4" x14ac:dyDescent="0.25">
      <c r="A15846" t="s">
        <v>31294</v>
      </c>
      <c r="B15846" t="s">
        <v>13444</v>
      </c>
      <c r="C15846" s="106">
        <v>8820</v>
      </c>
      <c r="D15846">
        <v>12</v>
      </c>
    </row>
    <row r="15847" spans="1:4" x14ac:dyDescent="0.25">
      <c r="A15847" t="s">
        <v>31295</v>
      </c>
      <c r="B15847" t="s">
        <v>31296</v>
      </c>
      <c r="C15847" s="106">
        <v>74.27</v>
      </c>
      <c r="D15847">
        <v>22</v>
      </c>
    </row>
    <row r="15848" spans="1:4" x14ac:dyDescent="0.25">
      <c r="A15848" t="s">
        <v>31297</v>
      </c>
      <c r="B15848" t="s">
        <v>31298</v>
      </c>
      <c r="C15848" s="106">
        <v>4032.83</v>
      </c>
      <c r="D15848">
        <v>2</v>
      </c>
    </row>
    <row r="15849" spans="1:4" x14ac:dyDescent="0.25">
      <c r="A15849" t="s">
        <v>31299</v>
      </c>
      <c r="B15849" t="s">
        <v>31300</v>
      </c>
      <c r="C15849" s="106">
        <v>1904.19</v>
      </c>
      <c r="D15849">
        <v>9</v>
      </c>
    </row>
    <row r="15850" spans="1:4" x14ac:dyDescent="0.25">
      <c r="A15850" t="s">
        <v>31301</v>
      </c>
      <c r="B15850" t="s">
        <v>31302</v>
      </c>
      <c r="C15850" s="106">
        <v>12450.72</v>
      </c>
      <c r="D15850">
        <v>2</v>
      </c>
    </row>
    <row r="15851" spans="1:4" x14ac:dyDescent="0.25">
      <c r="A15851" t="s">
        <v>31303</v>
      </c>
      <c r="B15851" t="s">
        <v>31304</v>
      </c>
      <c r="C15851" s="106">
        <v>1484.16</v>
      </c>
      <c r="D15851">
        <v>2</v>
      </c>
    </row>
    <row r="15852" spans="1:4" x14ac:dyDescent="0.25">
      <c r="A15852" t="s">
        <v>31305</v>
      </c>
      <c r="B15852" t="s">
        <v>31306</v>
      </c>
      <c r="C15852" s="106">
        <v>1008.9</v>
      </c>
      <c r="D15852">
        <v>2</v>
      </c>
    </row>
    <row r="15853" spans="1:4" x14ac:dyDescent="0.25">
      <c r="A15853" t="s">
        <v>31307</v>
      </c>
      <c r="B15853" t="s">
        <v>12447</v>
      </c>
      <c r="C15853" s="106">
        <v>590.41999999999996</v>
      </c>
      <c r="D15853">
        <v>2</v>
      </c>
    </row>
    <row r="15854" spans="1:4" x14ac:dyDescent="0.25">
      <c r="A15854" t="s">
        <v>31308</v>
      </c>
      <c r="B15854" t="s">
        <v>29631</v>
      </c>
      <c r="C15854" s="106">
        <v>483.08</v>
      </c>
      <c r="D15854">
        <v>2</v>
      </c>
    </row>
    <row r="15855" spans="1:4" x14ac:dyDescent="0.25">
      <c r="A15855" t="s">
        <v>31309</v>
      </c>
      <c r="B15855" t="s">
        <v>31310</v>
      </c>
      <c r="C15855" s="106">
        <v>311.73</v>
      </c>
      <c r="D15855">
        <v>2</v>
      </c>
    </row>
    <row r="15856" spans="1:4" x14ac:dyDescent="0.25">
      <c r="A15856" t="s">
        <v>31311</v>
      </c>
      <c r="B15856" t="s">
        <v>31312</v>
      </c>
      <c r="C15856" s="106">
        <v>145.04</v>
      </c>
      <c r="D15856">
        <v>2</v>
      </c>
    </row>
    <row r="15857" spans="1:4" x14ac:dyDescent="0.25">
      <c r="A15857" t="s">
        <v>31313</v>
      </c>
      <c r="B15857" t="s">
        <v>31314</v>
      </c>
      <c r="C15857" s="106">
        <v>145.04</v>
      </c>
      <c r="D15857">
        <v>2</v>
      </c>
    </row>
    <row r="15858" spans="1:4" x14ac:dyDescent="0.25">
      <c r="A15858" t="s">
        <v>31315</v>
      </c>
      <c r="B15858" t="s">
        <v>31316</v>
      </c>
      <c r="C15858" s="106">
        <v>469.15</v>
      </c>
      <c r="D15858">
        <v>0</v>
      </c>
    </row>
    <row r="15859" spans="1:4" x14ac:dyDescent="0.25">
      <c r="A15859" t="s">
        <v>31317</v>
      </c>
      <c r="B15859" t="s">
        <v>31318</v>
      </c>
      <c r="C15859" s="106">
        <v>11573.14</v>
      </c>
      <c r="D15859">
        <v>1</v>
      </c>
    </row>
    <row r="15860" spans="1:4" x14ac:dyDescent="0.25">
      <c r="A15860" t="s">
        <v>31319</v>
      </c>
      <c r="B15860" t="s">
        <v>31320</v>
      </c>
      <c r="C15860" s="106">
        <v>229.29</v>
      </c>
      <c r="D15860">
        <v>2</v>
      </c>
    </row>
    <row r="15861" spans="1:4" x14ac:dyDescent="0.25">
      <c r="A15861" t="s">
        <v>31321</v>
      </c>
      <c r="B15861" t="s">
        <v>31322</v>
      </c>
      <c r="C15861" s="106">
        <v>0</v>
      </c>
      <c r="D15861">
        <v>0</v>
      </c>
    </row>
    <row r="15862" spans="1:4" x14ac:dyDescent="0.25">
      <c r="A15862" t="s">
        <v>31323</v>
      </c>
      <c r="B15862" t="s">
        <v>31324</v>
      </c>
      <c r="C15862" s="106">
        <v>128.52000000000001</v>
      </c>
      <c r="D15862">
        <v>1</v>
      </c>
    </row>
    <row r="15863" spans="1:4" x14ac:dyDescent="0.25">
      <c r="A15863" t="s">
        <v>31325</v>
      </c>
      <c r="B15863" t="s">
        <v>31326</v>
      </c>
      <c r="C15863" s="106">
        <v>3064.22</v>
      </c>
      <c r="D15863">
        <v>24</v>
      </c>
    </row>
    <row r="15864" spans="1:4" x14ac:dyDescent="0.25">
      <c r="A15864" t="s">
        <v>31327</v>
      </c>
      <c r="B15864" t="s">
        <v>31328</v>
      </c>
      <c r="C15864" s="106">
        <v>596.79999999999995</v>
      </c>
      <c r="D15864">
        <v>6</v>
      </c>
    </row>
    <row r="15865" spans="1:4" x14ac:dyDescent="0.25">
      <c r="A15865" t="s">
        <v>31329</v>
      </c>
      <c r="B15865" t="s">
        <v>31330</v>
      </c>
      <c r="C15865" s="106">
        <v>1898.73</v>
      </c>
      <c r="D15865">
        <v>2</v>
      </c>
    </row>
    <row r="15866" spans="1:4" x14ac:dyDescent="0.25">
      <c r="A15866" t="s">
        <v>31331</v>
      </c>
      <c r="B15866" t="s">
        <v>31332</v>
      </c>
      <c r="C15866" s="106">
        <v>741.08</v>
      </c>
      <c r="D15866">
        <v>4</v>
      </c>
    </row>
    <row r="15867" spans="1:4" x14ac:dyDescent="0.25">
      <c r="A15867" t="s">
        <v>31333</v>
      </c>
      <c r="B15867" t="s">
        <v>31334</v>
      </c>
      <c r="C15867" s="106">
        <v>61.5</v>
      </c>
      <c r="D15867">
        <v>16</v>
      </c>
    </row>
    <row r="15868" spans="1:4" x14ac:dyDescent="0.25">
      <c r="A15868" t="s">
        <v>31335</v>
      </c>
      <c r="B15868" t="s">
        <v>31336</v>
      </c>
      <c r="C15868" s="106">
        <v>31.7</v>
      </c>
      <c r="D15868">
        <v>20</v>
      </c>
    </row>
    <row r="15869" spans="1:4" x14ac:dyDescent="0.25">
      <c r="A15869" t="s">
        <v>31337</v>
      </c>
      <c r="B15869" t="s">
        <v>31338</v>
      </c>
      <c r="C15869" s="106">
        <v>608.38</v>
      </c>
      <c r="D15869">
        <v>2</v>
      </c>
    </row>
    <row r="15870" spans="1:4" x14ac:dyDescent="0.25">
      <c r="A15870" t="s">
        <v>31339</v>
      </c>
      <c r="B15870" t="s">
        <v>14322</v>
      </c>
      <c r="C15870" s="106">
        <v>567.94000000000005</v>
      </c>
      <c r="D15870">
        <v>2</v>
      </c>
    </row>
    <row r="15871" spans="1:4" x14ac:dyDescent="0.25">
      <c r="A15871" t="s">
        <v>31340</v>
      </c>
      <c r="B15871" t="s">
        <v>31341</v>
      </c>
      <c r="C15871" s="106">
        <v>146.88</v>
      </c>
      <c r="D15871">
        <v>2</v>
      </c>
    </row>
    <row r="15872" spans="1:4" x14ac:dyDescent="0.25">
      <c r="A15872" t="s">
        <v>31342</v>
      </c>
      <c r="B15872" t="s">
        <v>31343</v>
      </c>
      <c r="C15872" s="106">
        <v>448.54</v>
      </c>
      <c r="D15872">
        <v>2</v>
      </c>
    </row>
    <row r="15873" spans="1:4" x14ac:dyDescent="0.25">
      <c r="A15873" t="s">
        <v>31344</v>
      </c>
      <c r="B15873" t="s">
        <v>31345</v>
      </c>
      <c r="C15873" s="106">
        <v>374.9</v>
      </c>
      <c r="D15873">
        <v>2</v>
      </c>
    </row>
    <row r="15874" spans="1:4" x14ac:dyDescent="0.25">
      <c r="A15874" t="s">
        <v>31346</v>
      </c>
      <c r="B15874" t="s">
        <v>29016</v>
      </c>
      <c r="C15874" s="106">
        <v>1197.68</v>
      </c>
      <c r="D15874">
        <v>2</v>
      </c>
    </row>
    <row r="15875" spans="1:4" x14ac:dyDescent="0.25">
      <c r="A15875" t="s">
        <v>31347</v>
      </c>
      <c r="B15875" t="s">
        <v>31348</v>
      </c>
      <c r="C15875" s="106">
        <v>137.84</v>
      </c>
      <c r="D15875">
        <v>2</v>
      </c>
    </row>
    <row r="15876" spans="1:4" x14ac:dyDescent="0.25">
      <c r="A15876" t="s">
        <v>31349</v>
      </c>
      <c r="B15876" t="s">
        <v>31350</v>
      </c>
      <c r="C15876" s="106">
        <v>851</v>
      </c>
      <c r="D15876">
        <v>2</v>
      </c>
    </row>
    <row r="15877" spans="1:4" x14ac:dyDescent="0.25">
      <c r="A15877" t="s">
        <v>31351</v>
      </c>
      <c r="B15877" t="s">
        <v>31352</v>
      </c>
      <c r="C15877" s="106">
        <v>6.57</v>
      </c>
      <c r="D15877">
        <v>5</v>
      </c>
    </row>
    <row r="15878" spans="1:4" x14ac:dyDescent="0.25">
      <c r="A15878" t="s">
        <v>31353</v>
      </c>
      <c r="B15878" t="s">
        <v>26870</v>
      </c>
      <c r="C15878" s="106">
        <v>1210.33</v>
      </c>
      <c r="D15878">
        <v>1</v>
      </c>
    </row>
    <row r="15879" spans="1:4" x14ac:dyDescent="0.25">
      <c r="A15879" t="s">
        <v>31354</v>
      </c>
      <c r="B15879" t="s">
        <v>31355</v>
      </c>
      <c r="C15879" s="106">
        <v>13.39</v>
      </c>
      <c r="D15879">
        <v>6</v>
      </c>
    </row>
    <row r="15880" spans="1:4" x14ac:dyDescent="0.25">
      <c r="A15880" t="s">
        <v>31356</v>
      </c>
      <c r="B15880" t="s">
        <v>31357</v>
      </c>
      <c r="C15880" s="106">
        <v>19.8</v>
      </c>
      <c r="D15880">
        <v>100</v>
      </c>
    </row>
    <row r="15881" spans="1:4" x14ac:dyDescent="0.25">
      <c r="A15881" t="s">
        <v>31358</v>
      </c>
      <c r="B15881" t="s">
        <v>31355</v>
      </c>
      <c r="C15881" s="106">
        <v>22.26</v>
      </c>
      <c r="D15881">
        <v>8</v>
      </c>
    </row>
    <row r="15882" spans="1:4" x14ac:dyDescent="0.25">
      <c r="A15882" t="s">
        <v>31359</v>
      </c>
      <c r="B15882" t="s">
        <v>31360</v>
      </c>
      <c r="C15882" s="106">
        <v>19.510000000000002</v>
      </c>
      <c r="D15882">
        <v>4</v>
      </c>
    </row>
    <row r="15883" spans="1:4" x14ac:dyDescent="0.25">
      <c r="A15883" t="s">
        <v>31361</v>
      </c>
      <c r="B15883" t="s">
        <v>31362</v>
      </c>
      <c r="C15883" s="106">
        <v>13.56</v>
      </c>
      <c r="D15883">
        <v>20</v>
      </c>
    </row>
    <row r="15884" spans="1:4" x14ac:dyDescent="0.25">
      <c r="A15884" t="s">
        <v>31363</v>
      </c>
      <c r="B15884" t="s">
        <v>31364</v>
      </c>
      <c r="C15884" s="106">
        <v>23.21</v>
      </c>
      <c r="D15884">
        <v>1</v>
      </c>
    </row>
    <row r="15885" spans="1:4" x14ac:dyDescent="0.25">
      <c r="A15885" t="s">
        <v>31365</v>
      </c>
      <c r="B15885" t="s">
        <v>31366</v>
      </c>
      <c r="C15885" s="106">
        <v>968.53</v>
      </c>
      <c r="D15885">
        <v>1</v>
      </c>
    </row>
    <row r="15886" spans="1:4" x14ac:dyDescent="0.25">
      <c r="A15886" t="s">
        <v>31367</v>
      </c>
      <c r="B15886" t="s">
        <v>31368</v>
      </c>
      <c r="C15886" s="106">
        <v>4121.5</v>
      </c>
      <c r="D15886">
        <v>1</v>
      </c>
    </row>
    <row r="15887" spans="1:4" x14ac:dyDescent="0.25">
      <c r="A15887" t="s">
        <v>31369</v>
      </c>
      <c r="B15887" t="s">
        <v>31370</v>
      </c>
      <c r="C15887" s="106">
        <v>0</v>
      </c>
      <c r="D15887">
        <v>0</v>
      </c>
    </row>
    <row r="15888" spans="1:4" x14ac:dyDescent="0.25">
      <c r="A15888" t="s">
        <v>31371</v>
      </c>
      <c r="B15888" t="s">
        <v>31372</v>
      </c>
      <c r="C15888" s="106">
        <v>300</v>
      </c>
      <c r="D15888">
        <v>3</v>
      </c>
    </row>
    <row r="15889" spans="1:4" x14ac:dyDescent="0.25">
      <c r="A15889" t="s">
        <v>31373</v>
      </c>
      <c r="B15889" t="s">
        <v>31374</v>
      </c>
      <c r="C15889" s="106">
        <v>589.58000000000004</v>
      </c>
      <c r="D15889">
        <v>66</v>
      </c>
    </row>
    <row r="15890" spans="1:4" x14ac:dyDescent="0.25">
      <c r="A15890" t="s">
        <v>31375</v>
      </c>
      <c r="B15890" t="s">
        <v>31376</v>
      </c>
      <c r="C15890" s="106">
        <v>107.7</v>
      </c>
      <c r="D15890">
        <v>8</v>
      </c>
    </row>
    <row r="15891" spans="1:4" x14ac:dyDescent="0.25">
      <c r="A15891" t="s">
        <v>31377</v>
      </c>
      <c r="B15891" t="s">
        <v>31378</v>
      </c>
      <c r="C15891" s="106">
        <v>66.64</v>
      </c>
      <c r="D15891">
        <v>9</v>
      </c>
    </row>
    <row r="15892" spans="1:4" x14ac:dyDescent="0.25">
      <c r="A15892" t="s">
        <v>31379</v>
      </c>
      <c r="B15892" t="s">
        <v>31378</v>
      </c>
      <c r="C15892" s="106">
        <v>64.84</v>
      </c>
      <c r="D15892">
        <v>7</v>
      </c>
    </row>
    <row r="15893" spans="1:4" x14ac:dyDescent="0.25">
      <c r="A15893" t="s">
        <v>31380</v>
      </c>
      <c r="B15893" t="s">
        <v>15039</v>
      </c>
      <c r="C15893" s="106">
        <v>9017.5400000000009</v>
      </c>
      <c r="D15893">
        <v>6</v>
      </c>
    </row>
    <row r="15894" spans="1:4" x14ac:dyDescent="0.25">
      <c r="A15894" t="s">
        <v>31381</v>
      </c>
      <c r="B15894" t="s">
        <v>15031</v>
      </c>
      <c r="C15894" s="106">
        <v>2242.92</v>
      </c>
      <c r="D15894">
        <v>4</v>
      </c>
    </row>
    <row r="15895" spans="1:4" x14ac:dyDescent="0.25">
      <c r="A15895" t="s">
        <v>31382</v>
      </c>
      <c r="B15895" t="s">
        <v>31383</v>
      </c>
      <c r="C15895" s="106">
        <v>71.66</v>
      </c>
      <c r="D15895">
        <v>1</v>
      </c>
    </row>
    <row r="15896" spans="1:4" x14ac:dyDescent="0.25">
      <c r="A15896" t="s">
        <v>31384</v>
      </c>
      <c r="B15896" t="s">
        <v>31383</v>
      </c>
      <c r="C15896" s="106">
        <v>9.42</v>
      </c>
      <c r="D15896">
        <v>1</v>
      </c>
    </row>
    <row r="15897" spans="1:4" x14ac:dyDescent="0.25">
      <c r="A15897" t="s">
        <v>31385</v>
      </c>
      <c r="B15897" t="s">
        <v>31383</v>
      </c>
      <c r="C15897" s="106">
        <v>9.42</v>
      </c>
      <c r="D15897">
        <v>1</v>
      </c>
    </row>
    <row r="15898" spans="1:4" x14ac:dyDescent="0.25">
      <c r="A15898" t="s">
        <v>31386</v>
      </c>
      <c r="B15898" t="s">
        <v>13826</v>
      </c>
      <c r="C15898" s="106">
        <v>168.08</v>
      </c>
      <c r="D15898">
        <v>2</v>
      </c>
    </row>
    <row r="15899" spans="1:4" x14ac:dyDescent="0.25">
      <c r="A15899" t="s">
        <v>31387</v>
      </c>
      <c r="B15899" t="s">
        <v>31388</v>
      </c>
      <c r="C15899" s="106">
        <v>193.09</v>
      </c>
      <c r="D15899">
        <v>2</v>
      </c>
    </row>
    <row r="15900" spans="1:4" x14ac:dyDescent="0.25">
      <c r="A15900" t="s">
        <v>31389</v>
      </c>
      <c r="B15900" t="s">
        <v>31181</v>
      </c>
      <c r="C15900" s="106">
        <v>5058.92</v>
      </c>
      <c r="D15900">
        <v>1</v>
      </c>
    </row>
    <row r="15901" spans="1:4" x14ac:dyDescent="0.25">
      <c r="A15901" t="s">
        <v>31390</v>
      </c>
      <c r="B15901" t="s">
        <v>31391</v>
      </c>
      <c r="C15901" s="106">
        <v>5083.74</v>
      </c>
      <c r="D15901">
        <v>18</v>
      </c>
    </row>
    <row r="15902" spans="1:4" x14ac:dyDescent="0.25">
      <c r="A15902" t="s">
        <v>31392</v>
      </c>
      <c r="B15902" t="s">
        <v>31393</v>
      </c>
      <c r="C15902" s="106">
        <v>881.75</v>
      </c>
      <c r="D15902">
        <v>2</v>
      </c>
    </row>
    <row r="15903" spans="1:4" x14ac:dyDescent="0.25">
      <c r="A15903" t="s">
        <v>31394</v>
      </c>
      <c r="B15903" t="s">
        <v>31395</v>
      </c>
      <c r="C15903" s="106">
        <v>2053</v>
      </c>
      <c r="D15903">
        <v>1</v>
      </c>
    </row>
    <row r="15904" spans="1:4" x14ac:dyDescent="0.25">
      <c r="A15904" t="s">
        <v>31396</v>
      </c>
      <c r="B15904" t="s">
        <v>31397</v>
      </c>
      <c r="C15904" s="106">
        <v>2074</v>
      </c>
      <c r="D15904">
        <v>1</v>
      </c>
    </row>
    <row r="15905" spans="1:4" x14ac:dyDescent="0.25">
      <c r="A15905" t="s">
        <v>31398</v>
      </c>
      <c r="B15905" t="s">
        <v>31399</v>
      </c>
      <c r="C15905" s="106">
        <v>1464</v>
      </c>
      <c r="D15905">
        <v>3</v>
      </c>
    </row>
    <row r="15906" spans="1:4" x14ac:dyDescent="0.25">
      <c r="A15906" t="s">
        <v>31400</v>
      </c>
      <c r="B15906" t="s">
        <v>26671</v>
      </c>
      <c r="C15906" s="106">
        <v>0</v>
      </c>
      <c r="D15906">
        <v>0</v>
      </c>
    </row>
    <row r="15907" spans="1:4" x14ac:dyDescent="0.25">
      <c r="A15907" t="s">
        <v>31401</v>
      </c>
      <c r="B15907" t="s">
        <v>31402</v>
      </c>
      <c r="C15907" s="106">
        <v>789.34</v>
      </c>
      <c r="D15907">
        <v>1</v>
      </c>
    </row>
    <row r="15908" spans="1:4" x14ac:dyDescent="0.25">
      <c r="A15908" t="s">
        <v>31403</v>
      </c>
      <c r="B15908" t="s">
        <v>31404</v>
      </c>
      <c r="C15908" s="106">
        <v>1734.89</v>
      </c>
      <c r="D15908">
        <v>4</v>
      </c>
    </row>
    <row r="15909" spans="1:4" x14ac:dyDescent="0.25">
      <c r="A15909" t="s">
        <v>31405</v>
      </c>
      <c r="B15909" t="s">
        <v>31406</v>
      </c>
      <c r="C15909" s="106">
        <v>108</v>
      </c>
      <c r="D15909">
        <v>2</v>
      </c>
    </row>
    <row r="15910" spans="1:4" x14ac:dyDescent="0.25">
      <c r="A15910" t="s">
        <v>31407</v>
      </c>
      <c r="B15910" t="s">
        <v>31408</v>
      </c>
      <c r="C15910" s="106">
        <v>571.33000000000004</v>
      </c>
      <c r="D15910">
        <v>10</v>
      </c>
    </row>
    <row r="15911" spans="1:4" x14ac:dyDescent="0.25">
      <c r="A15911" t="s">
        <v>31409</v>
      </c>
      <c r="B15911" t="s">
        <v>31410</v>
      </c>
      <c r="C15911" s="106">
        <v>0</v>
      </c>
      <c r="D15911">
        <v>0</v>
      </c>
    </row>
    <row r="15912" spans="1:4" x14ac:dyDescent="0.25">
      <c r="A15912" t="s">
        <v>31411</v>
      </c>
      <c r="B15912" t="s">
        <v>31412</v>
      </c>
      <c r="C15912" s="106">
        <v>1077.8900000000001</v>
      </c>
      <c r="D15912">
        <v>24</v>
      </c>
    </row>
    <row r="15913" spans="1:4" x14ac:dyDescent="0.25">
      <c r="A15913" t="s">
        <v>31413</v>
      </c>
      <c r="B15913" t="s">
        <v>31414</v>
      </c>
      <c r="C15913" s="106">
        <v>6128</v>
      </c>
      <c r="D15913">
        <v>1</v>
      </c>
    </row>
    <row r="15914" spans="1:4" x14ac:dyDescent="0.25">
      <c r="A15914" t="s">
        <v>31415</v>
      </c>
      <c r="B15914" t="s">
        <v>31416</v>
      </c>
      <c r="C15914" s="106">
        <v>1998</v>
      </c>
      <c r="D15914">
        <v>1</v>
      </c>
    </row>
    <row r="15915" spans="1:4" x14ac:dyDescent="0.25">
      <c r="A15915" t="s">
        <v>31417</v>
      </c>
      <c r="B15915" t="s">
        <v>31418</v>
      </c>
      <c r="C15915" s="106">
        <v>68370</v>
      </c>
      <c r="D15915">
        <v>3</v>
      </c>
    </row>
    <row r="15916" spans="1:4" x14ac:dyDescent="0.25">
      <c r="A15916" t="s">
        <v>31419</v>
      </c>
      <c r="B15916" t="s">
        <v>31420</v>
      </c>
      <c r="C15916" s="106">
        <v>712.8</v>
      </c>
      <c r="D15916">
        <v>8</v>
      </c>
    </row>
    <row r="15917" spans="1:4" x14ac:dyDescent="0.25">
      <c r="A15917" t="s">
        <v>31421</v>
      </c>
      <c r="B15917" t="s">
        <v>31422</v>
      </c>
      <c r="C15917" s="106">
        <v>33813</v>
      </c>
      <c r="D15917">
        <v>5</v>
      </c>
    </row>
    <row r="15918" spans="1:4" x14ac:dyDescent="0.25">
      <c r="A15918" t="s">
        <v>31423</v>
      </c>
      <c r="B15918" t="s">
        <v>31424</v>
      </c>
      <c r="C15918" s="106">
        <v>1150</v>
      </c>
      <c r="D15918">
        <v>1</v>
      </c>
    </row>
    <row r="15919" spans="1:4" x14ac:dyDescent="0.25">
      <c r="A15919" t="s">
        <v>31425</v>
      </c>
      <c r="B15919" t="s">
        <v>31426</v>
      </c>
      <c r="C15919" s="106">
        <v>502</v>
      </c>
      <c r="D15919">
        <v>1</v>
      </c>
    </row>
    <row r="15920" spans="1:4" x14ac:dyDescent="0.25">
      <c r="A15920" t="s">
        <v>31427</v>
      </c>
      <c r="B15920" t="s">
        <v>31428</v>
      </c>
      <c r="C15920" s="106">
        <v>5762.82</v>
      </c>
      <c r="D15920">
        <v>1</v>
      </c>
    </row>
    <row r="15921" spans="1:4" x14ac:dyDescent="0.25">
      <c r="A15921" t="s">
        <v>31429</v>
      </c>
      <c r="B15921" t="s">
        <v>31430</v>
      </c>
      <c r="C15921" s="106">
        <v>15649</v>
      </c>
      <c r="D15921">
        <v>1</v>
      </c>
    </row>
    <row r="15922" spans="1:4" x14ac:dyDescent="0.25">
      <c r="A15922" t="s">
        <v>31431</v>
      </c>
      <c r="B15922" t="s">
        <v>31432</v>
      </c>
      <c r="C15922" s="106">
        <v>0</v>
      </c>
      <c r="D15922">
        <v>0</v>
      </c>
    </row>
    <row r="15923" spans="1:4" x14ac:dyDescent="0.25">
      <c r="A15923" t="s">
        <v>31433</v>
      </c>
      <c r="B15923" t="s">
        <v>31434</v>
      </c>
      <c r="C15923" s="106">
        <v>29118.2</v>
      </c>
      <c r="D15923">
        <v>2</v>
      </c>
    </row>
    <row r="15924" spans="1:4" x14ac:dyDescent="0.25">
      <c r="A15924" t="s">
        <v>31435</v>
      </c>
      <c r="B15924" t="s">
        <v>31436</v>
      </c>
      <c r="C15924" s="106">
        <v>154.27000000000001</v>
      </c>
      <c r="D15924">
        <v>3</v>
      </c>
    </row>
    <row r="15925" spans="1:4" x14ac:dyDescent="0.25">
      <c r="A15925" t="s">
        <v>31437</v>
      </c>
      <c r="B15925" t="s">
        <v>31438</v>
      </c>
      <c r="C15925" s="106">
        <v>348.11</v>
      </c>
      <c r="D15925">
        <v>2</v>
      </c>
    </row>
    <row r="15926" spans="1:4" x14ac:dyDescent="0.25">
      <c r="A15926" t="s">
        <v>31439</v>
      </c>
      <c r="B15926" t="s">
        <v>31440</v>
      </c>
      <c r="C15926" s="106">
        <v>123.96</v>
      </c>
      <c r="D15926">
        <v>2</v>
      </c>
    </row>
    <row r="15927" spans="1:4" x14ac:dyDescent="0.25">
      <c r="A15927" t="s">
        <v>31441</v>
      </c>
      <c r="B15927" t="s">
        <v>31442</v>
      </c>
      <c r="C15927" s="106">
        <v>75.87</v>
      </c>
      <c r="D15927">
        <v>3</v>
      </c>
    </row>
    <row r="15928" spans="1:4" x14ac:dyDescent="0.25">
      <c r="A15928" t="s">
        <v>31443</v>
      </c>
      <c r="B15928" t="s">
        <v>31444</v>
      </c>
      <c r="C15928" s="106">
        <v>95</v>
      </c>
      <c r="D15928">
        <v>63</v>
      </c>
    </row>
    <row r="15929" spans="1:4" x14ac:dyDescent="0.25">
      <c r="A15929" t="s">
        <v>31445</v>
      </c>
      <c r="B15929" t="s">
        <v>31446</v>
      </c>
      <c r="C15929" s="106">
        <v>213.56</v>
      </c>
      <c r="D15929">
        <v>1</v>
      </c>
    </row>
    <row r="15930" spans="1:4" x14ac:dyDescent="0.25">
      <c r="A15930" t="s">
        <v>31447</v>
      </c>
      <c r="B15930" t="s">
        <v>31448</v>
      </c>
      <c r="C15930" s="106">
        <v>30.12</v>
      </c>
      <c r="D15930">
        <v>1</v>
      </c>
    </row>
    <row r="15931" spans="1:4" x14ac:dyDescent="0.25">
      <c r="A15931" t="s">
        <v>31449</v>
      </c>
      <c r="B15931" t="s">
        <v>31450</v>
      </c>
      <c r="C15931" s="106">
        <v>30.12</v>
      </c>
      <c r="D15931">
        <v>1</v>
      </c>
    </row>
    <row r="15932" spans="1:4" x14ac:dyDescent="0.25">
      <c r="A15932" t="s">
        <v>31451</v>
      </c>
      <c r="B15932" t="s">
        <v>27260</v>
      </c>
      <c r="C15932" s="106">
        <v>541.24</v>
      </c>
      <c r="D15932">
        <v>1</v>
      </c>
    </row>
    <row r="15933" spans="1:4" x14ac:dyDescent="0.25">
      <c r="A15933" t="s">
        <v>31452</v>
      </c>
      <c r="B15933" t="s">
        <v>31453</v>
      </c>
      <c r="C15933" s="106">
        <v>101.83</v>
      </c>
      <c r="D15933">
        <v>1</v>
      </c>
    </row>
    <row r="15934" spans="1:4" x14ac:dyDescent="0.25">
      <c r="A15934" t="s">
        <v>31454</v>
      </c>
      <c r="B15934" t="s">
        <v>31455</v>
      </c>
      <c r="C15934" s="106">
        <v>449.25</v>
      </c>
      <c r="D15934">
        <v>1</v>
      </c>
    </row>
    <row r="15935" spans="1:4" x14ac:dyDescent="0.25">
      <c r="A15935" t="s">
        <v>31456</v>
      </c>
      <c r="B15935" t="s">
        <v>31457</v>
      </c>
      <c r="C15935" s="106">
        <v>142.66999999999999</v>
      </c>
      <c r="D15935">
        <v>2</v>
      </c>
    </row>
    <row r="15936" spans="1:4" x14ac:dyDescent="0.25">
      <c r="A15936" t="s">
        <v>31458</v>
      </c>
      <c r="B15936" t="s">
        <v>31459</v>
      </c>
      <c r="C15936" s="106">
        <v>22.24</v>
      </c>
      <c r="D15936">
        <v>3</v>
      </c>
    </row>
    <row r="15937" spans="1:4" x14ac:dyDescent="0.25">
      <c r="A15937" t="s">
        <v>31460</v>
      </c>
      <c r="B15937" t="s">
        <v>31461</v>
      </c>
      <c r="C15937" s="106">
        <v>2022.89</v>
      </c>
      <c r="D15937">
        <v>1</v>
      </c>
    </row>
    <row r="15938" spans="1:4" x14ac:dyDescent="0.25">
      <c r="A15938" t="s">
        <v>31462</v>
      </c>
      <c r="B15938" t="s">
        <v>31463</v>
      </c>
      <c r="C15938" s="106">
        <v>1183.0899999999999</v>
      </c>
      <c r="D15938">
        <v>2</v>
      </c>
    </row>
    <row r="15939" spans="1:4" x14ac:dyDescent="0.25">
      <c r="A15939" t="s">
        <v>31464</v>
      </c>
      <c r="B15939" t="s">
        <v>31465</v>
      </c>
      <c r="C15939" s="106">
        <v>9210.3700000000008</v>
      </c>
      <c r="D15939">
        <v>5</v>
      </c>
    </row>
    <row r="15940" spans="1:4" x14ac:dyDescent="0.25">
      <c r="A15940" t="s">
        <v>31466</v>
      </c>
      <c r="B15940" t="s">
        <v>31467</v>
      </c>
      <c r="C15940" s="106">
        <v>1589.93</v>
      </c>
      <c r="D15940">
        <v>1</v>
      </c>
    </row>
    <row r="15941" spans="1:4" x14ac:dyDescent="0.25">
      <c r="A15941" t="s">
        <v>31468</v>
      </c>
      <c r="B15941" t="s">
        <v>31469</v>
      </c>
      <c r="C15941" s="106">
        <v>384.61</v>
      </c>
      <c r="D15941">
        <v>224</v>
      </c>
    </row>
    <row r="15942" spans="1:4" x14ac:dyDescent="0.25">
      <c r="A15942" t="s">
        <v>31470</v>
      </c>
      <c r="B15942" t="s">
        <v>31471</v>
      </c>
      <c r="C15942" s="106">
        <v>2440.21</v>
      </c>
      <c r="D15942">
        <v>2</v>
      </c>
    </row>
    <row r="15943" spans="1:4" x14ac:dyDescent="0.25">
      <c r="A15943" t="s">
        <v>31472</v>
      </c>
      <c r="B15943" t="s">
        <v>31473</v>
      </c>
      <c r="C15943" s="106">
        <v>4500.22</v>
      </c>
      <c r="D15943">
        <v>3</v>
      </c>
    </row>
    <row r="15944" spans="1:4" x14ac:dyDescent="0.25">
      <c r="A15944" t="s">
        <v>31474</v>
      </c>
      <c r="B15944" t="s">
        <v>31475</v>
      </c>
      <c r="C15944" s="106">
        <v>459.39</v>
      </c>
      <c r="D15944">
        <v>2</v>
      </c>
    </row>
    <row r="15945" spans="1:4" x14ac:dyDescent="0.25">
      <c r="A15945" t="s">
        <v>31476</v>
      </c>
      <c r="B15945" t="s">
        <v>31477</v>
      </c>
      <c r="C15945" s="106">
        <v>0</v>
      </c>
      <c r="D15945">
        <v>0</v>
      </c>
    </row>
    <row r="15946" spans="1:4" x14ac:dyDescent="0.25">
      <c r="A15946" t="s">
        <v>31478</v>
      </c>
      <c r="B15946" t="s">
        <v>31479</v>
      </c>
      <c r="C15946" s="106">
        <v>1547.86</v>
      </c>
      <c r="D15946">
        <v>2</v>
      </c>
    </row>
    <row r="15947" spans="1:4" x14ac:dyDescent="0.25">
      <c r="A15947" t="s">
        <v>31480</v>
      </c>
      <c r="B15947" t="s">
        <v>31481</v>
      </c>
      <c r="C15947" s="106">
        <v>144.88</v>
      </c>
      <c r="D15947">
        <v>40</v>
      </c>
    </row>
    <row r="15948" spans="1:4" x14ac:dyDescent="0.25">
      <c r="A15948" t="s">
        <v>31482</v>
      </c>
      <c r="B15948" t="s">
        <v>31483</v>
      </c>
      <c r="C15948" s="106">
        <v>1200</v>
      </c>
      <c r="D15948">
        <v>1</v>
      </c>
    </row>
    <row r="15949" spans="1:4" x14ac:dyDescent="0.25">
      <c r="A15949" t="s">
        <v>31484</v>
      </c>
      <c r="B15949" t="s">
        <v>31485</v>
      </c>
      <c r="C15949" s="106">
        <v>6282.21</v>
      </c>
      <c r="D15949">
        <v>30</v>
      </c>
    </row>
    <row r="15950" spans="1:4" x14ac:dyDescent="0.25">
      <c r="A15950" t="s">
        <v>31486</v>
      </c>
      <c r="B15950" t="s">
        <v>31487</v>
      </c>
      <c r="C15950" s="106">
        <v>226.69</v>
      </c>
      <c r="D15950">
        <v>1</v>
      </c>
    </row>
    <row r="15951" spans="1:4" x14ac:dyDescent="0.25">
      <c r="A15951" t="s">
        <v>31488</v>
      </c>
      <c r="B15951" t="s">
        <v>31489</v>
      </c>
      <c r="C15951" s="106">
        <v>2429.69</v>
      </c>
      <c r="D15951">
        <v>1</v>
      </c>
    </row>
    <row r="15952" spans="1:4" x14ac:dyDescent="0.25">
      <c r="A15952" t="s">
        <v>31490</v>
      </c>
      <c r="B15952" t="s">
        <v>31491</v>
      </c>
      <c r="C15952" s="106">
        <v>88.56</v>
      </c>
      <c r="D15952">
        <v>1</v>
      </c>
    </row>
    <row r="15953" spans="1:4" x14ac:dyDescent="0.25">
      <c r="A15953" t="s">
        <v>31492</v>
      </c>
      <c r="B15953" t="s">
        <v>31493</v>
      </c>
      <c r="C15953" s="106">
        <v>455.63</v>
      </c>
      <c r="D15953">
        <v>1</v>
      </c>
    </row>
    <row r="15954" spans="1:4" x14ac:dyDescent="0.25">
      <c r="A15954" t="s">
        <v>31494</v>
      </c>
      <c r="B15954" t="s">
        <v>31495</v>
      </c>
      <c r="C15954" s="106">
        <v>4141.2</v>
      </c>
      <c r="D15954">
        <v>3</v>
      </c>
    </row>
    <row r="15955" spans="1:4" x14ac:dyDescent="0.25">
      <c r="A15955" t="s">
        <v>31496</v>
      </c>
      <c r="B15955" t="s">
        <v>31497</v>
      </c>
      <c r="C15955" s="106">
        <v>20.62</v>
      </c>
      <c r="D15955">
        <v>3</v>
      </c>
    </row>
    <row r="15956" spans="1:4" x14ac:dyDescent="0.25">
      <c r="A15956" t="s">
        <v>31498</v>
      </c>
      <c r="B15956" t="s">
        <v>31499</v>
      </c>
      <c r="C15956" s="106">
        <v>10.79</v>
      </c>
      <c r="D15956">
        <v>12</v>
      </c>
    </row>
    <row r="15957" spans="1:4" x14ac:dyDescent="0.25">
      <c r="A15957" t="s">
        <v>31500</v>
      </c>
      <c r="B15957" t="s">
        <v>31501</v>
      </c>
      <c r="C15957" s="106">
        <v>0</v>
      </c>
      <c r="D15957">
        <v>1</v>
      </c>
    </row>
    <row r="15958" spans="1:4" x14ac:dyDescent="0.25">
      <c r="A15958" t="s">
        <v>31502</v>
      </c>
      <c r="B15958" t="s">
        <v>31503</v>
      </c>
      <c r="C15958" s="106">
        <v>41.59</v>
      </c>
      <c r="D15958">
        <v>1</v>
      </c>
    </row>
    <row r="15959" spans="1:4" x14ac:dyDescent="0.25">
      <c r="A15959" t="s">
        <v>31504</v>
      </c>
      <c r="B15959" t="s">
        <v>31505</v>
      </c>
      <c r="C15959" s="106">
        <v>226.34</v>
      </c>
      <c r="D15959">
        <v>4</v>
      </c>
    </row>
    <row r="15960" spans="1:4" x14ac:dyDescent="0.25">
      <c r="A15960" t="s">
        <v>31506</v>
      </c>
      <c r="B15960" t="s">
        <v>31507</v>
      </c>
      <c r="C15960" s="106">
        <v>84.41</v>
      </c>
      <c r="D15960">
        <v>2</v>
      </c>
    </row>
    <row r="15961" spans="1:4" x14ac:dyDescent="0.25">
      <c r="A15961" t="s">
        <v>31508</v>
      </c>
      <c r="B15961" t="s">
        <v>31503</v>
      </c>
      <c r="C15961" s="106">
        <v>143.72999999999999</v>
      </c>
      <c r="D15961">
        <v>2</v>
      </c>
    </row>
    <row r="15962" spans="1:4" x14ac:dyDescent="0.25">
      <c r="A15962" t="s">
        <v>31509</v>
      </c>
      <c r="B15962" t="s">
        <v>31510</v>
      </c>
      <c r="C15962" s="106">
        <v>842.74</v>
      </c>
      <c r="D15962">
        <v>1</v>
      </c>
    </row>
    <row r="15963" spans="1:4" x14ac:dyDescent="0.25">
      <c r="A15963" t="s">
        <v>31511</v>
      </c>
      <c r="B15963" t="s">
        <v>31512</v>
      </c>
      <c r="C15963" s="106">
        <v>0</v>
      </c>
      <c r="D15963">
        <v>1</v>
      </c>
    </row>
    <row r="15964" spans="1:4" x14ac:dyDescent="0.25">
      <c r="A15964" t="s">
        <v>31513</v>
      </c>
      <c r="B15964" t="s">
        <v>31514</v>
      </c>
      <c r="C15964" s="106">
        <v>17075</v>
      </c>
      <c r="D15964">
        <v>1</v>
      </c>
    </row>
    <row r="15965" spans="1:4" x14ac:dyDescent="0.25">
      <c r="A15965" t="s">
        <v>31515</v>
      </c>
      <c r="B15965" t="s">
        <v>31516</v>
      </c>
      <c r="C15965" s="106">
        <v>2233.67</v>
      </c>
      <c r="D15965">
        <v>2</v>
      </c>
    </row>
    <row r="15966" spans="1:4" x14ac:dyDescent="0.25">
      <c r="A15966" t="s">
        <v>31517</v>
      </c>
      <c r="B15966" t="s">
        <v>31518</v>
      </c>
      <c r="C15966" s="106">
        <v>67.08</v>
      </c>
      <c r="D15966">
        <v>3</v>
      </c>
    </row>
    <row r="15967" spans="1:4" x14ac:dyDescent="0.25">
      <c r="A15967" t="s">
        <v>31519</v>
      </c>
      <c r="B15967" t="s">
        <v>31520</v>
      </c>
      <c r="C15967" s="106">
        <v>-942</v>
      </c>
      <c r="D15967">
        <v>0</v>
      </c>
    </row>
    <row r="15968" spans="1:4" x14ac:dyDescent="0.25">
      <c r="A15968" t="s">
        <v>31521</v>
      </c>
      <c r="B15968" t="s">
        <v>31522</v>
      </c>
      <c r="C15968" s="106">
        <v>156.78</v>
      </c>
      <c r="D15968">
        <v>9</v>
      </c>
    </row>
    <row r="15969" spans="1:4" x14ac:dyDescent="0.25">
      <c r="A15969" t="s">
        <v>31523</v>
      </c>
      <c r="B15969" t="s">
        <v>31524</v>
      </c>
      <c r="C15969" s="106">
        <v>300.12</v>
      </c>
      <c r="D15969">
        <v>3</v>
      </c>
    </row>
    <row r="15970" spans="1:4" x14ac:dyDescent="0.25">
      <c r="A15970" t="s">
        <v>31525</v>
      </c>
      <c r="B15970" t="s">
        <v>31526</v>
      </c>
      <c r="C15970" s="106">
        <v>211.56</v>
      </c>
      <c r="D15970">
        <v>3</v>
      </c>
    </row>
    <row r="15971" spans="1:4" x14ac:dyDescent="0.25">
      <c r="A15971" t="s">
        <v>31527</v>
      </c>
      <c r="B15971" t="s">
        <v>31528</v>
      </c>
      <c r="C15971" s="106">
        <v>491.92</v>
      </c>
      <c r="D15971">
        <v>1</v>
      </c>
    </row>
    <row r="15972" spans="1:4" x14ac:dyDescent="0.25">
      <c r="A15972" t="s">
        <v>31529</v>
      </c>
      <c r="B15972" t="s">
        <v>31530</v>
      </c>
      <c r="C15972" s="106">
        <v>172.75</v>
      </c>
      <c r="D15972">
        <v>3</v>
      </c>
    </row>
    <row r="15973" spans="1:4" x14ac:dyDescent="0.25">
      <c r="A15973" t="s">
        <v>31531</v>
      </c>
      <c r="B15973" t="s">
        <v>31532</v>
      </c>
      <c r="C15973" s="106">
        <v>253.21</v>
      </c>
      <c r="D15973">
        <v>4</v>
      </c>
    </row>
    <row r="15974" spans="1:4" x14ac:dyDescent="0.25">
      <c r="A15974" t="s">
        <v>31533</v>
      </c>
      <c r="B15974" t="s">
        <v>31534</v>
      </c>
      <c r="C15974" s="106">
        <v>59.08</v>
      </c>
      <c r="D15974">
        <v>1</v>
      </c>
    </row>
    <row r="15975" spans="1:4" x14ac:dyDescent="0.25">
      <c r="A15975" t="s">
        <v>31535</v>
      </c>
      <c r="B15975" t="s">
        <v>19927</v>
      </c>
      <c r="C15975" s="106">
        <v>322</v>
      </c>
      <c r="D15975">
        <v>8</v>
      </c>
    </row>
    <row r="15976" spans="1:4" x14ac:dyDescent="0.25">
      <c r="A15976" t="s">
        <v>31536</v>
      </c>
      <c r="B15976" t="s">
        <v>31537</v>
      </c>
      <c r="C15976" s="106">
        <v>8260</v>
      </c>
      <c r="D15976">
        <v>2</v>
      </c>
    </row>
    <row r="15977" spans="1:4" x14ac:dyDescent="0.25">
      <c r="A15977" t="s">
        <v>31538</v>
      </c>
      <c r="B15977" t="s">
        <v>31539</v>
      </c>
      <c r="C15977" s="106">
        <v>175.5</v>
      </c>
      <c r="D15977">
        <v>9</v>
      </c>
    </row>
    <row r="15978" spans="1:4" x14ac:dyDescent="0.25">
      <c r="A15978" t="s">
        <v>31540</v>
      </c>
      <c r="B15978" t="s">
        <v>31541</v>
      </c>
      <c r="C15978" s="106">
        <v>822</v>
      </c>
      <c r="D15978">
        <v>2</v>
      </c>
    </row>
    <row r="15979" spans="1:4" x14ac:dyDescent="0.25">
      <c r="A15979" t="s">
        <v>31542</v>
      </c>
      <c r="B15979" t="s">
        <v>31543</v>
      </c>
      <c r="C15979" s="106">
        <v>91.41</v>
      </c>
      <c r="D15979">
        <v>2</v>
      </c>
    </row>
    <row r="15980" spans="1:4" x14ac:dyDescent="0.25">
      <c r="A15980" t="s">
        <v>31544</v>
      </c>
      <c r="B15980" t="s">
        <v>31545</v>
      </c>
      <c r="C15980" s="106">
        <v>4167.03</v>
      </c>
      <c r="D15980">
        <v>1</v>
      </c>
    </row>
    <row r="15981" spans="1:4" x14ac:dyDescent="0.25">
      <c r="A15981" t="s">
        <v>31546</v>
      </c>
      <c r="B15981" t="s">
        <v>31547</v>
      </c>
      <c r="C15981" s="106">
        <v>34.65</v>
      </c>
      <c r="D15981">
        <v>3</v>
      </c>
    </row>
    <row r="15982" spans="1:4" x14ac:dyDescent="0.25">
      <c r="A15982" t="s">
        <v>31548</v>
      </c>
      <c r="B15982" t="s">
        <v>31549</v>
      </c>
      <c r="C15982" s="106">
        <v>1126.32</v>
      </c>
      <c r="D15982">
        <v>2</v>
      </c>
    </row>
    <row r="15983" spans="1:4" x14ac:dyDescent="0.25">
      <c r="A15983" t="s">
        <v>31550</v>
      </c>
      <c r="B15983" t="s">
        <v>31551</v>
      </c>
      <c r="C15983" s="106">
        <v>20.7</v>
      </c>
      <c r="D15983">
        <v>2</v>
      </c>
    </row>
    <row r="15984" spans="1:4" x14ac:dyDescent="0.25">
      <c r="A15984" t="s">
        <v>31552</v>
      </c>
      <c r="B15984" t="s">
        <v>31553</v>
      </c>
      <c r="C15984" s="106">
        <v>150.96</v>
      </c>
      <c r="D15984">
        <v>8</v>
      </c>
    </row>
    <row r="15985" spans="1:4" x14ac:dyDescent="0.25">
      <c r="A15985" t="s">
        <v>31554</v>
      </c>
      <c r="B15985" t="s">
        <v>31555</v>
      </c>
      <c r="C15985" s="106">
        <v>15.12</v>
      </c>
      <c r="D15985">
        <v>8</v>
      </c>
    </row>
    <row r="15986" spans="1:4" x14ac:dyDescent="0.25">
      <c r="A15986" t="s">
        <v>31556</v>
      </c>
      <c r="B15986" t="s">
        <v>31557</v>
      </c>
      <c r="C15986" s="106">
        <v>5.44</v>
      </c>
      <c r="D15986">
        <v>16</v>
      </c>
    </row>
    <row r="15987" spans="1:4" x14ac:dyDescent="0.25">
      <c r="A15987" t="s">
        <v>31558</v>
      </c>
      <c r="B15987" t="s">
        <v>31559</v>
      </c>
      <c r="C15987" s="106">
        <v>66</v>
      </c>
      <c r="D15987">
        <v>8</v>
      </c>
    </row>
    <row r="15988" spans="1:4" x14ac:dyDescent="0.25">
      <c r="A15988" t="s">
        <v>31560</v>
      </c>
      <c r="B15988" t="s">
        <v>31561</v>
      </c>
      <c r="C15988" s="106">
        <v>341</v>
      </c>
      <c r="D15988">
        <v>20</v>
      </c>
    </row>
    <row r="15989" spans="1:4" x14ac:dyDescent="0.25">
      <c r="A15989" t="s">
        <v>31562</v>
      </c>
      <c r="B15989" t="s">
        <v>29648</v>
      </c>
      <c r="C15989" s="106">
        <v>1447.35</v>
      </c>
      <c r="D15989">
        <v>1</v>
      </c>
    </row>
    <row r="15990" spans="1:4" x14ac:dyDescent="0.25">
      <c r="A15990" t="s">
        <v>31563</v>
      </c>
      <c r="B15990" t="s">
        <v>31564</v>
      </c>
      <c r="C15990" s="106">
        <v>566.64</v>
      </c>
      <c r="D15990">
        <v>9</v>
      </c>
    </row>
    <row r="15991" spans="1:4" x14ac:dyDescent="0.25">
      <c r="A15991" t="s">
        <v>31565</v>
      </c>
      <c r="B15991" t="s">
        <v>31566</v>
      </c>
      <c r="C15991" s="106">
        <v>1079.71</v>
      </c>
      <c r="D15991">
        <v>4</v>
      </c>
    </row>
    <row r="15992" spans="1:4" x14ac:dyDescent="0.25">
      <c r="A15992" t="s">
        <v>31567</v>
      </c>
      <c r="B15992" t="s">
        <v>31568</v>
      </c>
      <c r="C15992" s="106">
        <v>360000</v>
      </c>
      <c r="D15992">
        <v>9</v>
      </c>
    </row>
    <row r="15993" spans="1:4" x14ac:dyDescent="0.25">
      <c r="A15993" t="s">
        <v>31569</v>
      </c>
      <c r="B15993" t="s">
        <v>31570</v>
      </c>
      <c r="C15993" s="106">
        <v>1276</v>
      </c>
      <c r="D15993">
        <v>2</v>
      </c>
    </row>
    <row r="15994" spans="1:4" x14ac:dyDescent="0.25">
      <c r="A15994" t="s">
        <v>31571</v>
      </c>
      <c r="B15994" t="s">
        <v>31572</v>
      </c>
      <c r="C15994" s="106">
        <v>0</v>
      </c>
      <c r="D15994">
        <v>0</v>
      </c>
    </row>
    <row r="15995" spans="1:4" x14ac:dyDescent="0.25">
      <c r="A15995" t="s">
        <v>31573</v>
      </c>
      <c r="B15995" t="s">
        <v>31574</v>
      </c>
      <c r="C15995" s="106">
        <v>8541.06</v>
      </c>
      <c r="D15995">
        <v>2</v>
      </c>
    </row>
    <row r="15996" spans="1:4" x14ac:dyDescent="0.25">
      <c r="A15996" t="s">
        <v>31575</v>
      </c>
      <c r="B15996" t="s">
        <v>31576</v>
      </c>
      <c r="C15996" s="106">
        <v>4051.58</v>
      </c>
      <c r="D15996">
        <v>13</v>
      </c>
    </row>
    <row r="15997" spans="1:4" x14ac:dyDescent="0.25">
      <c r="A15997" t="s">
        <v>31577</v>
      </c>
      <c r="B15997" t="s">
        <v>31578</v>
      </c>
      <c r="C15997" s="106">
        <v>0</v>
      </c>
      <c r="D15997">
        <v>0</v>
      </c>
    </row>
    <row r="15998" spans="1:4" x14ac:dyDescent="0.25">
      <c r="A15998" t="s">
        <v>31579</v>
      </c>
      <c r="B15998" t="s">
        <v>31580</v>
      </c>
      <c r="C15998" s="106">
        <v>700</v>
      </c>
      <c r="D15998">
        <v>1</v>
      </c>
    </row>
    <row r="15999" spans="1:4" x14ac:dyDescent="0.25">
      <c r="A15999" t="s">
        <v>31581</v>
      </c>
      <c r="B15999" t="s">
        <v>31582</v>
      </c>
      <c r="C15999" s="106">
        <v>300</v>
      </c>
      <c r="D15999">
        <v>6</v>
      </c>
    </row>
    <row r="16000" spans="1:4" x14ac:dyDescent="0.25">
      <c r="A16000" t="s">
        <v>31583</v>
      </c>
      <c r="B16000" t="s">
        <v>31584</v>
      </c>
      <c r="C16000" s="106">
        <v>-20</v>
      </c>
      <c r="D16000">
        <v>0</v>
      </c>
    </row>
    <row r="16001" spans="1:4" x14ac:dyDescent="0.25">
      <c r="A16001" t="s">
        <v>31585</v>
      </c>
      <c r="B16001" t="s">
        <v>31586</v>
      </c>
      <c r="C16001" s="106">
        <v>296</v>
      </c>
      <c r="D16001">
        <v>8</v>
      </c>
    </row>
    <row r="16002" spans="1:4" x14ac:dyDescent="0.25">
      <c r="A16002" t="s">
        <v>31587</v>
      </c>
      <c r="B16002" t="s">
        <v>31588</v>
      </c>
      <c r="C16002" s="106">
        <v>738</v>
      </c>
      <c r="D16002">
        <v>2</v>
      </c>
    </row>
    <row r="16003" spans="1:4" x14ac:dyDescent="0.25">
      <c r="A16003" t="s">
        <v>31589</v>
      </c>
      <c r="B16003" t="s">
        <v>31590</v>
      </c>
      <c r="C16003" s="106">
        <v>6936</v>
      </c>
      <c r="D16003">
        <v>8</v>
      </c>
    </row>
    <row r="16004" spans="1:4" x14ac:dyDescent="0.25">
      <c r="A16004" t="s">
        <v>31591</v>
      </c>
      <c r="B16004" t="s">
        <v>31592</v>
      </c>
      <c r="C16004" s="106">
        <v>5050</v>
      </c>
      <c r="D16004">
        <v>2</v>
      </c>
    </row>
    <row r="16005" spans="1:4" x14ac:dyDescent="0.25">
      <c r="A16005" t="s">
        <v>31593</v>
      </c>
      <c r="B16005" t="s">
        <v>31592</v>
      </c>
      <c r="C16005" s="106">
        <v>5050</v>
      </c>
      <c r="D16005">
        <v>2</v>
      </c>
    </row>
    <row r="16006" spans="1:4" x14ac:dyDescent="0.25">
      <c r="A16006" t="s">
        <v>31594</v>
      </c>
      <c r="B16006" t="s">
        <v>31595</v>
      </c>
      <c r="C16006" s="106">
        <v>1771.92</v>
      </c>
      <c r="D16006">
        <v>2</v>
      </c>
    </row>
    <row r="16007" spans="1:4" x14ac:dyDescent="0.25">
      <c r="A16007" t="s">
        <v>31596</v>
      </c>
      <c r="B16007" t="s">
        <v>31597</v>
      </c>
      <c r="C16007" s="106">
        <v>16.02</v>
      </c>
      <c r="D16007">
        <v>3</v>
      </c>
    </row>
    <row r="16008" spans="1:4" x14ac:dyDescent="0.25">
      <c r="A16008" t="s">
        <v>31598</v>
      </c>
      <c r="B16008" t="s">
        <v>31599</v>
      </c>
      <c r="C16008" s="106">
        <v>1902.49</v>
      </c>
      <c r="D16008">
        <v>12</v>
      </c>
    </row>
    <row r="16009" spans="1:4" x14ac:dyDescent="0.25">
      <c r="A16009" t="s">
        <v>31600</v>
      </c>
      <c r="B16009" t="s">
        <v>31601</v>
      </c>
      <c r="C16009" s="106">
        <v>642.24</v>
      </c>
      <c r="D16009">
        <v>6</v>
      </c>
    </row>
    <row r="16010" spans="1:4" x14ac:dyDescent="0.25">
      <c r="A16010" t="s">
        <v>31602</v>
      </c>
      <c r="B16010" t="s">
        <v>31603</v>
      </c>
      <c r="C16010" s="106">
        <v>539.98</v>
      </c>
      <c r="D16010">
        <v>5</v>
      </c>
    </row>
    <row r="16011" spans="1:4" x14ac:dyDescent="0.25">
      <c r="A16011" t="s">
        <v>31604</v>
      </c>
      <c r="B16011" t="s">
        <v>31605</v>
      </c>
      <c r="C16011" s="106">
        <v>788</v>
      </c>
      <c r="D16011">
        <v>4</v>
      </c>
    </row>
    <row r="16012" spans="1:4" x14ac:dyDescent="0.25">
      <c r="A16012" t="s">
        <v>31606</v>
      </c>
      <c r="B16012" t="s">
        <v>31607</v>
      </c>
      <c r="C16012" s="106">
        <v>23.52</v>
      </c>
      <c r="D16012">
        <v>2</v>
      </c>
    </row>
    <row r="16013" spans="1:4" x14ac:dyDescent="0.25">
      <c r="A16013" t="s">
        <v>31608</v>
      </c>
      <c r="B16013" t="s">
        <v>31609</v>
      </c>
      <c r="C16013" s="106">
        <v>858</v>
      </c>
      <c r="D16013">
        <v>1</v>
      </c>
    </row>
    <row r="16014" spans="1:4" x14ac:dyDescent="0.25">
      <c r="A16014" t="s">
        <v>31610</v>
      </c>
      <c r="B16014" t="s">
        <v>31611</v>
      </c>
      <c r="C16014" s="106">
        <v>677</v>
      </c>
      <c r="D16014">
        <v>2</v>
      </c>
    </row>
    <row r="16015" spans="1:4" x14ac:dyDescent="0.25">
      <c r="A16015" t="s">
        <v>31612</v>
      </c>
      <c r="B16015" t="s">
        <v>31613</v>
      </c>
      <c r="C16015" s="106">
        <v>608.88</v>
      </c>
      <c r="D16015">
        <v>2</v>
      </c>
    </row>
    <row r="16016" spans="1:4" x14ac:dyDescent="0.25">
      <c r="A16016" t="s">
        <v>31614</v>
      </c>
      <c r="B16016" t="s">
        <v>31615</v>
      </c>
      <c r="C16016" s="106">
        <v>336</v>
      </c>
      <c r="D16016">
        <v>12</v>
      </c>
    </row>
    <row r="16017" spans="1:4" x14ac:dyDescent="0.25">
      <c r="A16017" t="s">
        <v>31616</v>
      </c>
      <c r="B16017" t="s">
        <v>2047</v>
      </c>
      <c r="C16017" s="106">
        <v>2440.35</v>
      </c>
      <c r="D16017">
        <v>1</v>
      </c>
    </row>
    <row r="16018" spans="1:4" x14ac:dyDescent="0.25">
      <c r="A16018" t="s">
        <v>31617</v>
      </c>
      <c r="B16018" t="s">
        <v>31618</v>
      </c>
      <c r="C16018" s="106">
        <v>1650</v>
      </c>
      <c r="D16018">
        <v>1</v>
      </c>
    </row>
    <row r="16019" spans="1:4" x14ac:dyDescent="0.25">
      <c r="A16019" t="s">
        <v>31619</v>
      </c>
      <c r="B16019" t="s">
        <v>30174</v>
      </c>
      <c r="C16019" s="106">
        <v>6875</v>
      </c>
      <c r="D16019">
        <v>1</v>
      </c>
    </row>
    <row r="16020" spans="1:4" x14ac:dyDescent="0.25">
      <c r="A16020" t="s">
        <v>31620</v>
      </c>
      <c r="B16020" t="s">
        <v>31621</v>
      </c>
      <c r="C16020" s="106">
        <v>1576</v>
      </c>
      <c r="D16020">
        <v>16</v>
      </c>
    </row>
    <row r="16021" spans="1:4" x14ac:dyDescent="0.25">
      <c r="A16021" t="s">
        <v>31622</v>
      </c>
      <c r="B16021" t="s">
        <v>31623</v>
      </c>
      <c r="C16021" s="106">
        <v>17796</v>
      </c>
      <c r="D16021">
        <v>2</v>
      </c>
    </row>
    <row r="16022" spans="1:4" x14ac:dyDescent="0.25">
      <c r="A16022" t="s">
        <v>31624</v>
      </c>
      <c r="B16022" t="s">
        <v>31625</v>
      </c>
      <c r="C16022" s="106">
        <v>789.96</v>
      </c>
      <c r="D16022">
        <v>6</v>
      </c>
    </row>
    <row r="16023" spans="1:4" x14ac:dyDescent="0.25">
      <c r="A16023" t="s">
        <v>31626</v>
      </c>
      <c r="B16023" t="s">
        <v>31627</v>
      </c>
      <c r="C16023" s="106">
        <v>728.4</v>
      </c>
      <c r="D16023">
        <v>8</v>
      </c>
    </row>
    <row r="16024" spans="1:4" x14ac:dyDescent="0.25">
      <c r="A16024" t="s">
        <v>31628</v>
      </c>
      <c r="B16024" t="s">
        <v>31629</v>
      </c>
      <c r="C16024" s="106">
        <v>1317.6</v>
      </c>
      <c r="D16024">
        <v>6</v>
      </c>
    </row>
    <row r="16025" spans="1:4" x14ac:dyDescent="0.25">
      <c r="A16025" t="s">
        <v>31630</v>
      </c>
      <c r="B16025" t="s">
        <v>31631</v>
      </c>
      <c r="C16025" s="106">
        <v>698</v>
      </c>
      <c r="D16025">
        <v>1</v>
      </c>
    </row>
    <row r="16026" spans="1:4" x14ac:dyDescent="0.25">
      <c r="A16026" t="s">
        <v>31632</v>
      </c>
      <c r="B16026" t="s">
        <v>31633</v>
      </c>
      <c r="C16026" s="106">
        <v>166</v>
      </c>
      <c r="D16026">
        <v>2</v>
      </c>
    </row>
    <row r="16027" spans="1:4" x14ac:dyDescent="0.25">
      <c r="A16027" t="s">
        <v>31634</v>
      </c>
      <c r="B16027" t="s">
        <v>31635</v>
      </c>
      <c r="C16027" s="106">
        <v>166</v>
      </c>
      <c r="D16027">
        <v>2</v>
      </c>
    </row>
    <row r="16028" spans="1:4" x14ac:dyDescent="0.25">
      <c r="A16028" t="s">
        <v>31636</v>
      </c>
      <c r="B16028" t="s">
        <v>31637</v>
      </c>
      <c r="C16028" s="106">
        <v>186</v>
      </c>
      <c r="D16028">
        <v>2</v>
      </c>
    </row>
    <row r="16029" spans="1:4" x14ac:dyDescent="0.25">
      <c r="A16029" t="s">
        <v>31638</v>
      </c>
      <c r="B16029" t="s">
        <v>31639</v>
      </c>
      <c r="C16029" s="106">
        <v>5142</v>
      </c>
      <c r="D16029">
        <v>1</v>
      </c>
    </row>
    <row r="16030" spans="1:4" x14ac:dyDescent="0.25">
      <c r="A16030" t="s">
        <v>31640</v>
      </c>
      <c r="B16030" t="s">
        <v>31641</v>
      </c>
      <c r="C16030" s="106">
        <v>323</v>
      </c>
      <c r="D16030">
        <v>2</v>
      </c>
    </row>
    <row r="16031" spans="1:4" x14ac:dyDescent="0.25">
      <c r="A16031" t="s">
        <v>31642</v>
      </c>
      <c r="B16031" t="s">
        <v>31643</v>
      </c>
      <c r="C16031" s="106">
        <v>28.47</v>
      </c>
      <c r="D16031">
        <v>1</v>
      </c>
    </row>
    <row r="16032" spans="1:4" x14ac:dyDescent="0.25">
      <c r="A16032" t="s">
        <v>31644</v>
      </c>
      <c r="B16032" t="s">
        <v>31645</v>
      </c>
      <c r="C16032" s="106">
        <v>2747</v>
      </c>
      <c r="D16032">
        <v>1</v>
      </c>
    </row>
    <row r="16033" spans="1:4" x14ac:dyDescent="0.25">
      <c r="A16033" t="s">
        <v>31646</v>
      </c>
      <c r="B16033" t="s">
        <v>27929</v>
      </c>
      <c r="C16033" s="106">
        <v>5873</v>
      </c>
      <c r="D16033">
        <v>1</v>
      </c>
    </row>
    <row r="16034" spans="1:4" x14ac:dyDescent="0.25">
      <c r="A16034" t="s">
        <v>31647</v>
      </c>
      <c r="B16034" t="s">
        <v>31648</v>
      </c>
      <c r="C16034" s="106">
        <v>1390</v>
      </c>
      <c r="D16034">
        <v>2</v>
      </c>
    </row>
    <row r="16035" spans="1:4" x14ac:dyDescent="0.25">
      <c r="A16035" t="s">
        <v>31649</v>
      </c>
      <c r="B16035" t="s">
        <v>31650</v>
      </c>
      <c r="C16035" s="106">
        <v>3987</v>
      </c>
      <c r="D16035">
        <v>1</v>
      </c>
    </row>
    <row r="16036" spans="1:4" x14ac:dyDescent="0.25">
      <c r="A16036" t="s">
        <v>31651</v>
      </c>
      <c r="B16036" t="s">
        <v>31652</v>
      </c>
      <c r="C16036" s="106">
        <v>394.95</v>
      </c>
      <c r="D16036">
        <v>15</v>
      </c>
    </row>
    <row r="16037" spans="1:4" x14ac:dyDescent="0.25">
      <c r="A16037" t="s">
        <v>31653</v>
      </c>
      <c r="B16037" t="s">
        <v>27571</v>
      </c>
      <c r="C16037" s="106">
        <v>15050</v>
      </c>
      <c r="D16037">
        <v>7</v>
      </c>
    </row>
    <row r="16038" spans="1:4" x14ac:dyDescent="0.25">
      <c r="A16038" t="s">
        <v>31654</v>
      </c>
      <c r="B16038" t="s">
        <v>31655</v>
      </c>
      <c r="C16038" s="106">
        <v>531</v>
      </c>
      <c r="D16038">
        <v>3</v>
      </c>
    </row>
    <row r="16039" spans="1:4" x14ac:dyDescent="0.25">
      <c r="A16039" t="s">
        <v>31656</v>
      </c>
      <c r="B16039" t="s">
        <v>31657</v>
      </c>
      <c r="C16039" s="106">
        <v>11.56</v>
      </c>
      <c r="D16039">
        <v>1</v>
      </c>
    </row>
    <row r="16040" spans="1:4" x14ac:dyDescent="0.25">
      <c r="A16040" t="s">
        <v>31658</v>
      </c>
      <c r="B16040" t="s">
        <v>26092</v>
      </c>
      <c r="C16040" s="106">
        <v>823.2</v>
      </c>
      <c r="D16040">
        <v>12</v>
      </c>
    </row>
    <row r="16041" spans="1:4" x14ac:dyDescent="0.25">
      <c r="A16041" t="s">
        <v>31659</v>
      </c>
      <c r="B16041" t="s">
        <v>31660</v>
      </c>
      <c r="C16041" s="106">
        <v>148.04</v>
      </c>
      <c r="D16041">
        <v>2</v>
      </c>
    </row>
    <row r="16042" spans="1:4" x14ac:dyDescent="0.25">
      <c r="A16042" t="s">
        <v>31661</v>
      </c>
      <c r="B16042" t="s">
        <v>31655</v>
      </c>
      <c r="C16042" s="106">
        <v>1278</v>
      </c>
      <c r="D16042">
        <v>1</v>
      </c>
    </row>
    <row r="16043" spans="1:4" x14ac:dyDescent="0.25">
      <c r="A16043" t="s">
        <v>31662</v>
      </c>
      <c r="B16043" t="s">
        <v>13454</v>
      </c>
      <c r="C16043" s="106">
        <v>681</v>
      </c>
      <c r="D16043">
        <v>1</v>
      </c>
    </row>
    <row r="16044" spans="1:4" x14ac:dyDescent="0.25">
      <c r="A16044" t="s">
        <v>31663</v>
      </c>
      <c r="B16044" t="s">
        <v>27221</v>
      </c>
      <c r="C16044" s="106">
        <v>542</v>
      </c>
      <c r="D16044">
        <v>1</v>
      </c>
    </row>
    <row r="16045" spans="1:4" x14ac:dyDescent="0.25">
      <c r="A16045" t="s">
        <v>31664</v>
      </c>
      <c r="B16045" t="s">
        <v>28409</v>
      </c>
      <c r="C16045" s="106">
        <v>1034</v>
      </c>
      <c r="D16045">
        <v>1</v>
      </c>
    </row>
    <row r="16046" spans="1:4" x14ac:dyDescent="0.25">
      <c r="A16046" t="s">
        <v>31665</v>
      </c>
      <c r="B16046" t="s">
        <v>31666</v>
      </c>
      <c r="C16046" s="106">
        <v>2875</v>
      </c>
      <c r="D16046">
        <v>1</v>
      </c>
    </row>
    <row r="16047" spans="1:4" x14ac:dyDescent="0.25">
      <c r="A16047" t="s">
        <v>31667</v>
      </c>
      <c r="B16047" t="s">
        <v>31668</v>
      </c>
      <c r="C16047" s="106">
        <v>1300</v>
      </c>
      <c r="D16047">
        <v>20</v>
      </c>
    </row>
    <row r="16048" spans="1:4" x14ac:dyDescent="0.25">
      <c r="A16048" t="s">
        <v>31669</v>
      </c>
      <c r="B16048" t="s">
        <v>13078</v>
      </c>
      <c r="C16048" s="106">
        <v>172</v>
      </c>
      <c r="D16048">
        <v>1</v>
      </c>
    </row>
    <row r="16049" spans="1:4" x14ac:dyDescent="0.25">
      <c r="A16049" t="s">
        <v>31670</v>
      </c>
      <c r="B16049" t="s">
        <v>31671</v>
      </c>
      <c r="C16049" s="106">
        <v>393.6</v>
      </c>
      <c r="D16049">
        <v>6</v>
      </c>
    </row>
    <row r="16050" spans="1:4" x14ac:dyDescent="0.25">
      <c r="A16050" t="s">
        <v>31672</v>
      </c>
      <c r="B16050" t="s">
        <v>31673</v>
      </c>
      <c r="C16050" s="106">
        <v>6306.67</v>
      </c>
      <c r="D16050">
        <v>4</v>
      </c>
    </row>
    <row r="16051" spans="1:4" x14ac:dyDescent="0.25">
      <c r="A16051" t="s">
        <v>31674</v>
      </c>
      <c r="B16051" t="s">
        <v>12925</v>
      </c>
      <c r="C16051" s="106">
        <v>3986</v>
      </c>
      <c r="D16051">
        <v>2</v>
      </c>
    </row>
    <row r="16052" spans="1:4" x14ac:dyDescent="0.25">
      <c r="A16052" t="s">
        <v>31675</v>
      </c>
      <c r="B16052" t="s">
        <v>31676</v>
      </c>
      <c r="C16052" s="106">
        <v>0</v>
      </c>
      <c r="D16052">
        <v>0</v>
      </c>
    </row>
    <row r="16053" spans="1:4" x14ac:dyDescent="0.25">
      <c r="A16053" t="s">
        <v>31677</v>
      </c>
      <c r="B16053" t="s">
        <v>31678</v>
      </c>
      <c r="C16053" s="106">
        <v>4.9000000000000004</v>
      </c>
      <c r="D16053">
        <v>1</v>
      </c>
    </row>
    <row r="16054" spans="1:4" x14ac:dyDescent="0.25">
      <c r="A16054" t="s">
        <v>31679</v>
      </c>
      <c r="B16054" t="s">
        <v>31680</v>
      </c>
      <c r="C16054" s="106">
        <v>4.5</v>
      </c>
      <c r="D16054">
        <v>1</v>
      </c>
    </row>
    <row r="16055" spans="1:4" x14ac:dyDescent="0.25">
      <c r="A16055" t="s">
        <v>31681</v>
      </c>
      <c r="B16055" t="s">
        <v>31682</v>
      </c>
      <c r="C16055" s="106">
        <v>33</v>
      </c>
      <c r="D16055">
        <v>2</v>
      </c>
    </row>
    <row r="16056" spans="1:4" x14ac:dyDescent="0.25">
      <c r="A16056" t="s">
        <v>31683</v>
      </c>
      <c r="B16056" t="s">
        <v>31684</v>
      </c>
      <c r="C16056" s="106">
        <v>7.9</v>
      </c>
      <c r="D16056">
        <v>1</v>
      </c>
    </row>
    <row r="16057" spans="1:4" x14ac:dyDescent="0.25">
      <c r="A16057" t="s">
        <v>31685</v>
      </c>
      <c r="B16057" t="s">
        <v>31686</v>
      </c>
      <c r="C16057" s="106">
        <v>408.7</v>
      </c>
      <c r="D16057">
        <v>1</v>
      </c>
    </row>
    <row r="16058" spans="1:4" x14ac:dyDescent="0.25">
      <c r="A16058" t="s">
        <v>31687</v>
      </c>
      <c r="B16058" t="s">
        <v>31688</v>
      </c>
      <c r="C16058" s="106">
        <v>4541</v>
      </c>
      <c r="D16058">
        <v>19</v>
      </c>
    </row>
    <row r="16059" spans="1:4" x14ac:dyDescent="0.25">
      <c r="A16059" t="s">
        <v>31689</v>
      </c>
      <c r="B16059" t="s">
        <v>25941</v>
      </c>
      <c r="C16059" s="106">
        <v>5275</v>
      </c>
      <c r="D16059">
        <v>1</v>
      </c>
    </row>
    <row r="16060" spans="1:4" x14ac:dyDescent="0.25">
      <c r="A16060" t="s">
        <v>31690</v>
      </c>
      <c r="B16060" t="s">
        <v>31691</v>
      </c>
      <c r="C16060" s="106">
        <v>605</v>
      </c>
      <c r="D16060">
        <v>1</v>
      </c>
    </row>
    <row r="16061" spans="1:4" x14ac:dyDescent="0.25">
      <c r="A16061" t="s">
        <v>31692</v>
      </c>
      <c r="B16061" t="s">
        <v>31693</v>
      </c>
      <c r="C16061" s="106">
        <v>476.25</v>
      </c>
      <c r="D16061">
        <v>2</v>
      </c>
    </row>
    <row r="16062" spans="1:4" x14ac:dyDescent="0.25">
      <c r="A16062" t="s">
        <v>31694</v>
      </c>
      <c r="B16062" t="s">
        <v>31695</v>
      </c>
      <c r="C16062" s="106">
        <v>1121.1199999999999</v>
      </c>
      <c r="D16062">
        <v>52</v>
      </c>
    </row>
    <row r="16063" spans="1:4" x14ac:dyDescent="0.25">
      <c r="A16063" t="s">
        <v>31696</v>
      </c>
      <c r="B16063" t="s">
        <v>31697</v>
      </c>
      <c r="C16063" s="106">
        <v>932.16</v>
      </c>
      <c r="D16063">
        <v>1</v>
      </c>
    </row>
    <row r="16064" spans="1:4" x14ac:dyDescent="0.25">
      <c r="A16064" t="s">
        <v>31698</v>
      </c>
      <c r="B16064" t="s">
        <v>31699</v>
      </c>
      <c r="C16064" s="106">
        <v>884.82</v>
      </c>
      <c r="D16064">
        <v>1</v>
      </c>
    </row>
    <row r="16065" spans="1:4" x14ac:dyDescent="0.25">
      <c r="A16065" t="s">
        <v>31700</v>
      </c>
      <c r="B16065" t="s">
        <v>31699</v>
      </c>
      <c r="C16065" s="106">
        <v>1816.92</v>
      </c>
      <c r="D16065">
        <v>2</v>
      </c>
    </row>
    <row r="16066" spans="1:4" x14ac:dyDescent="0.25">
      <c r="A16066" t="s">
        <v>31701</v>
      </c>
      <c r="B16066" t="s">
        <v>31702</v>
      </c>
      <c r="C16066" s="106">
        <v>1283.43</v>
      </c>
      <c r="D16066">
        <v>1</v>
      </c>
    </row>
    <row r="16067" spans="1:4" x14ac:dyDescent="0.25">
      <c r="A16067" t="s">
        <v>31703</v>
      </c>
      <c r="B16067" t="s">
        <v>31704</v>
      </c>
      <c r="C16067" s="106">
        <v>7929.1</v>
      </c>
      <c r="D16067">
        <v>37</v>
      </c>
    </row>
    <row r="16068" spans="1:4" x14ac:dyDescent="0.25">
      <c r="A16068" t="s">
        <v>31705</v>
      </c>
      <c r="B16068" t="s">
        <v>31706</v>
      </c>
      <c r="C16068" s="106">
        <v>4500.3</v>
      </c>
      <c r="D16068">
        <v>42</v>
      </c>
    </row>
    <row r="16069" spans="1:4" x14ac:dyDescent="0.25">
      <c r="A16069" t="s">
        <v>31707</v>
      </c>
      <c r="B16069" t="s">
        <v>31708</v>
      </c>
      <c r="C16069" s="106">
        <v>3262</v>
      </c>
      <c r="D16069">
        <v>2</v>
      </c>
    </row>
    <row r="16070" spans="1:4" x14ac:dyDescent="0.25">
      <c r="A16070" t="s">
        <v>31709</v>
      </c>
      <c r="B16070" t="s">
        <v>31704</v>
      </c>
      <c r="C16070" s="106">
        <v>4499.88</v>
      </c>
      <c r="D16070">
        <v>42</v>
      </c>
    </row>
    <row r="16071" spans="1:4" x14ac:dyDescent="0.25">
      <c r="A16071" t="s">
        <v>31710</v>
      </c>
      <c r="B16071" t="s">
        <v>31704</v>
      </c>
      <c r="C16071" s="106">
        <v>4285.6400000000003</v>
      </c>
      <c r="D16071">
        <v>40</v>
      </c>
    </row>
    <row r="16072" spans="1:4" x14ac:dyDescent="0.25">
      <c r="A16072" t="s">
        <v>31711</v>
      </c>
      <c r="B16072" t="s">
        <v>31712</v>
      </c>
      <c r="C16072" s="106">
        <v>12880.74</v>
      </c>
      <c r="D16072">
        <v>3</v>
      </c>
    </row>
    <row r="16073" spans="1:4" x14ac:dyDescent="0.25">
      <c r="A16073" t="s">
        <v>31713</v>
      </c>
      <c r="B16073" t="s">
        <v>31714</v>
      </c>
      <c r="C16073" s="106">
        <v>621.05999999999995</v>
      </c>
      <c r="D16073">
        <v>3</v>
      </c>
    </row>
    <row r="16074" spans="1:4" x14ac:dyDescent="0.25">
      <c r="A16074" t="s">
        <v>31715</v>
      </c>
      <c r="B16074" t="s">
        <v>31716</v>
      </c>
      <c r="C16074" s="106">
        <v>53.03</v>
      </c>
      <c r="D16074">
        <v>2</v>
      </c>
    </row>
    <row r="16075" spans="1:4" x14ac:dyDescent="0.25">
      <c r="A16075" t="s">
        <v>31717</v>
      </c>
      <c r="B16075" t="s">
        <v>31718</v>
      </c>
      <c r="C16075" s="106">
        <v>450</v>
      </c>
      <c r="D16075">
        <v>75</v>
      </c>
    </row>
    <row r="16076" spans="1:4" x14ac:dyDescent="0.25">
      <c r="A16076" t="s">
        <v>31719</v>
      </c>
      <c r="B16076" t="s">
        <v>31720</v>
      </c>
      <c r="C16076" s="106">
        <v>10.65</v>
      </c>
      <c r="D16076">
        <v>6</v>
      </c>
    </row>
    <row r="16077" spans="1:4" x14ac:dyDescent="0.25">
      <c r="A16077" t="s">
        <v>31721</v>
      </c>
      <c r="B16077" t="s">
        <v>31722</v>
      </c>
      <c r="C16077" s="106">
        <v>1307.96</v>
      </c>
      <c r="D16077">
        <v>4</v>
      </c>
    </row>
    <row r="16078" spans="1:4" x14ac:dyDescent="0.25">
      <c r="A16078" t="s">
        <v>31723</v>
      </c>
      <c r="B16078" t="s">
        <v>31724</v>
      </c>
      <c r="C16078" s="106">
        <v>345</v>
      </c>
      <c r="D16078">
        <v>30</v>
      </c>
    </row>
    <row r="16079" spans="1:4" x14ac:dyDescent="0.25">
      <c r="A16079" t="s">
        <v>31725</v>
      </c>
      <c r="B16079" t="s">
        <v>31726</v>
      </c>
      <c r="C16079" s="106">
        <v>8750</v>
      </c>
      <c r="D16079">
        <v>7</v>
      </c>
    </row>
    <row r="16080" spans="1:4" x14ac:dyDescent="0.25">
      <c r="A16080" t="s">
        <v>31727</v>
      </c>
      <c r="B16080" t="s">
        <v>30160</v>
      </c>
      <c r="C16080" s="106">
        <v>1749.48</v>
      </c>
      <c r="D16080">
        <v>122</v>
      </c>
    </row>
    <row r="16081" spans="1:4" x14ac:dyDescent="0.25">
      <c r="A16081" t="s">
        <v>31728</v>
      </c>
      <c r="B16081" t="s">
        <v>31729</v>
      </c>
      <c r="C16081" s="106">
        <v>1153</v>
      </c>
      <c r="D16081">
        <v>1</v>
      </c>
    </row>
    <row r="16082" spans="1:4" x14ac:dyDescent="0.25">
      <c r="A16082" t="s">
        <v>31730</v>
      </c>
      <c r="B16082" t="s">
        <v>30272</v>
      </c>
      <c r="C16082" s="106">
        <v>3699</v>
      </c>
      <c r="D16082">
        <v>1</v>
      </c>
    </row>
    <row r="16083" spans="1:4" x14ac:dyDescent="0.25">
      <c r="A16083" t="s">
        <v>31731</v>
      </c>
      <c r="B16083" t="s">
        <v>31732</v>
      </c>
      <c r="C16083" s="106">
        <v>7229</v>
      </c>
      <c r="D16083">
        <v>1</v>
      </c>
    </row>
    <row r="16084" spans="1:4" x14ac:dyDescent="0.25">
      <c r="A16084" t="s">
        <v>31733</v>
      </c>
      <c r="B16084" t="s">
        <v>31734</v>
      </c>
      <c r="C16084" s="106">
        <v>1153</v>
      </c>
      <c r="D16084">
        <v>1</v>
      </c>
    </row>
    <row r="16085" spans="1:4" x14ac:dyDescent="0.25">
      <c r="A16085" t="s">
        <v>31735</v>
      </c>
      <c r="B16085" t="s">
        <v>31736</v>
      </c>
      <c r="C16085" s="106">
        <v>9134</v>
      </c>
      <c r="D16085">
        <v>1</v>
      </c>
    </row>
    <row r="16086" spans="1:4" x14ac:dyDescent="0.25">
      <c r="A16086" t="s">
        <v>31737</v>
      </c>
      <c r="B16086" t="s">
        <v>31736</v>
      </c>
      <c r="C16086" s="106">
        <v>0</v>
      </c>
      <c r="D16086">
        <v>0</v>
      </c>
    </row>
    <row r="16087" spans="1:4" x14ac:dyDescent="0.25">
      <c r="A16087" t="s">
        <v>31738</v>
      </c>
      <c r="B16087" t="s">
        <v>13838</v>
      </c>
      <c r="C16087" s="106">
        <v>107.41</v>
      </c>
      <c r="D16087">
        <v>2</v>
      </c>
    </row>
    <row r="16088" spans="1:4" x14ac:dyDescent="0.25">
      <c r="A16088" t="s">
        <v>31739</v>
      </c>
      <c r="B16088" t="s">
        <v>31740</v>
      </c>
      <c r="C16088" s="106">
        <v>633.85</v>
      </c>
      <c r="D16088">
        <v>2</v>
      </c>
    </row>
    <row r="16089" spans="1:4" x14ac:dyDescent="0.25">
      <c r="A16089" t="s">
        <v>31741</v>
      </c>
      <c r="B16089" t="s">
        <v>31742</v>
      </c>
      <c r="C16089" s="106">
        <v>248.23</v>
      </c>
      <c r="D16089">
        <v>12</v>
      </c>
    </row>
    <row r="16090" spans="1:4" x14ac:dyDescent="0.25">
      <c r="A16090" t="s">
        <v>31743</v>
      </c>
      <c r="B16090" t="s">
        <v>31744</v>
      </c>
      <c r="C16090" s="106">
        <v>145.15</v>
      </c>
      <c r="D16090">
        <v>2</v>
      </c>
    </row>
    <row r="16091" spans="1:4" x14ac:dyDescent="0.25">
      <c r="A16091" t="s">
        <v>31745</v>
      </c>
      <c r="B16091" t="s">
        <v>13838</v>
      </c>
      <c r="C16091" s="106">
        <v>200.97</v>
      </c>
      <c r="D16091">
        <v>2</v>
      </c>
    </row>
    <row r="16092" spans="1:4" x14ac:dyDescent="0.25">
      <c r="A16092" t="s">
        <v>31746</v>
      </c>
      <c r="B16092" t="s">
        <v>31747</v>
      </c>
      <c r="C16092" s="106">
        <v>96.53</v>
      </c>
      <c r="D16092">
        <v>2</v>
      </c>
    </row>
    <row r="16093" spans="1:4" x14ac:dyDescent="0.25">
      <c r="A16093" t="s">
        <v>31748</v>
      </c>
      <c r="B16093" t="s">
        <v>31749</v>
      </c>
      <c r="C16093" s="106">
        <v>496.5</v>
      </c>
      <c r="D16093">
        <v>5</v>
      </c>
    </row>
    <row r="16094" spans="1:4" x14ac:dyDescent="0.25">
      <c r="A16094" t="s">
        <v>31750</v>
      </c>
      <c r="B16094" t="s">
        <v>31751</v>
      </c>
      <c r="C16094" s="106">
        <v>471.62</v>
      </c>
      <c r="D16094">
        <v>4</v>
      </c>
    </row>
    <row r="16095" spans="1:4" x14ac:dyDescent="0.25">
      <c r="A16095" t="s">
        <v>31752</v>
      </c>
      <c r="B16095" t="s">
        <v>31753</v>
      </c>
      <c r="C16095" s="106">
        <v>0</v>
      </c>
      <c r="D16095">
        <v>0</v>
      </c>
    </row>
    <row r="16096" spans="1:4" x14ac:dyDescent="0.25">
      <c r="A16096" t="s">
        <v>31754</v>
      </c>
      <c r="B16096" t="s">
        <v>31755</v>
      </c>
      <c r="C16096" s="106">
        <v>362.73</v>
      </c>
      <c r="D16096">
        <v>2</v>
      </c>
    </row>
    <row r="16097" spans="1:4" x14ac:dyDescent="0.25">
      <c r="A16097" t="s">
        <v>31756</v>
      </c>
      <c r="B16097" t="s">
        <v>31757</v>
      </c>
      <c r="C16097" s="106">
        <v>145.56</v>
      </c>
      <c r="D16097">
        <v>2</v>
      </c>
    </row>
    <row r="16098" spans="1:4" x14ac:dyDescent="0.25">
      <c r="A16098" t="s">
        <v>31758</v>
      </c>
      <c r="B16098" t="s">
        <v>31759</v>
      </c>
      <c r="C16098" s="106">
        <v>5539.33</v>
      </c>
      <c r="D16098">
        <v>1</v>
      </c>
    </row>
    <row r="16099" spans="1:4" x14ac:dyDescent="0.25">
      <c r="A16099" t="s">
        <v>31760</v>
      </c>
      <c r="B16099" t="s">
        <v>31761</v>
      </c>
      <c r="C16099" s="106">
        <v>369.3</v>
      </c>
      <c r="D16099">
        <v>8</v>
      </c>
    </row>
    <row r="16100" spans="1:4" x14ac:dyDescent="0.25">
      <c r="A16100" t="s">
        <v>31762</v>
      </c>
      <c r="B16100" t="s">
        <v>31763</v>
      </c>
      <c r="C16100" s="106">
        <v>14743.5</v>
      </c>
      <c r="D16100">
        <v>2</v>
      </c>
    </row>
    <row r="16101" spans="1:4" x14ac:dyDescent="0.25">
      <c r="A16101" t="s">
        <v>31764</v>
      </c>
      <c r="B16101" t="s">
        <v>31765</v>
      </c>
      <c r="C16101" s="106">
        <v>326.22000000000003</v>
      </c>
      <c r="D16101">
        <v>2</v>
      </c>
    </row>
    <row r="16102" spans="1:4" x14ac:dyDescent="0.25">
      <c r="A16102" t="s">
        <v>31766</v>
      </c>
      <c r="B16102" t="s">
        <v>31767</v>
      </c>
      <c r="C16102" s="106">
        <v>707.51</v>
      </c>
      <c r="D16102">
        <v>9</v>
      </c>
    </row>
    <row r="16103" spans="1:4" x14ac:dyDescent="0.25">
      <c r="A16103" t="s">
        <v>31768</v>
      </c>
      <c r="B16103" t="s">
        <v>31769</v>
      </c>
      <c r="C16103" s="106">
        <v>682.24</v>
      </c>
      <c r="D16103">
        <v>7</v>
      </c>
    </row>
    <row r="16104" spans="1:4" x14ac:dyDescent="0.25">
      <c r="A16104" t="s">
        <v>31770</v>
      </c>
      <c r="B16104" t="s">
        <v>31771</v>
      </c>
      <c r="C16104" s="106">
        <v>2481.9299999999998</v>
      </c>
      <c r="D16104">
        <v>3</v>
      </c>
    </row>
    <row r="16105" spans="1:4" x14ac:dyDescent="0.25">
      <c r="A16105" t="s">
        <v>31772</v>
      </c>
      <c r="B16105" t="s">
        <v>31773</v>
      </c>
      <c r="C16105" s="106">
        <v>817.02</v>
      </c>
      <c r="D16105">
        <v>52</v>
      </c>
    </row>
    <row r="16106" spans="1:4" x14ac:dyDescent="0.25">
      <c r="A16106" t="s">
        <v>31774</v>
      </c>
      <c r="B16106" t="s">
        <v>31775</v>
      </c>
      <c r="C16106" s="106">
        <v>3190.05</v>
      </c>
      <c r="D16106">
        <v>2</v>
      </c>
    </row>
    <row r="16107" spans="1:4" x14ac:dyDescent="0.25">
      <c r="A16107" t="s">
        <v>31776</v>
      </c>
      <c r="B16107" t="s">
        <v>31777</v>
      </c>
      <c r="C16107" s="106">
        <v>4887.2</v>
      </c>
      <c r="D16107">
        <v>21</v>
      </c>
    </row>
    <row r="16108" spans="1:4" x14ac:dyDescent="0.25">
      <c r="A16108" t="s">
        <v>31778</v>
      </c>
      <c r="B16108" t="s">
        <v>31779</v>
      </c>
      <c r="C16108" s="106">
        <v>9196.11</v>
      </c>
      <c r="D16108">
        <v>693</v>
      </c>
    </row>
    <row r="16109" spans="1:4" x14ac:dyDescent="0.25">
      <c r="A16109" t="s">
        <v>31780</v>
      </c>
      <c r="B16109" t="s">
        <v>31781</v>
      </c>
      <c r="C16109" s="106">
        <v>2379.5500000000002</v>
      </c>
      <c r="D16109">
        <v>1</v>
      </c>
    </row>
    <row r="16110" spans="1:4" x14ac:dyDescent="0.25">
      <c r="A16110" t="s">
        <v>31782</v>
      </c>
      <c r="B16110" t="s">
        <v>31783</v>
      </c>
      <c r="C16110" s="106">
        <v>745.33</v>
      </c>
      <c r="D16110">
        <v>14</v>
      </c>
    </row>
    <row r="16111" spans="1:4" x14ac:dyDescent="0.25">
      <c r="A16111" t="s">
        <v>31784</v>
      </c>
      <c r="B16111" t="s">
        <v>31783</v>
      </c>
      <c r="C16111" s="106">
        <v>5950.37</v>
      </c>
      <c r="D16111">
        <v>27</v>
      </c>
    </row>
    <row r="16112" spans="1:4" x14ac:dyDescent="0.25">
      <c r="A16112" t="s">
        <v>31785</v>
      </c>
      <c r="B16112" t="s">
        <v>31786</v>
      </c>
      <c r="C16112" s="106">
        <v>3604.35</v>
      </c>
      <c r="D16112">
        <v>2</v>
      </c>
    </row>
    <row r="16113" spans="1:4" x14ac:dyDescent="0.25">
      <c r="A16113" t="s">
        <v>31787</v>
      </c>
      <c r="B16113" t="s">
        <v>31786</v>
      </c>
      <c r="C16113" s="106">
        <v>2043.69</v>
      </c>
      <c r="D16113">
        <v>1</v>
      </c>
    </row>
    <row r="16114" spans="1:4" x14ac:dyDescent="0.25">
      <c r="A16114" t="s">
        <v>31788</v>
      </c>
      <c r="B16114" t="s">
        <v>31786</v>
      </c>
      <c r="C16114" s="106">
        <v>0</v>
      </c>
      <c r="D16114">
        <v>0</v>
      </c>
    </row>
    <row r="16115" spans="1:4" x14ac:dyDescent="0.25">
      <c r="A16115" t="s">
        <v>31789</v>
      </c>
      <c r="B16115" t="s">
        <v>31786</v>
      </c>
      <c r="C16115" s="106">
        <v>8865.09</v>
      </c>
      <c r="D16115">
        <v>3</v>
      </c>
    </row>
    <row r="16116" spans="1:4" x14ac:dyDescent="0.25">
      <c r="A16116" t="s">
        <v>31790</v>
      </c>
      <c r="B16116" t="s">
        <v>31786</v>
      </c>
      <c r="C16116" s="106">
        <v>10542.07</v>
      </c>
      <c r="D16116">
        <v>4</v>
      </c>
    </row>
    <row r="16117" spans="1:4" x14ac:dyDescent="0.25">
      <c r="A16117" t="s">
        <v>31791</v>
      </c>
      <c r="B16117" t="s">
        <v>31792</v>
      </c>
      <c r="C16117" s="106">
        <v>0</v>
      </c>
      <c r="D16117">
        <v>0</v>
      </c>
    </row>
    <row r="16118" spans="1:4" x14ac:dyDescent="0.25">
      <c r="A16118" t="s">
        <v>31793</v>
      </c>
      <c r="B16118" t="s">
        <v>31794</v>
      </c>
      <c r="C16118" s="106">
        <v>118.94</v>
      </c>
      <c r="D16118">
        <v>3</v>
      </c>
    </row>
    <row r="16119" spans="1:4" x14ac:dyDescent="0.25">
      <c r="A16119" t="s">
        <v>31795</v>
      </c>
      <c r="B16119" t="s">
        <v>31796</v>
      </c>
      <c r="C16119" s="106">
        <v>282.16000000000003</v>
      </c>
      <c r="D16119">
        <v>2</v>
      </c>
    </row>
    <row r="16120" spans="1:4" x14ac:dyDescent="0.25">
      <c r="A16120" t="s">
        <v>31797</v>
      </c>
      <c r="B16120" t="s">
        <v>31798</v>
      </c>
      <c r="C16120" s="106">
        <v>2835</v>
      </c>
      <c r="D16120">
        <v>2</v>
      </c>
    </row>
    <row r="16121" spans="1:4" x14ac:dyDescent="0.25">
      <c r="A16121" t="s">
        <v>31799</v>
      </c>
      <c r="B16121" t="s">
        <v>31800</v>
      </c>
      <c r="C16121" s="106">
        <v>1380</v>
      </c>
      <c r="D16121">
        <v>1</v>
      </c>
    </row>
    <row r="16122" spans="1:4" x14ac:dyDescent="0.25">
      <c r="A16122" t="s">
        <v>31801</v>
      </c>
      <c r="B16122" t="s">
        <v>31802</v>
      </c>
      <c r="C16122" s="106">
        <v>37.9</v>
      </c>
      <c r="D16122">
        <v>3</v>
      </c>
    </row>
    <row r="16123" spans="1:4" x14ac:dyDescent="0.25">
      <c r="A16123" t="s">
        <v>31803</v>
      </c>
      <c r="B16123" t="s">
        <v>31804</v>
      </c>
      <c r="C16123" s="106">
        <v>57.3</v>
      </c>
      <c r="D16123">
        <v>3</v>
      </c>
    </row>
    <row r="16124" spans="1:4" x14ac:dyDescent="0.25">
      <c r="A16124" t="s">
        <v>31805</v>
      </c>
      <c r="B16124" t="s">
        <v>31806</v>
      </c>
      <c r="C16124" s="106">
        <v>268.47000000000003</v>
      </c>
      <c r="D16124">
        <v>8</v>
      </c>
    </row>
    <row r="16125" spans="1:4" x14ac:dyDescent="0.25">
      <c r="A16125" t="s">
        <v>31807</v>
      </c>
      <c r="B16125" t="s">
        <v>31808</v>
      </c>
      <c r="C16125" s="106">
        <v>234.86</v>
      </c>
      <c r="D16125">
        <v>1</v>
      </c>
    </row>
    <row r="16126" spans="1:4" x14ac:dyDescent="0.25">
      <c r="A16126" t="s">
        <v>31809</v>
      </c>
      <c r="B16126" t="s">
        <v>31810</v>
      </c>
      <c r="C16126" s="106">
        <v>224.25</v>
      </c>
      <c r="D16126">
        <v>1</v>
      </c>
    </row>
    <row r="16127" spans="1:4" x14ac:dyDescent="0.25">
      <c r="A16127" t="s">
        <v>31811</v>
      </c>
      <c r="B16127" t="s">
        <v>31812</v>
      </c>
      <c r="C16127" s="106">
        <v>7215.49</v>
      </c>
      <c r="D16127">
        <v>43</v>
      </c>
    </row>
    <row r="16128" spans="1:4" x14ac:dyDescent="0.25">
      <c r="A16128" t="s">
        <v>31813</v>
      </c>
      <c r="B16128" t="s">
        <v>31812</v>
      </c>
      <c r="C16128" s="106">
        <v>6991.41</v>
      </c>
      <c r="D16128">
        <v>43</v>
      </c>
    </row>
    <row r="16129" spans="1:4" x14ac:dyDescent="0.25">
      <c r="A16129" t="s">
        <v>31814</v>
      </c>
      <c r="B16129" t="s">
        <v>31815</v>
      </c>
      <c r="C16129" s="106">
        <v>187.61</v>
      </c>
      <c r="D16129">
        <v>3</v>
      </c>
    </row>
    <row r="16130" spans="1:4" x14ac:dyDescent="0.25">
      <c r="A16130" t="s">
        <v>31816</v>
      </c>
      <c r="B16130" t="s">
        <v>31817</v>
      </c>
      <c r="C16130" s="106">
        <v>31295.32</v>
      </c>
      <c r="D16130">
        <v>4</v>
      </c>
    </row>
    <row r="16131" spans="1:4" x14ac:dyDescent="0.25">
      <c r="A16131" t="s">
        <v>31818</v>
      </c>
      <c r="B16131" t="s">
        <v>31819</v>
      </c>
      <c r="C16131" s="106">
        <v>0</v>
      </c>
      <c r="D16131">
        <v>0</v>
      </c>
    </row>
    <row r="16132" spans="1:4" x14ac:dyDescent="0.25">
      <c r="A16132" t="s">
        <v>31820</v>
      </c>
      <c r="B16132" t="s">
        <v>31821</v>
      </c>
      <c r="C16132" s="106">
        <v>154.28</v>
      </c>
      <c r="D16132">
        <v>2</v>
      </c>
    </row>
    <row r="16133" spans="1:4" x14ac:dyDescent="0.25">
      <c r="A16133" t="s">
        <v>31822</v>
      </c>
      <c r="B16133" t="s">
        <v>31823</v>
      </c>
      <c r="C16133" s="106">
        <v>635.11</v>
      </c>
      <c r="D16133">
        <v>5</v>
      </c>
    </row>
    <row r="16134" spans="1:4" x14ac:dyDescent="0.25">
      <c r="A16134" t="s">
        <v>31824</v>
      </c>
      <c r="B16134" t="s">
        <v>31825</v>
      </c>
      <c r="C16134" s="106">
        <v>1018.52</v>
      </c>
      <c r="D16134">
        <v>2</v>
      </c>
    </row>
    <row r="16135" spans="1:4" x14ac:dyDescent="0.25">
      <c r="A16135" t="s">
        <v>31826</v>
      </c>
      <c r="B16135" t="s">
        <v>31827</v>
      </c>
      <c r="C16135" s="106">
        <v>96.91</v>
      </c>
      <c r="D16135">
        <v>2</v>
      </c>
    </row>
    <row r="16136" spans="1:4" x14ac:dyDescent="0.25">
      <c r="A16136" t="s">
        <v>31828</v>
      </c>
      <c r="B16136" t="s">
        <v>31829</v>
      </c>
      <c r="C16136" s="106">
        <v>461.72</v>
      </c>
      <c r="D16136">
        <v>3</v>
      </c>
    </row>
    <row r="16137" spans="1:4" x14ac:dyDescent="0.25">
      <c r="A16137" t="s">
        <v>31830</v>
      </c>
      <c r="B16137" t="s">
        <v>31831</v>
      </c>
      <c r="C16137" s="106">
        <v>214.04</v>
      </c>
      <c r="D16137">
        <v>2</v>
      </c>
    </row>
    <row r="16138" spans="1:4" x14ac:dyDescent="0.25">
      <c r="A16138" t="s">
        <v>31832</v>
      </c>
      <c r="B16138" t="s">
        <v>31833</v>
      </c>
      <c r="C16138" s="106">
        <v>652.65</v>
      </c>
      <c r="D16138">
        <v>3</v>
      </c>
    </row>
    <row r="16139" spans="1:4" x14ac:dyDescent="0.25">
      <c r="A16139" t="s">
        <v>31834</v>
      </c>
      <c r="B16139" t="s">
        <v>31835</v>
      </c>
      <c r="C16139" s="106">
        <v>104.78</v>
      </c>
      <c r="D16139">
        <v>2</v>
      </c>
    </row>
    <row r="16140" spans="1:4" x14ac:dyDescent="0.25">
      <c r="A16140" t="s">
        <v>31836</v>
      </c>
      <c r="B16140" t="s">
        <v>31837</v>
      </c>
      <c r="C16140" s="106">
        <v>241.15</v>
      </c>
      <c r="D16140">
        <v>6</v>
      </c>
    </row>
    <row r="16141" spans="1:4" x14ac:dyDescent="0.25">
      <c r="A16141" t="s">
        <v>31838</v>
      </c>
      <c r="B16141" t="s">
        <v>31839</v>
      </c>
      <c r="C16141" s="106">
        <v>323.92</v>
      </c>
      <c r="D16141">
        <v>4</v>
      </c>
    </row>
    <row r="16142" spans="1:4" x14ac:dyDescent="0.25">
      <c r="A16142" t="s">
        <v>31840</v>
      </c>
      <c r="B16142" t="s">
        <v>31841</v>
      </c>
      <c r="C16142" s="106">
        <v>680</v>
      </c>
      <c r="D16142">
        <v>2</v>
      </c>
    </row>
    <row r="16143" spans="1:4" x14ac:dyDescent="0.25">
      <c r="A16143" t="s">
        <v>31842</v>
      </c>
      <c r="B16143" t="s">
        <v>31843</v>
      </c>
      <c r="C16143" s="106">
        <v>885.8</v>
      </c>
      <c r="D16143">
        <v>2</v>
      </c>
    </row>
    <row r="16144" spans="1:4" x14ac:dyDescent="0.25">
      <c r="A16144" t="s">
        <v>31844</v>
      </c>
      <c r="B16144" t="s">
        <v>31845</v>
      </c>
      <c r="C16144" s="106">
        <v>60.7</v>
      </c>
      <c r="D16144">
        <v>8</v>
      </c>
    </row>
    <row r="16145" spans="1:4" x14ac:dyDescent="0.25">
      <c r="A16145" t="s">
        <v>31846</v>
      </c>
      <c r="B16145" t="s">
        <v>31847</v>
      </c>
      <c r="C16145" s="106">
        <v>97.55</v>
      </c>
      <c r="D16145">
        <v>1</v>
      </c>
    </row>
    <row r="16146" spans="1:4" x14ac:dyDescent="0.25">
      <c r="A16146" t="s">
        <v>31848</v>
      </c>
      <c r="B16146" t="s">
        <v>31849</v>
      </c>
      <c r="C16146" s="106">
        <v>13.05</v>
      </c>
      <c r="D16146">
        <v>4</v>
      </c>
    </row>
    <row r="16147" spans="1:4" x14ac:dyDescent="0.25">
      <c r="A16147" t="s">
        <v>31850</v>
      </c>
      <c r="B16147" t="s">
        <v>31851</v>
      </c>
      <c r="C16147" s="106">
        <v>14.93</v>
      </c>
      <c r="D16147">
        <v>4</v>
      </c>
    </row>
    <row r="16148" spans="1:4" x14ac:dyDescent="0.25">
      <c r="A16148" t="s">
        <v>31852</v>
      </c>
      <c r="B16148" t="s">
        <v>31853</v>
      </c>
      <c r="C16148" s="106">
        <v>17.34</v>
      </c>
      <c r="D16148">
        <v>8</v>
      </c>
    </row>
    <row r="16149" spans="1:4" x14ac:dyDescent="0.25">
      <c r="A16149" t="s">
        <v>31854</v>
      </c>
      <c r="B16149" t="s">
        <v>31855</v>
      </c>
      <c r="C16149" s="106">
        <v>1239.53</v>
      </c>
      <c r="D16149">
        <v>2</v>
      </c>
    </row>
    <row r="16150" spans="1:4" x14ac:dyDescent="0.25">
      <c r="A16150" t="s">
        <v>31856</v>
      </c>
      <c r="B16150" t="s">
        <v>31857</v>
      </c>
      <c r="C16150" s="106">
        <v>0</v>
      </c>
      <c r="D16150">
        <v>0</v>
      </c>
    </row>
    <row r="16151" spans="1:4" x14ac:dyDescent="0.25">
      <c r="A16151" t="s">
        <v>31858</v>
      </c>
      <c r="B16151" t="s">
        <v>31859</v>
      </c>
      <c r="C16151" s="106">
        <v>759</v>
      </c>
      <c r="D16151">
        <v>11</v>
      </c>
    </row>
    <row r="16152" spans="1:4" x14ac:dyDescent="0.25">
      <c r="A16152" t="s">
        <v>31860</v>
      </c>
      <c r="B16152" t="s">
        <v>31861</v>
      </c>
      <c r="C16152" s="106">
        <v>72</v>
      </c>
      <c r="D16152">
        <v>48</v>
      </c>
    </row>
    <row r="16153" spans="1:4" x14ac:dyDescent="0.25">
      <c r="A16153" t="s">
        <v>31862</v>
      </c>
      <c r="B16153" t="s">
        <v>13883</v>
      </c>
      <c r="C16153" s="106">
        <v>1500</v>
      </c>
      <c r="D16153">
        <v>6</v>
      </c>
    </row>
    <row r="16154" spans="1:4" x14ac:dyDescent="0.25">
      <c r="A16154" t="s">
        <v>31863</v>
      </c>
      <c r="B16154" t="s">
        <v>13883</v>
      </c>
      <c r="C16154" s="106">
        <v>1500</v>
      </c>
      <c r="D16154">
        <v>6</v>
      </c>
    </row>
    <row r="16155" spans="1:4" x14ac:dyDescent="0.25">
      <c r="A16155" t="s">
        <v>31864</v>
      </c>
      <c r="B16155" t="s">
        <v>26671</v>
      </c>
      <c r="C16155" s="106">
        <v>180.1</v>
      </c>
      <c r="D16155">
        <v>48</v>
      </c>
    </row>
    <row r="16156" spans="1:4" x14ac:dyDescent="0.25">
      <c r="A16156" t="s">
        <v>31865</v>
      </c>
      <c r="B16156" t="s">
        <v>28925</v>
      </c>
      <c r="C16156" s="106">
        <v>316.83</v>
      </c>
      <c r="D16156">
        <v>32</v>
      </c>
    </row>
    <row r="16157" spans="1:4" x14ac:dyDescent="0.25">
      <c r="A16157" t="s">
        <v>31866</v>
      </c>
      <c r="B16157" t="s">
        <v>31867</v>
      </c>
      <c r="C16157" s="106">
        <v>9569</v>
      </c>
      <c r="D16157">
        <v>1</v>
      </c>
    </row>
    <row r="16158" spans="1:4" x14ac:dyDescent="0.25">
      <c r="A16158" t="s">
        <v>31868</v>
      </c>
      <c r="B16158" t="s">
        <v>31857</v>
      </c>
      <c r="C16158" s="106">
        <v>0</v>
      </c>
      <c r="D16158">
        <v>0</v>
      </c>
    </row>
    <row r="16159" spans="1:4" x14ac:dyDescent="0.25">
      <c r="A16159" t="s">
        <v>31869</v>
      </c>
      <c r="B16159" t="s">
        <v>31857</v>
      </c>
      <c r="C16159" s="106">
        <v>0</v>
      </c>
      <c r="D16159">
        <v>0</v>
      </c>
    </row>
    <row r="16160" spans="1:4" x14ac:dyDescent="0.25">
      <c r="A16160" t="s">
        <v>31870</v>
      </c>
      <c r="B16160" t="s">
        <v>31857</v>
      </c>
      <c r="C16160" s="106">
        <v>0</v>
      </c>
      <c r="D16160">
        <v>0</v>
      </c>
    </row>
    <row r="16161" spans="1:4" x14ac:dyDescent="0.25">
      <c r="A16161" t="s">
        <v>31871</v>
      </c>
      <c r="B16161" t="s">
        <v>31872</v>
      </c>
      <c r="C16161" s="106">
        <v>442</v>
      </c>
      <c r="D16161">
        <v>1</v>
      </c>
    </row>
    <row r="16162" spans="1:4" x14ac:dyDescent="0.25">
      <c r="A16162" t="s">
        <v>31873</v>
      </c>
      <c r="B16162" t="s">
        <v>31874</v>
      </c>
      <c r="C16162" s="106">
        <v>1007.28</v>
      </c>
      <c r="D16162">
        <v>18</v>
      </c>
    </row>
    <row r="16163" spans="1:4" x14ac:dyDescent="0.25">
      <c r="A16163" t="s">
        <v>31875</v>
      </c>
      <c r="B16163" t="s">
        <v>31876</v>
      </c>
      <c r="C16163" s="106">
        <v>1354.92</v>
      </c>
      <c r="D16163">
        <v>20</v>
      </c>
    </row>
    <row r="16164" spans="1:4" x14ac:dyDescent="0.25">
      <c r="A16164" t="s">
        <v>31877</v>
      </c>
      <c r="B16164" t="s">
        <v>31878</v>
      </c>
      <c r="C16164" s="106">
        <v>0</v>
      </c>
      <c r="D16164">
        <v>0</v>
      </c>
    </row>
    <row r="16165" spans="1:4" x14ac:dyDescent="0.25">
      <c r="A16165" t="s">
        <v>31879</v>
      </c>
      <c r="B16165" t="s">
        <v>31880</v>
      </c>
      <c r="C16165" s="106">
        <v>2282.25</v>
      </c>
      <c r="D16165">
        <v>4</v>
      </c>
    </row>
    <row r="16166" spans="1:4" x14ac:dyDescent="0.25">
      <c r="A16166" t="s">
        <v>31881</v>
      </c>
      <c r="B16166" t="s">
        <v>31882</v>
      </c>
      <c r="C16166" s="106">
        <v>2686.6</v>
      </c>
      <c r="D16166">
        <v>7</v>
      </c>
    </row>
    <row r="16167" spans="1:4" x14ac:dyDescent="0.25">
      <c r="A16167" t="s">
        <v>31883</v>
      </c>
      <c r="B16167" t="s">
        <v>31884</v>
      </c>
      <c r="C16167" s="106">
        <v>8625</v>
      </c>
      <c r="D16167">
        <v>1</v>
      </c>
    </row>
    <row r="16168" spans="1:4" x14ac:dyDescent="0.25">
      <c r="A16168" t="s">
        <v>31885</v>
      </c>
      <c r="B16168" t="s">
        <v>31886</v>
      </c>
      <c r="C16168" s="106">
        <v>2157.83</v>
      </c>
      <c r="D16168">
        <v>2</v>
      </c>
    </row>
    <row r="16169" spans="1:4" x14ac:dyDescent="0.25">
      <c r="A16169" t="s">
        <v>31887</v>
      </c>
      <c r="B16169" t="s">
        <v>31886</v>
      </c>
      <c r="C16169" s="106">
        <v>617.84</v>
      </c>
      <c r="D16169">
        <v>1</v>
      </c>
    </row>
    <row r="16170" spans="1:4" x14ac:dyDescent="0.25">
      <c r="A16170" t="s">
        <v>31888</v>
      </c>
      <c r="B16170" t="s">
        <v>31886</v>
      </c>
      <c r="C16170" s="106">
        <v>486.9</v>
      </c>
      <c r="D16170">
        <v>1</v>
      </c>
    </row>
    <row r="16171" spans="1:4" x14ac:dyDescent="0.25">
      <c r="A16171" t="s">
        <v>31889</v>
      </c>
      <c r="B16171" t="s">
        <v>31890</v>
      </c>
      <c r="C16171" s="106">
        <v>2716.69</v>
      </c>
      <c r="D16171">
        <v>47</v>
      </c>
    </row>
    <row r="16172" spans="1:4" x14ac:dyDescent="0.25">
      <c r="A16172" t="s">
        <v>31891</v>
      </c>
      <c r="B16172" t="s">
        <v>28424</v>
      </c>
      <c r="C16172" s="106">
        <v>3735</v>
      </c>
      <c r="D16172">
        <v>1</v>
      </c>
    </row>
    <row r="16173" spans="1:4" x14ac:dyDescent="0.25">
      <c r="A16173" t="s">
        <v>31892</v>
      </c>
      <c r="B16173" t="s">
        <v>31893</v>
      </c>
      <c r="C16173" s="106">
        <v>583.66</v>
      </c>
      <c r="D16173">
        <v>16</v>
      </c>
    </row>
    <row r="16174" spans="1:4" x14ac:dyDescent="0.25">
      <c r="A16174" t="s">
        <v>31894</v>
      </c>
      <c r="B16174" t="s">
        <v>31895</v>
      </c>
      <c r="C16174" s="106">
        <v>1513.6</v>
      </c>
      <c r="D16174">
        <v>25</v>
      </c>
    </row>
    <row r="16175" spans="1:4" x14ac:dyDescent="0.25">
      <c r="A16175" t="s">
        <v>31896</v>
      </c>
      <c r="B16175" t="s">
        <v>31897</v>
      </c>
      <c r="C16175" s="106">
        <v>583.65</v>
      </c>
      <c r="D16175">
        <v>16</v>
      </c>
    </row>
    <row r="16176" spans="1:4" x14ac:dyDescent="0.25">
      <c r="A16176" t="s">
        <v>31898</v>
      </c>
      <c r="B16176" t="s">
        <v>31899</v>
      </c>
      <c r="C16176" s="106">
        <v>1451.34</v>
      </c>
      <c r="D16176">
        <v>20</v>
      </c>
    </row>
    <row r="16177" spans="1:4" x14ac:dyDescent="0.25">
      <c r="A16177" t="s">
        <v>31900</v>
      </c>
      <c r="B16177" t="s">
        <v>31901</v>
      </c>
      <c r="C16177" s="106">
        <v>7630</v>
      </c>
      <c r="D16177">
        <v>70</v>
      </c>
    </row>
    <row r="16178" spans="1:4" x14ac:dyDescent="0.25">
      <c r="A16178" t="s">
        <v>31902</v>
      </c>
      <c r="B16178" t="s">
        <v>31901</v>
      </c>
      <c r="C16178" s="106">
        <v>7560</v>
      </c>
      <c r="D16178">
        <v>70</v>
      </c>
    </row>
    <row r="16179" spans="1:4" x14ac:dyDescent="0.25">
      <c r="A16179" t="s">
        <v>31903</v>
      </c>
      <c r="B16179" t="s">
        <v>26796</v>
      </c>
      <c r="C16179" s="106">
        <v>127.18</v>
      </c>
      <c r="D16179">
        <v>6</v>
      </c>
    </row>
    <row r="16180" spans="1:4" x14ac:dyDescent="0.25">
      <c r="A16180" t="s">
        <v>31904</v>
      </c>
      <c r="B16180" t="s">
        <v>31905</v>
      </c>
      <c r="C16180" s="106">
        <v>1380</v>
      </c>
      <c r="D16180">
        <v>2</v>
      </c>
    </row>
    <row r="16181" spans="1:4" x14ac:dyDescent="0.25">
      <c r="A16181" t="s">
        <v>31906</v>
      </c>
      <c r="B16181" t="s">
        <v>31907</v>
      </c>
      <c r="C16181" s="106">
        <v>1472</v>
      </c>
      <c r="D16181">
        <v>1</v>
      </c>
    </row>
    <row r="16182" spans="1:4" x14ac:dyDescent="0.25">
      <c r="A16182" t="s">
        <v>31908</v>
      </c>
      <c r="B16182" t="s">
        <v>15112</v>
      </c>
      <c r="C16182" s="106">
        <v>4188</v>
      </c>
      <c r="D16182">
        <v>2</v>
      </c>
    </row>
    <row r="16183" spans="1:4" x14ac:dyDescent="0.25">
      <c r="A16183" t="s">
        <v>31909</v>
      </c>
      <c r="B16183" t="s">
        <v>31910</v>
      </c>
      <c r="C16183" s="106">
        <v>34.19</v>
      </c>
      <c r="D16183">
        <v>2</v>
      </c>
    </row>
    <row r="16184" spans="1:4" x14ac:dyDescent="0.25">
      <c r="A16184" t="s">
        <v>31911</v>
      </c>
      <c r="B16184" t="s">
        <v>31912</v>
      </c>
      <c r="C16184" s="106">
        <v>0</v>
      </c>
      <c r="D16184">
        <v>0</v>
      </c>
    </row>
    <row r="16185" spans="1:4" x14ac:dyDescent="0.25">
      <c r="A16185" t="s">
        <v>31913</v>
      </c>
      <c r="B16185" t="s">
        <v>31914</v>
      </c>
      <c r="C16185" s="106">
        <v>0</v>
      </c>
      <c r="D16185">
        <v>0</v>
      </c>
    </row>
    <row r="16186" spans="1:4" x14ac:dyDescent="0.25">
      <c r="A16186" t="s">
        <v>31915</v>
      </c>
      <c r="B16186" t="s">
        <v>31916</v>
      </c>
      <c r="C16186" s="106">
        <v>287.91000000000003</v>
      </c>
      <c r="D16186">
        <v>1</v>
      </c>
    </row>
    <row r="16187" spans="1:4" x14ac:dyDescent="0.25">
      <c r="A16187" t="s">
        <v>31917</v>
      </c>
      <c r="B16187" t="s">
        <v>31918</v>
      </c>
      <c r="C16187" s="106">
        <v>347.53</v>
      </c>
      <c r="D16187">
        <v>4</v>
      </c>
    </row>
    <row r="16188" spans="1:4" x14ac:dyDescent="0.25">
      <c r="A16188" t="s">
        <v>31919</v>
      </c>
      <c r="B16188" t="s">
        <v>31920</v>
      </c>
      <c r="C16188" s="106">
        <v>1247.05</v>
      </c>
      <c r="D16188">
        <v>4</v>
      </c>
    </row>
    <row r="16189" spans="1:4" x14ac:dyDescent="0.25">
      <c r="A16189" t="s">
        <v>31921</v>
      </c>
      <c r="B16189" t="s">
        <v>30618</v>
      </c>
      <c r="C16189" s="106">
        <v>5794.07</v>
      </c>
      <c r="D16189">
        <v>2</v>
      </c>
    </row>
    <row r="16190" spans="1:4" x14ac:dyDescent="0.25">
      <c r="A16190" t="s">
        <v>31922</v>
      </c>
      <c r="B16190" t="s">
        <v>31923</v>
      </c>
      <c r="C16190" s="106">
        <v>2525.44</v>
      </c>
      <c r="D16190">
        <v>9</v>
      </c>
    </row>
    <row r="16191" spans="1:4" x14ac:dyDescent="0.25">
      <c r="A16191" t="s">
        <v>31924</v>
      </c>
      <c r="B16191" t="s">
        <v>31925</v>
      </c>
      <c r="C16191" s="106">
        <v>1464</v>
      </c>
      <c r="D16191">
        <v>9</v>
      </c>
    </row>
    <row r="16192" spans="1:4" x14ac:dyDescent="0.25">
      <c r="A16192" t="s">
        <v>31926</v>
      </c>
      <c r="B16192" t="s">
        <v>31927</v>
      </c>
      <c r="C16192" s="106">
        <v>2283.6</v>
      </c>
      <c r="D16192">
        <v>9</v>
      </c>
    </row>
    <row r="16193" spans="1:4" x14ac:dyDescent="0.25">
      <c r="A16193" t="s">
        <v>31928</v>
      </c>
      <c r="B16193" t="s">
        <v>31929</v>
      </c>
      <c r="C16193" s="106">
        <v>2437.16</v>
      </c>
      <c r="D16193">
        <v>9</v>
      </c>
    </row>
    <row r="16194" spans="1:4" x14ac:dyDescent="0.25">
      <c r="A16194" t="s">
        <v>31930</v>
      </c>
      <c r="B16194" t="s">
        <v>31931</v>
      </c>
      <c r="C16194" s="106">
        <v>871.56</v>
      </c>
      <c r="D16194">
        <v>17</v>
      </c>
    </row>
    <row r="16195" spans="1:4" x14ac:dyDescent="0.25">
      <c r="A16195" t="s">
        <v>31932</v>
      </c>
      <c r="B16195" t="s">
        <v>21429</v>
      </c>
      <c r="C16195" s="106">
        <v>650</v>
      </c>
      <c r="D16195">
        <v>2</v>
      </c>
    </row>
    <row r="16196" spans="1:4" x14ac:dyDescent="0.25">
      <c r="A16196" t="s">
        <v>31933</v>
      </c>
      <c r="B16196" t="s">
        <v>31934</v>
      </c>
      <c r="C16196" s="106">
        <v>1617.58</v>
      </c>
      <c r="D16196">
        <v>2</v>
      </c>
    </row>
    <row r="16197" spans="1:4" x14ac:dyDescent="0.25">
      <c r="A16197" t="s">
        <v>31935</v>
      </c>
      <c r="B16197" t="s">
        <v>31936</v>
      </c>
      <c r="C16197" s="106">
        <v>680.27</v>
      </c>
      <c r="D16197">
        <v>2</v>
      </c>
    </row>
    <row r="16198" spans="1:4" x14ac:dyDescent="0.25">
      <c r="A16198" t="s">
        <v>31937</v>
      </c>
      <c r="B16198" t="s">
        <v>31938</v>
      </c>
      <c r="C16198" s="106">
        <v>413.9</v>
      </c>
      <c r="D16198">
        <v>1</v>
      </c>
    </row>
    <row r="16199" spans="1:4" x14ac:dyDescent="0.25">
      <c r="A16199" t="s">
        <v>31939</v>
      </c>
      <c r="B16199" t="s">
        <v>31940</v>
      </c>
      <c r="C16199" s="106">
        <v>9851.92</v>
      </c>
      <c r="D16199">
        <v>148</v>
      </c>
    </row>
    <row r="16200" spans="1:4" x14ac:dyDescent="0.25">
      <c r="A16200" t="s">
        <v>31941</v>
      </c>
      <c r="B16200" t="s">
        <v>31942</v>
      </c>
      <c r="C16200" s="106">
        <v>315</v>
      </c>
      <c r="D16200">
        <v>35</v>
      </c>
    </row>
    <row r="16201" spans="1:4" x14ac:dyDescent="0.25">
      <c r="A16201" t="s">
        <v>31943</v>
      </c>
      <c r="B16201" t="s">
        <v>31944</v>
      </c>
      <c r="C16201" s="106">
        <v>84564</v>
      </c>
      <c r="D16201">
        <v>108</v>
      </c>
    </row>
    <row r="16202" spans="1:4" x14ac:dyDescent="0.25">
      <c r="A16202" t="s">
        <v>31945</v>
      </c>
      <c r="B16202" t="s">
        <v>31946</v>
      </c>
      <c r="C16202" s="106">
        <v>294550</v>
      </c>
      <c r="D16202">
        <v>215</v>
      </c>
    </row>
    <row r="16203" spans="1:4" x14ac:dyDescent="0.25">
      <c r="A16203" t="s">
        <v>31947</v>
      </c>
      <c r="B16203" t="s">
        <v>31948</v>
      </c>
      <c r="C16203" s="106">
        <v>16202.39</v>
      </c>
      <c r="D16203">
        <v>3</v>
      </c>
    </row>
    <row r="16204" spans="1:4" x14ac:dyDescent="0.25">
      <c r="A16204" t="s">
        <v>31949</v>
      </c>
      <c r="B16204" t="s">
        <v>31950</v>
      </c>
      <c r="C16204" s="106">
        <v>0</v>
      </c>
      <c r="D16204">
        <v>0</v>
      </c>
    </row>
    <row r="16205" spans="1:4" x14ac:dyDescent="0.25">
      <c r="A16205" t="s">
        <v>31951</v>
      </c>
      <c r="B16205" t="s">
        <v>31952</v>
      </c>
      <c r="C16205" s="106">
        <v>7832.95</v>
      </c>
      <c r="D16205">
        <v>2</v>
      </c>
    </row>
    <row r="16206" spans="1:4" x14ac:dyDescent="0.25">
      <c r="A16206" t="s">
        <v>31953</v>
      </c>
      <c r="B16206" t="s">
        <v>31954</v>
      </c>
      <c r="C16206" s="106">
        <v>115.57</v>
      </c>
      <c r="D16206">
        <v>7</v>
      </c>
    </row>
    <row r="16207" spans="1:4" x14ac:dyDescent="0.25">
      <c r="A16207" t="s">
        <v>31955</v>
      </c>
      <c r="B16207" t="s">
        <v>31956</v>
      </c>
      <c r="C16207" s="106">
        <v>260</v>
      </c>
      <c r="D16207">
        <v>1</v>
      </c>
    </row>
    <row r="16208" spans="1:4" x14ac:dyDescent="0.25">
      <c r="A16208" t="s">
        <v>31957</v>
      </c>
      <c r="B16208" t="s">
        <v>31958</v>
      </c>
      <c r="C16208" s="106">
        <v>1545</v>
      </c>
      <c r="D16208">
        <v>1</v>
      </c>
    </row>
    <row r="16209" spans="1:4" x14ac:dyDescent="0.25">
      <c r="A16209" t="s">
        <v>31959</v>
      </c>
      <c r="B16209" t="s">
        <v>31960</v>
      </c>
      <c r="C16209" s="106">
        <v>428</v>
      </c>
      <c r="D16209">
        <v>4</v>
      </c>
    </row>
    <row r="16210" spans="1:4" x14ac:dyDescent="0.25">
      <c r="A16210" t="s">
        <v>31961</v>
      </c>
      <c r="B16210" t="s">
        <v>31962</v>
      </c>
      <c r="C16210" s="106">
        <v>0</v>
      </c>
      <c r="D16210">
        <v>0</v>
      </c>
    </row>
    <row r="16211" spans="1:4" x14ac:dyDescent="0.25">
      <c r="A16211" t="s">
        <v>31963</v>
      </c>
      <c r="B16211" t="s">
        <v>31964</v>
      </c>
      <c r="C16211" s="106">
        <v>139.16</v>
      </c>
      <c r="D16211">
        <v>1</v>
      </c>
    </row>
    <row r="16212" spans="1:4" x14ac:dyDescent="0.25">
      <c r="A16212" t="s">
        <v>31965</v>
      </c>
      <c r="B16212" t="s">
        <v>31966</v>
      </c>
      <c r="C16212" s="106">
        <v>51.53</v>
      </c>
      <c r="D16212">
        <v>2</v>
      </c>
    </row>
    <row r="16213" spans="1:4" x14ac:dyDescent="0.25">
      <c r="A16213" t="s">
        <v>31967</v>
      </c>
      <c r="B16213" t="s">
        <v>31968</v>
      </c>
      <c r="C16213" s="106">
        <v>821.08</v>
      </c>
      <c r="D16213">
        <v>1</v>
      </c>
    </row>
    <row r="16214" spans="1:4" x14ac:dyDescent="0.25">
      <c r="A16214" t="s">
        <v>31969</v>
      </c>
      <c r="B16214" t="s">
        <v>31970</v>
      </c>
      <c r="C16214" s="106">
        <v>0</v>
      </c>
      <c r="D16214">
        <v>0</v>
      </c>
    </row>
    <row r="16215" spans="1:4" x14ac:dyDescent="0.25">
      <c r="A16215" t="s">
        <v>31971</v>
      </c>
      <c r="B16215" t="s">
        <v>31972</v>
      </c>
      <c r="C16215" s="106">
        <v>0</v>
      </c>
      <c r="D16215">
        <v>0</v>
      </c>
    </row>
    <row r="16216" spans="1:4" x14ac:dyDescent="0.25">
      <c r="A16216" t="s">
        <v>31973</v>
      </c>
      <c r="B16216" t="s">
        <v>31974</v>
      </c>
      <c r="C16216" s="106">
        <v>0</v>
      </c>
      <c r="D16216">
        <v>0</v>
      </c>
    </row>
    <row r="16217" spans="1:4" x14ac:dyDescent="0.25">
      <c r="A16217" t="s">
        <v>31975</v>
      </c>
      <c r="B16217" t="s">
        <v>31976</v>
      </c>
      <c r="C16217" s="106">
        <v>0</v>
      </c>
      <c r="D16217">
        <v>0</v>
      </c>
    </row>
    <row r="16218" spans="1:4" x14ac:dyDescent="0.25">
      <c r="A16218" t="s">
        <v>31977</v>
      </c>
      <c r="B16218" t="s">
        <v>31978</v>
      </c>
      <c r="C16218" s="106">
        <v>706.89</v>
      </c>
      <c r="D16218">
        <v>2</v>
      </c>
    </row>
    <row r="16219" spans="1:4" x14ac:dyDescent="0.25">
      <c r="A16219" t="s">
        <v>31979</v>
      </c>
      <c r="B16219" t="s">
        <v>31980</v>
      </c>
      <c r="C16219" s="106">
        <v>453.2</v>
      </c>
      <c r="D16219">
        <v>2</v>
      </c>
    </row>
    <row r="16220" spans="1:4" x14ac:dyDescent="0.25">
      <c r="A16220" t="s">
        <v>31981</v>
      </c>
      <c r="B16220" t="s">
        <v>31982</v>
      </c>
      <c r="C16220" s="106">
        <v>4128.41</v>
      </c>
      <c r="D16220">
        <v>1</v>
      </c>
    </row>
    <row r="16221" spans="1:4" x14ac:dyDescent="0.25">
      <c r="A16221" t="s">
        <v>31983</v>
      </c>
      <c r="B16221" t="s">
        <v>10404</v>
      </c>
      <c r="C16221" s="106">
        <v>0</v>
      </c>
      <c r="D16221">
        <v>0</v>
      </c>
    </row>
    <row r="16222" spans="1:4" x14ac:dyDescent="0.25">
      <c r="A16222" t="s">
        <v>31984</v>
      </c>
      <c r="B16222" t="s">
        <v>31985</v>
      </c>
      <c r="C16222" s="106">
        <v>7861.2</v>
      </c>
      <c r="D16222">
        <v>2</v>
      </c>
    </row>
    <row r="16223" spans="1:4" x14ac:dyDescent="0.25">
      <c r="A16223" t="s">
        <v>31986</v>
      </c>
      <c r="B16223" t="s">
        <v>31985</v>
      </c>
      <c r="C16223" s="106">
        <v>1954</v>
      </c>
      <c r="D16223">
        <v>1</v>
      </c>
    </row>
    <row r="16224" spans="1:4" x14ac:dyDescent="0.25">
      <c r="A16224" t="s">
        <v>31987</v>
      </c>
      <c r="B16224" t="s">
        <v>10400</v>
      </c>
      <c r="C16224" s="106">
        <v>5620</v>
      </c>
      <c r="D16224">
        <v>1</v>
      </c>
    </row>
    <row r="16225" spans="1:4" x14ac:dyDescent="0.25">
      <c r="A16225" t="s">
        <v>31988</v>
      </c>
      <c r="B16225" t="s">
        <v>10402</v>
      </c>
      <c r="C16225" s="106">
        <v>0</v>
      </c>
      <c r="D16225">
        <v>0</v>
      </c>
    </row>
    <row r="16226" spans="1:4" x14ac:dyDescent="0.25">
      <c r="A16226" t="s">
        <v>31989</v>
      </c>
      <c r="B16226" t="s">
        <v>10404</v>
      </c>
      <c r="C16226" s="106">
        <v>18960</v>
      </c>
      <c r="D16226">
        <v>3</v>
      </c>
    </row>
    <row r="16227" spans="1:4" x14ac:dyDescent="0.25">
      <c r="A16227" t="s">
        <v>31990</v>
      </c>
      <c r="B16227" t="s">
        <v>10404</v>
      </c>
      <c r="C16227" s="106">
        <v>2834.29</v>
      </c>
      <c r="D16227">
        <v>1</v>
      </c>
    </row>
    <row r="16228" spans="1:4" x14ac:dyDescent="0.25">
      <c r="A16228" t="s">
        <v>31991</v>
      </c>
      <c r="B16228" t="s">
        <v>31992</v>
      </c>
      <c r="C16228" s="106">
        <v>8931.85</v>
      </c>
      <c r="D16228">
        <v>2</v>
      </c>
    </row>
    <row r="16229" spans="1:4" x14ac:dyDescent="0.25">
      <c r="A16229" t="s">
        <v>31993</v>
      </c>
      <c r="B16229" t="s">
        <v>31994</v>
      </c>
      <c r="C16229" s="106">
        <v>4260.8100000000004</v>
      </c>
      <c r="D16229">
        <v>1</v>
      </c>
    </row>
    <row r="16230" spans="1:4" x14ac:dyDescent="0.25">
      <c r="A16230" t="s">
        <v>31995</v>
      </c>
      <c r="B16230" t="s">
        <v>31996</v>
      </c>
      <c r="C16230" s="106">
        <v>4584.3599999999997</v>
      </c>
      <c r="D16230">
        <v>3</v>
      </c>
    </row>
    <row r="16231" spans="1:4" x14ac:dyDescent="0.25">
      <c r="A16231" t="s">
        <v>31997</v>
      </c>
      <c r="B16231" t="s">
        <v>31996</v>
      </c>
      <c r="C16231" s="106">
        <v>2870</v>
      </c>
      <c r="D16231">
        <v>1</v>
      </c>
    </row>
    <row r="16232" spans="1:4" x14ac:dyDescent="0.25">
      <c r="A16232" t="s">
        <v>31998</v>
      </c>
      <c r="B16232" t="s">
        <v>31999</v>
      </c>
      <c r="C16232" s="106">
        <v>1575</v>
      </c>
      <c r="D16232">
        <v>20</v>
      </c>
    </row>
    <row r="16233" spans="1:4" x14ac:dyDescent="0.25">
      <c r="A16233" t="s">
        <v>32000</v>
      </c>
      <c r="B16233" t="s">
        <v>32001</v>
      </c>
      <c r="C16233" s="106">
        <v>490</v>
      </c>
      <c r="D16233">
        <v>40</v>
      </c>
    </row>
    <row r="16234" spans="1:4" x14ac:dyDescent="0.25">
      <c r="A16234" t="s">
        <v>32002</v>
      </c>
      <c r="B16234" t="s">
        <v>32003</v>
      </c>
      <c r="C16234" s="106">
        <v>1673</v>
      </c>
      <c r="D16234">
        <v>70</v>
      </c>
    </row>
    <row r="16235" spans="1:4" x14ac:dyDescent="0.25">
      <c r="A16235" t="s">
        <v>32004</v>
      </c>
      <c r="B16235" t="s">
        <v>32005</v>
      </c>
      <c r="C16235" s="106">
        <v>197</v>
      </c>
      <c r="D16235">
        <v>100</v>
      </c>
    </row>
    <row r="16236" spans="1:4" x14ac:dyDescent="0.25">
      <c r="A16236" t="s">
        <v>32006</v>
      </c>
      <c r="B16236" t="s">
        <v>32007</v>
      </c>
      <c r="C16236" s="106">
        <v>156.80000000000001</v>
      </c>
      <c r="D16236">
        <v>16</v>
      </c>
    </row>
    <row r="16237" spans="1:4" x14ac:dyDescent="0.25">
      <c r="A16237" t="s">
        <v>32008</v>
      </c>
      <c r="B16237" t="s">
        <v>32009</v>
      </c>
      <c r="C16237" s="106">
        <v>129.28</v>
      </c>
      <c r="D16237">
        <v>16</v>
      </c>
    </row>
    <row r="16238" spans="1:4" x14ac:dyDescent="0.25">
      <c r="A16238" t="s">
        <v>32010</v>
      </c>
      <c r="B16238" t="s">
        <v>32011</v>
      </c>
      <c r="C16238" s="106">
        <v>2600</v>
      </c>
      <c r="D16238">
        <v>2</v>
      </c>
    </row>
    <row r="16239" spans="1:4" x14ac:dyDescent="0.25">
      <c r="A16239" t="s">
        <v>32012</v>
      </c>
      <c r="B16239" t="s">
        <v>32013</v>
      </c>
      <c r="C16239" s="106">
        <v>0</v>
      </c>
      <c r="D16239">
        <v>0</v>
      </c>
    </row>
    <row r="16240" spans="1:4" x14ac:dyDescent="0.25">
      <c r="A16240" t="s">
        <v>32014</v>
      </c>
      <c r="B16240" t="s">
        <v>32015</v>
      </c>
      <c r="C16240" s="106">
        <v>276.32</v>
      </c>
      <c r="D16240">
        <v>2</v>
      </c>
    </row>
    <row r="16241" spans="1:4" x14ac:dyDescent="0.25">
      <c r="A16241" t="s">
        <v>32016</v>
      </c>
      <c r="B16241" t="s">
        <v>32017</v>
      </c>
      <c r="C16241" s="106">
        <v>0</v>
      </c>
      <c r="D16241">
        <v>0</v>
      </c>
    </row>
    <row r="16242" spans="1:4" x14ac:dyDescent="0.25">
      <c r="A16242" t="s">
        <v>32018</v>
      </c>
      <c r="B16242" t="s">
        <v>32019</v>
      </c>
      <c r="C16242" s="106">
        <v>0</v>
      </c>
      <c r="D16242">
        <v>0</v>
      </c>
    </row>
    <row r="16243" spans="1:4" x14ac:dyDescent="0.25">
      <c r="A16243" t="s">
        <v>32020</v>
      </c>
      <c r="B16243" t="s">
        <v>26421</v>
      </c>
      <c r="C16243" s="106">
        <v>237.12</v>
      </c>
      <c r="D16243">
        <v>16</v>
      </c>
    </row>
    <row r="16244" spans="1:4" x14ac:dyDescent="0.25">
      <c r="A16244" t="s">
        <v>32021</v>
      </c>
      <c r="B16244" t="s">
        <v>32022</v>
      </c>
      <c r="C16244" s="106">
        <v>4215</v>
      </c>
      <c r="D16244">
        <v>3</v>
      </c>
    </row>
    <row r="16245" spans="1:4" x14ac:dyDescent="0.25">
      <c r="A16245" t="s">
        <v>32023</v>
      </c>
      <c r="B16245" t="s">
        <v>32024</v>
      </c>
      <c r="C16245" s="106">
        <v>3097</v>
      </c>
      <c r="D16245">
        <v>2</v>
      </c>
    </row>
    <row r="16246" spans="1:4" x14ac:dyDescent="0.25">
      <c r="A16246" t="s">
        <v>32025</v>
      </c>
      <c r="B16246" t="s">
        <v>32026</v>
      </c>
      <c r="C16246" s="106">
        <v>54.06</v>
      </c>
      <c r="D16246">
        <v>6</v>
      </c>
    </row>
    <row r="16247" spans="1:4" x14ac:dyDescent="0.25">
      <c r="A16247" t="s">
        <v>32027</v>
      </c>
      <c r="B16247" t="s">
        <v>32028</v>
      </c>
      <c r="C16247" s="106">
        <v>82.23</v>
      </c>
      <c r="D16247">
        <v>3</v>
      </c>
    </row>
    <row r="16248" spans="1:4" x14ac:dyDescent="0.25">
      <c r="A16248" t="s">
        <v>32029</v>
      </c>
      <c r="B16248" t="s">
        <v>32030</v>
      </c>
      <c r="C16248" s="106">
        <v>9.18</v>
      </c>
      <c r="D16248">
        <v>9</v>
      </c>
    </row>
    <row r="16249" spans="1:4" x14ac:dyDescent="0.25">
      <c r="A16249" t="s">
        <v>32031</v>
      </c>
      <c r="B16249" t="s">
        <v>32032</v>
      </c>
      <c r="C16249" s="106">
        <v>46.99</v>
      </c>
      <c r="D16249">
        <v>3</v>
      </c>
    </row>
    <row r="16250" spans="1:4" x14ac:dyDescent="0.25">
      <c r="A16250" t="s">
        <v>32033</v>
      </c>
      <c r="B16250" t="s">
        <v>32034</v>
      </c>
      <c r="C16250" s="106">
        <v>100.4</v>
      </c>
      <c r="D16250">
        <v>2</v>
      </c>
    </row>
    <row r="16251" spans="1:4" x14ac:dyDescent="0.25">
      <c r="A16251" t="s">
        <v>32035</v>
      </c>
      <c r="B16251" t="s">
        <v>32036</v>
      </c>
      <c r="C16251" s="106">
        <v>738.72</v>
      </c>
      <c r="D16251">
        <v>1</v>
      </c>
    </row>
    <row r="16252" spans="1:4" x14ac:dyDescent="0.25">
      <c r="A16252" t="s">
        <v>32037</v>
      </c>
      <c r="B16252" t="s">
        <v>32038</v>
      </c>
      <c r="C16252" s="106">
        <v>597.15</v>
      </c>
      <c r="D16252">
        <v>1</v>
      </c>
    </row>
    <row r="16253" spans="1:4" x14ac:dyDescent="0.25">
      <c r="A16253" t="s">
        <v>32039</v>
      </c>
      <c r="B16253" t="s">
        <v>32040</v>
      </c>
      <c r="C16253" s="106">
        <v>24.41</v>
      </c>
      <c r="D16253">
        <v>1</v>
      </c>
    </row>
    <row r="16254" spans="1:4" x14ac:dyDescent="0.25">
      <c r="A16254" t="s">
        <v>32041</v>
      </c>
      <c r="B16254" t="s">
        <v>32042</v>
      </c>
      <c r="C16254" s="106">
        <v>217.79</v>
      </c>
      <c r="D16254">
        <v>1</v>
      </c>
    </row>
    <row r="16255" spans="1:4" x14ac:dyDescent="0.25">
      <c r="A16255" t="s">
        <v>32043</v>
      </c>
      <c r="B16255" t="s">
        <v>32044</v>
      </c>
      <c r="C16255" s="106">
        <v>54.04</v>
      </c>
      <c r="D16255">
        <v>3</v>
      </c>
    </row>
    <row r="16256" spans="1:4" x14ac:dyDescent="0.25">
      <c r="A16256" t="s">
        <v>32045</v>
      </c>
      <c r="B16256" t="s">
        <v>32046</v>
      </c>
      <c r="C16256" s="106">
        <v>1348.78</v>
      </c>
      <c r="D16256">
        <v>20</v>
      </c>
    </row>
    <row r="16257" spans="1:4" x14ac:dyDescent="0.25">
      <c r="A16257" t="s">
        <v>32047</v>
      </c>
      <c r="B16257" t="s">
        <v>32048</v>
      </c>
      <c r="C16257" s="106">
        <v>480.15</v>
      </c>
      <c r="D16257">
        <v>1</v>
      </c>
    </row>
    <row r="16258" spans="1:4" x14ac:dyDescent="0.25">
      <c r="A16258" t="s">
        <v>32049</v>
      </c>
      <c r="B16258" t="s">
        <v>32050</v>
      </c>
      <c r="C16258" s="106">
        <v>3704.72</v>
      </c>
      <c r="D16258">
        <v>1</v>
      </c>
    </row>
    <row r="16259" spans="1:4" x14ac:dyDescent="0.25">
      <c r="A16259" t="s">
        <v>32051</v>
      </c>
      <c r="B16259" t="s">
        <v>32052</v>
      </c>
      <c r="C16259" s="106">
        <v>567.08000000000004</v>
      </c>
      <c r="D16259">
        <v>1</v>
      </c>
    </row>
    <row r="16260" spans="1:4" x14ac:dyDescent="0.25">
      <c r="A16260" t="s">
        <v>32053</v>
      </c>
      <c r="B16260" t="s">
        <v>32054</v>
      </c>
      <c r="C16260" s="106">
        <v>601</v>
      </c>
      <c r="D16260">
        <v>1</v>
      </c>
    </row>
    <row r="16261" spans="1:4" x14ac:dyDescent="0.25">
      <c r="A16261" t="s">
        <v>32055</v>
      </c>
      <c r="B16261" t="s">
        <v>32056</v>
      </c>
      <c r="C16261" s="106">
        <v>2069</v>
      </c>
      <c r="D16261">
        <v>1</v>
      </c>
    </row>
    <row r="16262" spans="1:4" x14ac:dyDescent="0.25">
      <c r="A16262" t="s">
        <v>32057</v>
      </c>
      <c r="B16262" t="s">
        <v>32056</v>
      </c>
      <c r="C16262" s="106">
        <v>1411</v>
      </c>
      <c r="D16262">
        <v>1</v>
      </c>
    </row>
    <row r="16263" spans="1:4" x14ac:dyDescent="0.25">
      <c r="A16263" t="s">
        <v>32058</v>
      </c>
      <c r="B16263" t="s">
        <v>32059</v>
      </c>
      <c r="C16263" s="106">
        <v>687.1</v>
      </c>
      <c r="D16263">
        <v>4</v>
      </c>
    </row>
    <row r="16264" spans="1:4" x14ac:dyDescent="0.25">
      <c r="A16264" t="s">
        <v>32060</v>
      </c>
      <c r="B16264" t="s">
        <v>32061</v>
      </c>
      <c r="C16264" s="106">
        <v>4301</v>
      </c>
      <c r="D16264">
        <v>2</v>
      </c>
    </row>
    <row r="16265" spans="1:4" x14ac:dyDescent="0.25">
      <c r="A16265" t="s">
        <v>32062</v>
      </c>
      <c r="B16265" t="s">
        <v>32063</v>
      </c>
      <c r="C16265" s="106">
        <v>404</v>
      </c>
      <c r="D16265">
        <v>8</v>
      </c>
    </row>
    <row r="16266" spans="1:4" x14ac:dyDescent="0.25">
      <c r="A16266" t="s">
        <v>32064</v>
      </c>
      <c r="B16266" t="s">
        <v>32065</v>
      </c>
      <c r="C16266" s="106">
        <v>1515.77</v>
      </c>
      <c r="D16266">
        <v>1</v>
      </c>
    </row>
    <row r="16267" spans="1:4" x14ac:dyDescent="0.25">
      <c r="A16267" t="s">
        <v>32066</v>
      </c>
      <c r="B16267" t="s">
        <v>32067</v>
      </c>
      <c r="C16267" s="106">
        <v>0</v>
      </c>
      <c r="D16267">
        <v>0</v>
      </c>
    </row>
    <row r="16268" spans="1:4" x14ac:dyDescent="0.25">
      <c r="A16268" t="s">
        <v>32068</v>
      </c>
      <c r="B16268" t="s">
        <v>32069</v>
      </c>
      <c r="C16268" s="106">
        <v>4140</v>
      </c>
      <c r="D16268">
        <v>2</v>
      </c>
    </row>
    <row r="16269" spans="1:4" x14ac:dyDescent="0.25">
      <c r="A16269" t="s">
        <v>32070</v>
      </c>
      <c r="B16269" t="s">
        <v>32071</v>
      </c>
      <c r="C16269" s="106">
        <v>0</v>
      </c>
      <c r="D16269">
        <v>0</v>
      </c>
    </row>
    <row r="16270" spans="1:4" x14ac:dyDescent="0.25">
      <c r="A16270" t="s">
        <v>32072</v>
      </c>
      <c r="B16270" t="s">
        <v>32073</v>
      </c>
      <c r="C16270" s="106">
        <v>1536</v>
      </c>
      <c r="D16270">
        <v>2</v>
      </c>
    </row>
    <row r="16271" spans="1:4" x14ac:dyDescent="0.25">
      <c r="A16271" t="s">
        <v>32074</v>
      </c>
      <c r="B16271" t="s">
        <v>32075</v>
      </c>
      <c r="C16271" s="106">
        <v>0</v>
      </c>
      <c r="D16271">
        <v>0</v>
      </c>
    </row>
    <row r="16272" spans="1:4" x14ac:dyDescent="0.25">
      <c r="A16272" t="s">
        <v>32076</v>
      </c>
      <c r="B16272" t="s">
        <v>32077</v>
      </c>
      <c r="C16272" s="106">
        <v>2337.14</v>
      </c>
      <c r="D16272">
        <v>26</v>
      </c>
    </row>
    <row r="16273" spans="1:4" x14ac:dyDescent="0.25">
      <c r="A16273" t="s">
        <v>32078</v>
      </c>
      <c r="B16273" t="s">
        <v>32079</v>
      </c>
      <c r="C16273" s="106">
        <v>3330</v>
      </c>
      <c r="D16273">
        <v>74</v>
      </c>
    </row>
    <row r="16274" spans="1:4" x14ac:dyDescent="0.25">
      <c r="A16274" t="s">
        <v>32080</v>
      </c>
      <c r="B16274" t="s">
        <v>32075</v>
      </c>
      <c r="C16274" s="106">
        <v>3175</v>
      </c>
      <c r="D16274">
        <v>1</v>
      </c>
    </row>
    <row r="16275" spans="1:4" x14ac:dyDescent="0.25">
      <c r="A16275" t="s">
        <v>32081</v>
      </c>
      <c r="B16275" t="s">
        <v>32082</v>
      </c>
      <c r="C16275" s="106">
        <v>4154.38</v>
      </c>
      <c r="D16275">
        <v>1</v>
      </c>
    </row>
    <row r="16276" spans="1:4" x14ac:dyDescent="0.25">
      <c r="A16276" t="s">
        <v>32083</v>
      </c>
      <c r="B16276" t="s">
        <v>32084</v>
      </c>
      <c r="C16276" s="106">
        <v>1575</v>
      </c>
      <c r="D16276">
        <v>3</v>
      </c>
    </row>
    <row r="16277" spans="1:4" x14ac:dyDescent="0.25">
      <c r="A16277" t="s">
        <v>32085</v>
      </c>
      <c r="B16277" t="s">
        <v>32086</v>
      </c>
      <c r="C16277" s="106">
        <v>255.18</v>
      </c>
      <c r="D16277">
        <v>1</v>
      </c>
    </row>
    <row r="16278" spans="1:4" x14ac:dyDescent="0.25">
      <c r="A16278" t="s">
        <v>32087</v>
      </c>
      <c r="B16278" t="s">
        <v>32088</v>
      </c>
      <c r="C16278" s="106">
        <v>50.57</v>
      </c>
      <c r="D16278">
        <v>3</v>
      </c>
    </row>
    <row r="16279" spans="1:4" x14ac:dyDescent="0.25">
      <c r="A16279" t="s">
        <v>32089</v>
      </c>
      <c r="B16279" t="s">
        <v>32090</v>
      </c>
      <c r="C16279" s="106">
        <v>105.87</v>
      </c>
      <c r="D16279">
        <v>2</v>
      </c>
    </row>
    <row r="16280" spans="1:4" x14ac:dyDescent="0.25">
      <c r="A16280" t="s">
        <v>32091</v>
      </c>
      <c r="B16280" t="s">
        <v>32092</v>
      </c>
      <c r="C16280" s="106">
        <v>410.08</v>
      </c>
      <c r="D16280">
        <v>2</v>
      </c>
    </row>
    <row r="16281" spans="1:4" x14ac:dyDescent="0.25">
      <c r="A16281" t="s">
        <v>32093</v>
      </c>
      <c r="B16281" t="s">
        <v>32094</v>
      </c>
      <c r="C16281" s="106">
        <v>2970</v>
      </c>
      <c r="D16281">
        <v>22</v>
      </c>
    </row>
    <row r="16282" spans="1:4" x14ac:dyDescent="0.25">
      <c r="A16282" t="s">
        <v>32095</v>
      </c>
      <c r="B16282" t="s">
        <v>32096</v>
      </c>
      <c r="C16282" s="106">
        <v>1620</v>
      </c>
      <c r="D16282">
        <v>36</v>
      </c>
    </row>
    <row r="16283" spans="1:4" x14ac:dyDescent="0.25">
      <c r="A16283" t="s">
        <v>32097</v>
      </c>
      <c r="B16283" t="s">
        <v>32096</v>
      </c>
      <c r="C16283" s="106">
        <v>3400</v>
      </c>
      <c r="D16283">
        <v>34</v>
      </c>
    </row>
    <row r="16284" spans="1:4" x14ac:dyDescent="0.25">
      <c r="A16284" t="s">
        <v>32098</v>
      </c>
      <c r="B16284" t="s">
        <v>32099</v>
      </c>
      <c r="C16284" s="106">
        <v>5039.6899999999996</v>
      </c>
      <c r="D16284">
        <v>1</v>
      </c>
    </row>
    <row r="16285" spans="1:4" x14ac:dyDescent="0.25">
      <c r="A16285" t="s">
        <v>32100</v>
      </c>
      <c r="B16285" t="s">
        <v>32101</v>
      </c>
      <c r="C16285" s="106">
        <v>2369.91</v>
      </c>
      <c r="D16285">
        <v>2</v>
      </c>
    </row>
    <row r="16286" spans="1:4" x14ac:dyDescent="0.25">
      <c r="A16286" t="s">
        <v>32102</v>
      </c>
      <c r="B16286" t="s">
        <v>32103</v>
      </c>
      <c r="C16286" s="106">
        <v>1848</v>
      </c>
      <c r="D16286">
        <v>6</v>
      </c>
    </row>
    <row r="16287" spans="1:4" x14ac:dyDescent="0.25">
      <c r="A16287" t="s">
        <v>32104</v>
      </c>
      <c r="B16287" t="s">
        <v>32103</v>
      </c>
      <c r="C16287" s="106">
        <v>0</v>
      </c>
      <c r="D16287">
        <v>0</v>
      </c>
    </row>
    <row r="16288" spans="1:4" x14ac:dyDescent="0.25">
      <c r="A16288" t="s">
        <v>32105</v>
      </c>
      <c r="B16288" t="s">
        <v>32106</v>
      </c>
      <c r="C16288" s="106">
        <v>669.73</v>
      </c>
      <c r="D16288">
        <v>10</v>
      </c>
    </row>
    <row r="16289" spans="1:4" x14ac:dyDescent="0.25">
      <c r="A16289" t="s">
        <v>32107</v>
      </c>
      <c r="B16289" t="s">
        <v>32108</v>
      </c>
      <c r="C16289" s="106">
        <v>684.29</v>
      </c>
      <c r="D16289">
        <v>16</v>
      </c>
    </row>
    <row r="16290" spans="1:4" x14ac:dyDescent="0.25">
      <c r="A16290" t="s">
        <v>32109</v>
      </c>
      <c r="B16290" t="s">
        <v>32110</v>
      </c>
      <c r="C16290" s="106">
        <v>197.91</v>
      </c>
      <c r="D16290">
        <v>6</v>
      </c>
    </row>
    <row r="16291" spans="1:4" x14ac:dyDescent="0.25">
      <c r="A16291" t="s">
        <v>32111</v>
      </c>
      <c r="B16291" t="s">
        <v>32112</v>
      </c>
      <c r="C16291" s="106">
        <v>20325</v>
      </c>
      <c r="D16291">
        <v>1</v>
      </c>
    </row>
    <row r="16292" spans="1:4" x14ac:dyDescent="0.25">
      <c r="A16292" t="s">
        <v>32113</v>
      </c>
      <c r="B16292" t="s">
        <v>32114</v>
      </c>
      <c r="C16292" s="106">
        <v>1560</v>
      </c>
      <c r="D16292">
        <v>2</v>
      </c>
    </row>
    <row r="16293" spans="1:4" x14ac:dyDescent="0.25">
      <c r="A16293" t="s">
        <v>32115</v>
      </c>
      <c r="B16293" t="s">
        <v>32116</v>
      </c>
      <c r="C16293" s="106">
        <v>0</v>
      </c>
      <c r="D16293">
        <v>0</v>
      </c>
    </row>
    <row r="16294" spans="1:4" x14ac:dyDescent="0.25">
      <c r="A16294" t="s">
        <v>32117</v>
      </c>
      <c r="B16294" t="s">
        <v>32118</v>
      </c>
      <c r="C16294" s="106">
        <v>46</v>
      </c>
      <c r="D16294">
        <v>40</v>
      </c>
    </row>
    <row r="16295" spans="1:4" x14ac:dyDescent="0.25">
      <c r="A16295" t="s">
        <v>32119</v>
      </c>
      <c r="B16295" t="s">
        <v>32120</v>
      </c>
      <c r="C16295" s="106">
        <v>29.91</v>
      </c>
      <c r="D16295">
        <v>5</v>
      </c>
    </row>
    <row r="16296" spans="1:4" x14ac:dyDescent="0.25">
      <c r="A16296" t="s">
        <v>32121</v>
      </c>
      <c r="B16296" t="s">
        <v>32122</v>
      </c>
      <c r="C16296" s="106">
        <v>384.07</v>
      </c>
      <c r="D16296">
        <v>1</v>
      </c>
    </row>
    <row r="16297" spans="1:4" x14ac:dyDescent="0.25">
      <c r="A16297" t="s">
        <v>32123</v>
      </c>
      <c r="B16297" t="s">
        <v>32124</v>
      </c>
      <c r="C16297" s="106">
        <v>35.82</v>
      </c>
      <c r="D16297">
        <v>1</v>
      </c>
    </row>
    <row r="16298" spans="1:4" x14ac:dyDescent="0.25">
      <c r="A16298" t="s">
        <v>32125</v>
      </c>
      <c r="B16298" t="s">
        <v>11404</v>
      </c>
      <c r="C16298" s="106">
        <v>596</v>
      </c>
      <c r="D16298">
        <v>2</v>
      </c>
    </row>
    <row r="16299" spans="1:4" x14ac:dyDescent="0.25">
      <c r="A16299" t="s">
        <v>32126</v>
      </c>
      <c r="B16299" t="s">
        <v>32127</v>
      </c>
      <c r="C16299" s="106">
        <v>34</v>
      </c>
      <c r="D16299">
        <v>1</v>
      </c>
    </row>
    <row r="16300" spans="1:4" x14ac:dyDescent="0.25">
      <c r="A16300" t="s">
        <v>32128</v>
      </c>
      <c r="B16300" t="s">
        <v>32129</v>
      </c>
      <c r="C16300" s="106">
        <v>22.87</v>
      </c>
      <c r="D16300">
        <v>1</v>
      </c>
    </row>
    <row r="16301" spans="1:4" x14ac:dyDescent="0.25">
      <c r="A16301" t="s">
        <v>32130</v>
      </c>
      <c r="B16301" t="s">
        <v>32131</v>
      </c>
      <c r="C16301" s="106">
        <v>116.7</v>
      </c>
      <c r="D16301">
        <v>2</v>
      </c>
    </row>
    <row r="16302" spans="1:4" x14ac:dyDescent="0.25">
      <c r="A16302" t="s">
        <v>32132</v>
      </c>
      <c r="B16302" t="s">
        <v>32133</v>
      </c>
      <c r="C16302" s="106">
        <v>86.32</v>
      </c>
      <c r="D16302">
        <v>3</v>
      </c>
    </row>
    <row r="16303" spans="1:4" x14ac:dyDescent="0.25">
      <c r="A16303" t="s">
        <v>32134</v>
      </c>
      <c r="B16303" t="s">
        <v>32135</v>
      </c>
      <c r="C16303" s="106">
        <v>255.69</v>
      </c>
      <c r="D16303">
        <v>1</v>
      </c>
    </row>
    <row r="16304" spans="1:4" x14ac:dyDescent="0.25">
      <c r="A16304" t="s">
        <v>32136</v>
      </c>
      <c r="B16304" t="s">
        <v>32137</v>
      </c>
      <c r="C16304" s="106">
        <v>39.6</v>
      </c>
      <c r="D16304">
        <v>6</v>
      </c>
    </row>
    <row r="16305" spans="1:4" x14ac:dyDescent="0.25">
      <c r="A16305" t="s">
        <v>32138</v>
      </c>
      <c r="B16305" t="s">
        <v>32139</v>
      </c>
      <c r="C16305" s="106">
        <v>567.98</v>
      </c>
      <c r="D16305">
        <v>48</v>
      </c>
    </row>
    <row r="16306" spans="1:4" x14ac:dyDescent="0.25">
      <c r="A16306" t="s">
        <v>32140</v>
      </c>
      <c r="B16306" t="s">
        <v>32141</v>
      </c>
      <c r="C16306" s="106">
        <v>902.97</v>
      </c>
      <c r="D16306">
        <v>4</v>
      </c>
    </row>
    <row r="16307" spans="1:4" x14ac:dyDescent="0.25">
      <c r="A16307" t="s">
        <v>32142</v>
      </c>
      <c r="B16307" t="s">
        <v>32143</v>
      </c>
      <c r="C16307" s="106">
        <v>1395</v>
      </c>
      <c r="D16307">
        <v>1</v>
      </c>
    </row>
    <row r="16308" spans="1:4" x14ac:dyDescent="0.25">
      <c r="A16308" t="s">
        <v>32144</v>
      </c>
      <c r="B16308" t="s">
        <v>32145</v>
      </c>
      <c r="C16308" s="106">
        <v>0</v>
      </c>
      <c r="D16308">
        <v>0</v>
      </c>
    </row>
    <row r="16309" spans="1:4" x14ac:dyDescent="0.25">
      <c r="A16309" t="s">
        <v>32146</v>
      </c>
      <c r="B16309" t="s">
        <v>32147</v>
      </c>
      <c r="C16309" s="106">
        <v>27.44</v>
      </c>
      <c r="D16309">
        <v>2</v>
      </c>
    </row>
    <row r="16310" spans="1:4" x14ac:dyDescent="0.25">
      <c r="A16310" t="s">
        <v>32148</v>
      </c>
      <c r="B16310" t="s">
        <v>32149</v>
      </c>
      <c r="C16310" s="106">
        <v>976</v>
      </c>
      <c r="D16310">
        <v>1</v>
      </c>
    </row>
    <row r="16311" spans="1:4" x14ac:dyDescent="0.25">
      <c r="A16311" t="s">
        <v>32150</v>
      </c>
      <c r="B16311" t="s">
        <v>32151</v>
      </c>
      <c r="C16311" s="106">
        <v>0</v>
      </c>
      <c r="D16311">
        <v>0</v>
      </c>
    </row>
    <row r="16312" spans="1:4" x14ac:dyDescent="0.25">
      <c r="A16312" t="s">
        <v>32152</v>
      </c>
      <c r="B16312" t="s">
        <v>32153</v>
      </c>
      <c r="C16312" s="106">
        <v>369</v>
      </c>
      <c r="D16312">
        <v>1</v>
      </c>
    </row>
    <row r="16313" spans="1:4" x14ac:dyDescent="0.25">
      <c r="A16313" t="s">
        <v>32154</v>
      </c>
      <c r="B16313" t="s">
        <v>32155</v>
      </c>
      <c r="C16313" s="106">
        <v>482</v>
      </c>
      <c r="D16313">
        <v>2</v>
      </c>
    </row>
    <row r="16314" spans="1:4" x14ac:dyDescent="0.25">
      <c r="A16314" t="s">
        <v>32156</v>
      </c>
      <c r="B16314" t="s">
        <v>32157</v>
      </c>
      <c r="C16314" s="106">
        <v>275</v>
      </c>
      <c r="D16314">
        <v>1</v>
      </c>
    </row>
    <row r="16315" spans="1:4" x14ac:dyDescent="0.25">
      <c r="A16315" t="s">
        <v>32158</v>
      </c>
      <c r="B16315" t="s">
        <v>32159</v>
      </c>
      <c r="C16315" s="106">
        <v>508</v>
      </c>
      <c r="D16315">
        <v>2</v>
      </c>
    </row>
    <row r="16316" spans="1:4" x14ac:dyDescent="0.25">
      <c r="A16316" t="s">
        <v>32160</v>
      </c>
      <c r="B16316" t="s">
        <v>32161</v>
      </c>
      <c r="C16316" s="106">
        <v>1070</v>
      </c>
      <c r="D16316">
        <v>2</v>
      </c>
    </row>
    <row r="16317" spans="1:4" x14ac:dyDescent="0.25">
      <c r="A16317" t="s">
        <v>32162</v>
      </c>
      <c r="B16317" t="s">
        <v>32163</v>
      </c>
      <c r="C16317" s="106">
        <v>245</v>
      </c>
      <c r="D16317">
        <v>50</v>
      </c>
    </row>
    <row r="16318" spans="1:4" x14ac:dyDescent="0.25">
      <c r="A16318" t="s">
        <v>32164</v>
      </c>
      <c r="B16318" t="s">
        <v>32165</v>
      </c>
      <c r="C16318" s="106">
        <v>1304</v>
      </c>
      <c r="D16318">
        <v>4</v>
      </c>
    </row>
    <row r="16319" spans="1:4" x14ac:dyDescent="0.25">
      <c r="A16319" t="s">
        <v>32166</v>
      </c>
      <c r="B16319" t="s">
        <v>32167</v>
      </c>
      <c r="C16319" s="106">
        <v>524.01</v>
      </c>
      <c r="D16319">
        <v>14</v>
      </c>
    </row>
    <row r="16320" spans="1:4" x14ac:dyDescent="0.25">
      <c r="A16320" t="s">
        <v>32168</v>
      </c>
      <c r="B16320" t="s">
        <v>32169</v>
      </c>
      <c r="C16320" s="106">
        <v>15.16</v>
      </c>
      <c r="D16320">
        <v>1</v>
      </c>
    </row>
    <row r="16321" spans="1:4" x14ac:dyDescent="0.25">
      <c r="A16321" t="s">
        <v>32170</v>
      </c>
      <c r="B16321" t="s">
        <v>32171</v>
      </c>
      <c r="C16321" s="106">
        <v>840</v>
      </c>
      <c r="D16321">
        <v>4</v>
      </c>
    </row>
    <row r="16322" spans="1:4" x14ac:dyDescent="0.25">
      <c r="A16322" t="s">
        <v>32172</v>
      </c>
      <c r="B16322" t="s">
        <v>32173</v>
      </c>
      <c r="C16322" s="106">
        <v>259</v>
      </c>
      <c r="D16322">
        <v>100</v>
      </c>
    </row>
    <row r="16323" spans="1:4" x14ac:dyDescent="0.25">
      <c r="A16323" t="s">
        <v>32174</v>
      </c>
      <c r="B16323" t="s">
        <v>32175</v>
      </c>
      <c r="C16323" s="106">
        <v>504</v>
      </c>
      <c r="D16323">
        <v>9</v>
      </c>
    </row>
    <row r="16324" spans="1:4" x14ac:dyDescent="0.25">
      <c r="A16324" t="s">
        <v>32176</v>
      </c>
      <c r="B16324" t="s">
        <v>32177</v>
      </c>
      <c r="C16324" s="106">
        <v>792</v>
      </c>
      <c r="D16324">
        <v>4</v>
      </c>
    </row>
    <row r="16325" spans="1:4" x14ac:dyDescent="0.25">
      <c r="A16325" t="s">
        <v>32178</v>
      </c>
      <c r="B16325" t="s">
        <v>32179</v>
      </c>
      <c r="C16325" s="106">
        <v>1304</v>
      </c>
      <c r="D16325">
        <v>4</v>
      </c>
    </row>
    <row r="16326" spans="1:4" x14ac:dyDescent="0.25">
      <c r="A16326" t="s">
        <v>32180</v>
      </c>
      <c r="B16326" t="s">
        <v>32181</v>
      </c>
      <c r="C16326" s="106">
        <v>375</v>
      </c>
      <c r="D16326">
        <v>150</v>
      </c>
    </row>
    <row r="16327" spans="1:4" x14ac:dyDescent="0.25">
      <c r="A16327" t="s">
        <v>32182</v>
      </c>
      <c r="B16327" t="s">
        <v>32183</v>
      </c>
      <c r="C16327" s="106">
        <v>740</v>
      </c>
      <c r="D16327">
        <v>100</v>
      </c>
    </row>
    <row r="16328" spans="1:4" x14ac:dyDescent="0.25">
      <c r="A16328" t="s">
        <v>32184</v>
      </c>
      <c r="B16328" t="s">
        <v>32185</v>
      </c>
      <c r="C16328" s="106">
        <v>66</v>
      </c>
      <c r="D16328">
        <v>12</v>
      </c>
    </row>
    <row r="16329" spans="1:4" x14ac:dyDescent="0.25">
      <c r="A16329" t="s">
        <v>32186</v>
      </c>
      <c r="B16329" t="s">
        <v>32187</v>
      </c>
      <c r="C16329" s="106">
        <v>805.2</v>
      </c>
      <c r="D16329">
        <v>8</v>
      </c>
    </row>
    <row r="16330" spans="1:4" x14ac:dyDescent="0.25">
      <c r="A16330" t="s">
        <v>32188</v>
      </c>
      <c r="B16330" t="s">
        <v>32189</v>
      </c>
      <c r="C16330" s="106">
        <v>2000</v>
      </c>
      <c r="D16330">
        <v>1</v>
      </c>
    </row>
    <row r="16331" spans="1:4" x14ac:dyDescent="0.25">
      <c r="A16331" t="s">
        <v>32190</v>
      </c>
      <c r="B16331" t="s">
        <v>32191</v>
      </c>
      <c r="C16331" s="106">
        <v>0</v>
      </c>
      <c r="D16331">
        <v>0</v>
      </c>
    </row>
    <row r="16332" spans="1:4" x14ac:dyDescent="0.25">
      <c r="A16332" t="s">
        <v>32192</v>
      </c>
      <c r="B16332" t="s">
        <v>32193</v>
      </c>
      <c r="C16332" s="106">
        <v>8075.5</v>
      </c>
      <c r="D16332">
        <v>2</v>
      </c>
    </row>
    <row r="16333" spans="1:4" x14ac:dyDescent="0.25">
      <c r="A16333" t="s">
        <v>32194</v>
      </c>
      <c r="B16333" t="s">
        <v>32195</v>
      </c>
      <c r="C16333" s="106">
        <v>620</v>
      </c>
      <c r="D16333">
        <v>2</v>
      </c>
    </row>
    <row r="16334" spans="1:4" x14ac:dyDescent="0.25">
      <c r="A16334" t="s">
        <v>32196</v>
      </c>
      <c r="B16334" t="s">
        <v>32197</v>
      </c>
      <c r="C16334" s="106">
        <v>1177.6199999999999</v>
      </c>
      <c r="D16334">
        <v>3</v>
      </c>
    </row>
    <row r="16335" spans="1:4" x14ac:dyDescent="0.25">
      <c r="A16335" t="s">
        <v>32198</v>
      </c>
      <c r="B16335" t="s">
        <v>32199</v>
      </c>
      <c r="C16335" s="106">
        <v>23000</v>
      </c>
      <c r="D16335">
        <v>2</v>
      </c>
    </row>
    <row r="16336" spans="1:4" x14ac:dyDescent="0.25">
      <c r="A16336" t="s">
        <v>32200</v>
      </c>
      <c r="B16336" t="s">
        <v>32201</v>
      </c>
      <c r="C16336" s="106">
        <v>1065.75</v>
      </c>
      <c r="D16336">
        <v>2</v>
      </c>
    </row>
    <row r="16337" spans="1:4" x14ac:dyDescent="0.25">
      <c r="A16337" t="s">
        <v>32202</v>
      </c>
      <c r="B16337" t="s">
        <v>32203</v>
      </c>
      <c r="C16337" s="106">
        <v>213.86</v>
      </c>
      <c r="D16337">
        <v>1</v>
      </c>
    </row>
    <row r="16338" spans="1:4" x14ac:dyDescent="0.25">
      <c r="A16338" t="s">
        <v>32204</v>
      </c>
      <c r="B16338" t="s">
        <v>32205</v>
      </c>
      <c r="C16338" s="106">
        <v>1625.96</v>
      </c>
      <c r="D16338">
        <v>4</v>
      </c>
    </row>
    <row r="16339" spans="1:4" x14ac:dyDescent="0.25">
      <c r="A16339" t="s">
        <v>32206</v>
      </c>
      <c r="B16339" t="s">
        <v>32207</v>
      </c>
      <c r="C16339" s="106">
        <v>0</v>
      </c>
      <c r="D16339">
        <v>0</v>
      </c>
    </row>
    <row r="16340" spans="1:4" x14ac:dyDescent="0.25">
      <c r="A16340" t="s">
        <v>32208</v>
      </c>
      <c r="B16340" t="s">
        <v>32209</v>
      </c>
      <c r="C16340" s="106">
        <v>0</v>
      </c>
      <c r="D16340">
        <v>0</v>
      </c>
    </row>
    <row r="16341" spans="1:4" x14ac:dyDescent="0.25">
      <c r="A16341" t="s">
        <v>32210</v>
      </c>
      <c r="B16341" t="s">
        <v>32211</v>
      </c>
      <c r="C16341" s="106">
        <v>342.5</v>
      </c>
      <c r="D16341">
        <v>5</v>
      </c>
    </row>
    <row r="16342" spans="1:4" x14ac:dyDescent="0.25">
      <c r="A16342" t="s">
        <v>32212</v>
      </c>
      <c r="B16342" t="s">
        <v>32213</v>
      </c>
      <c r="C16342" s="106">
        <v>4184.76</v>
      </c>
      <c r="D16342">
        <v>4</v>
      </c>
    </row>
    <row r="16343" spans="1:4" x14ac:dyDescent="0.25">
      <c r="A16343" t="s">
        <v>32214</v>
      </c>
      <c r="B16343" t="s">
        <v>32215</v>
      </c>
      <c r="C16343" s="106">
        <v>2889</v>
      </c>
      <c r="D16343">
        <v>3</v>
      </c>
    </row>
    <row r="16344" spans="1:4" x14ac:dyDescent="0.25">
      <c r="A16344" t="s">
        <v>32216</v>
      </c>
      <c r="B16344" t="s">
        <v>32217</v>
      </c>
      <c r="C16344" s="106">
        <v>925</v>
      </c>
      <c r="D16344">
        <v>2</v>
      </c>
    </row>
    <row r="16345" spans="1:4" x14ac:dyDescent="0.25">
      <c r="A16345" t="s">
        <v>32218</v>
      </c>
      <c r="B16345" t="s">
        <v>32219</v>
      </c>
      <c r="C16345" s="106">
        <v>1681.2</v>
      </c>
      <c r="D16345">
        <v>36</v>
      </c>
    </row>
    <row r="16346" spans="1:4" x14ac:dyDescent="0.25">
      <c r="A16346" t="s">
        <v>32220</v>
      </c>
      <c r="B16346" t="s">
        <v>32221</v>
      </c>
      <c r="C16346" s="106">
        <v>298</v>
      </c>
      <c r="D16346">
        <v>1</v>
      </c>
    </row>
    <row r="16347" spans="1:4" x14ac:dyDescent="0.25">
      <c r="A16347" t="s">
        <v>32222</v>
      </c>
      <c r="B16347" t="s">
        <v>32223</v>
      </c>
      <c r="C16347" s="106">
        <v>272</v>
      </c>
      <c r="D16347">
        <v>1</v>
      </c>
    </row>
    <row r="16348" spans="1:4" x14ac:dyDescent="0.25">
      <c r="A16348" t="s">
        <v>32224</v>
      </c>
      <c r="B16348" t="s">
        <v>32225</v>
      </c>
      <c r="C16348" s="106">
        <v>1583.41</v>
      </c>
      <c r="D16348">
        <v>1</v>
      </c>
    </row>
    <row r="16349" spans="1:4" x14ac:dyDescent="0.25">
      <c r="A16349" t="s">
        <v>32226</v>
      </c>
      <c r="B16349" t="s">
        <v>32227</v>
      </c>
      <c r="C16349" s="106">
        <v>329.34</v>
      </c>
      <c r="D16349">
        <v>2</v>
      </c>
    </row>
    <row r="16350" spans="1:4" x14ac:dyDescent="0.25">
      <c r="A16350" t="s">
        <v>32228</v>
      </c>
      <c r="B16350" t="s">
        <v>32227</v>
      </c>
      <c r="C16350" s="106">
        <v>281.74</v>
      </c>
      <c r="D16350">
        <v>2</v>
      </c>
    </row>
    <row r="16351" spans="1:4" x14ac:dyDescent="0.25">
      <c r="A16351" t="s">
        <v>32229</v>
      </c>
      <c r="B16351" t="s">
        <v>32230</v>
      </c>
      <c r="C16351" s="106">
        <v>52.66</v>
      </c>
      <c r="D16351">
        <v>2</v>
      </c>
    </row>
    <row r="16352" spans="1:4" x14ac:dyDescent="0.25">
      <c r="A16352" t="s">
        <v>32231</v>
      </c>
      <c r="B16352" t="s">
        <v>32232</v>
      </c>
      <c r="C16352" s="106">
        <v>0</v>
      </c>
      <c r="D16352">
        <v>0</v>
      </c>
    </row>
    <row r="16353" spans="1:4" x14ac:dyDescent="0.25">
      <c r="A16353" t="s">
        <v>32233</v>
      </c>
      <c r="B16353" t="s">
        <v>32234</v>
      </c>
      <c r="C16353" s="106">
        <v>673.3</v>
      </c>
      <c r="D16353">
        <v>10</v>
      </c>
    </row>
    <row r="16354" spans="1:4" x14ac:dyDescent="0.25">
      <c r="A16354" t="s">
        <v>32235</v>
      </c>
      <c r="B16354" t="s">
        <v>32236</v>
      </c>
      <c r="C16354" s="106">
        <v>988</v>
      </c>
      <c r="D16354">
        <v>80</v>
      </c>
    </row>
    <row r="16355" spans="1:4" x14ac:dyDescent="0.25">
      <c r="A16355" t="s">
        <v>32237</v>
      </c>
      <c r="B16355" t="s">
        <v>32236</v>
      </c>
      <c r="C16355" s="106">
        <v>758.4</v>
      </c>
      <c r="D16355">
        <v>80</v>
      </c>
    </row>
    <row r="16356" spans="1:4" x14ac:dyDescent="0.25">
      <c r="A16356" t="s">
        <v>32238</v>
      </c>
      <c r="B16356" t="s">
        <v>32239</v>
      </c>
      <c r="C16356" s="106">
        <v>132.68</v>
      </c>
      <c r="D16356">
        <v>4</v>
      </c>
    </row>
    <row r="16357" spans="1:4" x14ac:dyDescent="0.25">
      <c r="A16357" t="s">
        <v>32240</v>
      </c>
      <c r="B16357" t="s">
        <v>32241</v>
      </c>
      <c r="C16357" s="106">
        <v>445.21</v>
      </c>
      <c r="D16357">
        <v>2</v>
      </c>
    </row>
    <row r="16358" spans="1:4" x14ac:dyDescent="0.25">
      <c r="A16358" t="s">
        <v>32242</v>
      </c>
      <c r="B16358" t="s">
        <v>32243</v>
      </c>
      <c r="C16358" s="106">
        <v>1155.6400000000001</v>
      </c>
      <c r="D16358">
        <v>2</v>
      </c>
    </row>
    <row r="16359" spans="1:4" x14ac:dyDescent="0.25">
      <c r="A16359" t="s">
        <v>32244</v>
      </c>
      <c r="B16359" t="s">
        <v>32245</v>
      </c>
      <c r="C16359" s="106">
        <v>103.39</v>
      </c>
      <c r="D16359">
        <v>7</v>
      </c>
    </row>
    <row r="16360" spans="1:4" x14ac:dyDescent="0.25">
      <c r="A16360" t="s">
        <v>32246</v>
      </c>
      <c r="B16360" t="s">
        <v>32247</v>
      </c>
      <c r="C16360" s="106">
        <v>108.99</v>
      </c>
      <c r="D16360">
        <v>7</v>
      </c>
    </row>
    <row r="16361" spans="1:4" x14ac:dyDescent="0.25">
      <c r="A16361" t="s">
        <v>32248</v>
      </c>
      <c r="B16361" t="s">
        <v>32249</v>
      </c>
      <c r="C16361" s="106">
        <v>15097</v>
      </c>
      <c r="D16361">
        <v>1</v>
      </c>
    </row>
    <row r="16362" spans="1:4" x14ac:dyDescent="0.25">
      <c r="A16362" t="s">
        <v>32250</v>
      </c>
      <c r="B16362" t="s">
        <v>32251</v>
      </c>
      <c r="C16362" s="106">
        <v>45</v>
      </c>
      <c r="D16362">
        <v>1</v>
      </c>
    </row>
    <row r="16363" spans="1:4" x14ac:dyDescent="0.25">
      <c r="A16363" t="s">
        <v>32252</v>
      </c>
      <c r="B16363" t="s">
        <v>32253</v>
      </c>
      <c r="C16363" s="106">
        <v>3030</v>
      </c>
      <c r="D16363">
        <v>2</v>
      </c>
    </row>
    <row r="16364" spans="1:4" x14ac:dyDescent="0.25">
      <c r="A16364" t="s">
        <v>32254</v>
      </c>
      <c r="B16364" t="s">
        <v>32255</v>
      </c>
      <c r="C16364" s="106">
        <v>480</v>
      </c>
      <c r="D16364">
        <v>4</v>
      </c>
    </row>
    <row r="16365" spans="1:4" x14ac:dyDescent="0.25">
      <c r="A16365" t="s">
        <v>32256</v>
      </c>
      <c r="B16365" t="s">
        <v>32257</v>
      </c>
      <c r="C16365" s="106">
        <v>430</v>
      </c>
      <c r="D16365">
        <v>4</v>
      </c>
    </row>
    <row r="16366" spans="1:4" x14ac:dyDescent="0.25">
      <c r="A16366" t="s">
        <v>32258</v>
      </c>
      <c r="B16366" t="s">
        <v>32259</v>
      </c>
      <c r="C16366" s="106">
        <v>32.25</v>
      </c>
      <c r="D16366">
        <v>5</v>
      </c>
    </row>
    <row r="16367" spans="1:4" x14ac:dyDescent="0.25">
      <c r="A16367" t="s">
        <v>32260</v>
      </c>
      <c r="B16367" t="s">
        <v>32261</v>
      </c>
      <c r="C16367" s="106">
        <v>641.21</v>
      </c>
      <c r="D16367">
        <v>6</v>
      </c>
    </row>
    <row r="16368" spans="1:4" x14ac:dyDescent="0.25">
      <c r="A16368" t="s">
        <v>32262</v>
      </c>
      <c r="B16368" t="s">
        <v>32263</v>
      </c>
      <c r="C16368" s="106">
        <v>6321.3</v>
      </c>
      <c r="D16368">
        <v>2</v>
      </c>
    </row>
    <row r="16369" spans="1:4" x14ac:dyDescent="0.25">
      <c r="A16369" t="s">
        <v>32264</v>
      </c>
      <c r="B16369" t="s">
        <v>32265</v>
      </c>
      <c r="C16369" s="106">
        <v>1106</v>
      </c>
      <c r="D16369">
        <v>50</v>
      </c>
    </row>
    <row r="16370" spans="1:4" x14ac:dyDescent="0.25">
      <c r="A16370" t="s">
        <v>32266</v>
      </c>
      <c r="B16370" t="s">
        <v>32267</v>
      </c>
      <c r="C16370" s="106">
        <v>3800</v>
      </c>
      <c r="D16370">
        <v>8</v>
      </c>
    </row>
    <row r="16371" spans="1:4" x14ac:dyDescent="0.25">
      <c r="A16371" t="s">
        <v>32268</v>
      </c>
      <c r="B16371" t="s">
        <v>18998</v>
      </c>
      <c r="C16371" s="106">
        <v>14450.02</v>
      </c>
      <c r="D16371">
        <v>1</v>
      </c>
    </row>
    <row r="16372" spans="1:4" x14ac:dyDescent="0.25">
      <c r="A16372" t="s">
        <v>32269</v>
      </c>
      <c r="B16372" t="s">
        <v>32270</v>
      </c>
      <c r="C16372" s="106">
        <v>173.2</v>
      </c>
      <c r="D16372">
        <v>2</v>
      </c>
    </row>
    <row r="16373" spans="1:4" x14ac:dyDescent="0.25">
      <c r="A16373" t="s">
        <v>32271</v>
      </c>
      <c r="B16373" t="s">
        <v>32272</v>
      </c>
      <c r="C16373" s="106">
        <v>5452.08</v>
      </c>
      <c r="D16373">
        <v>8</v>
      </c>
    </row>
    <row r="16374" spans="1:4" x14ac:dyDescent="0.25">
      <c r="A16374" t="s">
        <v>32273</v>
      </c>
      <c r="B16374" t="s">
        <v>32274</v>
      </c>
      <c r="C16374" s="106">
        <v>31309.31</v>
      </c>
      <c r="D16374">
        <v>3</v>
      </c>
    </row>
    <row r="16375" spans="1:4" x14ac:dyDescent="0.25">
      <c r="A16375" t="s">
        <v>32275</v>
      </c>
      <c r="B16375" t="s">
        <v>31970</v>
      </c>
      <c r="C16375" s="106">
        <v>1788</v>
      </c>
      <c r="D16375">
        <v>2</v>
      </c>
    </row>
    <row r="16376" spans="1:4" x14ac:dyDescent="0.25">
      <c r="A16376" t="s">
        <v>32276</v>
      </c>
      <c r="B16376" t="s">
        <v>32277</v>
      </c>
      <c r="C16376" s="106">
        <v>8705</v>
      </c>
      <c r="D16376">
        <v>2</v>
      </c>
    </row>
    <row r="16377" spans="1:4" x14ac:dyDescent="0.25">
      <c r="A16377" t="s">
        <v>32278</v>
      </c>
      <c r="B16377" t="s">
        <v>14057</v>
      </c>
      <c r="C16377" s="106">
        <v>12801</v>
      </c>
      <c r="D16377">
        <v>5</v>
      </c>
    </row>
    <row r="16378" spans="1:4" x14ac:dyDescent="0.25">
      <c r="A16378" t="s">
        <v>32279</v>
      </c>
      <c r="B16378" t="s">
        <v>32280</v>
      </c>
      <c r="C16378" s="106">
        <v>0</v>
      </c>
      <c r="D16378">
        <v>0</v>
      </c>
    </row>
    <row r="16379" spans="1:4" x14ac:dyDescent="0.25">
      <c r="A16379" t="s">
        <v>32281</v>
      </c>
      <c r="B16379" t="s">
        <v>32282</v>
      </c>
      <c r="C16379" s="106">
        <v>3304</v>
      </c>
      <c r="D16379">
        <v>8</v>
      </c>
    </row>
    <row r="16380" spans="1:4" x14ac:dyDescent="0.25">
      <c r="A16380" t="s">
        <v>32283</v>
      </c>
      <c r="B16380" t="s">
        <v>32284</v>
      </c>
      <c r="C16380" s="106">
        <v>540.6</v>
      </c>
      <c r="D16380">
        <v>6</v>
      </c>
    </row>
    <row r="16381" spans="1:4" x14ac:dyDescent="0.25">
      <c r="A16381" t="s">
        <v>32285</v>
      </c>
      <c r="B16381" t="s">
        <v>32286</v>
      </c>
      <c r="C16381" s="106">
        <v>0</v>
      </c>
      <c r="D16381">
        <v>0</v>
      </c>
    </row>
    <row r="16382" spans="1:4" x14ac:dyDescent="0.25">
      <c r="A16382" t="s">
        <v>32287</v>
      </c>
      <c r="B16382" t="s">
        <v>32288</v>
      </c>
      <c r="C16382" s="106">
        <v>793.6</v>
      </c>
      <c r="D16382">
        <v>4</v>
      </c>
    </row>
    <row r="16383" spans="1:4" x14ac:dyDescent="0.25">
      <c r="A16383" t="s">
        <v>32289</v>
      </c>
      <c r="B16383" t="s">
        <v>32290</v>
      </c>
      <c r="C16383" s="106">
        <v>534</v>
      </c>
      <c r="D16383">
        <v>3</v>
      </c>
    </row>
    <row r="16384" spans="1:4" x14ac:dyDescent="0.25">
      <c r="A16384" t="s">
        <v>32291</v>
      </c>
      <c r="B16384" t="s">
        <v>32292</v>
      </c>
      <c r="C16384" s="106">
        <v>582</v>
      </c>
      <c r="D16384">
        <v>3</v>
      </c>
    </row>
    <row r="16385" spans="1:4" x14ac:dyDescent="0.25">
      <c r="A16385" t="s">
        <v>32293</v>
      </c>
      <c r="B16385" t="s">
        <v>32294</v>
      </c>
      <c r="C16385" s="106">
        <v>582</v>
      </c>
      <c r="D16385">
        <v>3</v>
      </c>
    </row>
    <row r="16386" spans="1:4" x14ac:dyDescent="0.25">
      <c r="A16386" t="s">
        <v>32295</v>
      </c>
      <c r="B16386" t="s">
        <v>32296</v>
      </c>
      <c r="C16386" s="106">
        <v>41.36</v>
      </c>
      <c r="D16386">
        <v>4</v>
      </c>
    </row>
    <row r="16387" spans="1:4" x14ac:dyDescent="0.25">
      <c r="A16387" t="s">
        <v>32297</v>
      </c>
      <c r="B16387" t="s">
        <v>32298</v>
      </c>
      <c r="C16387" s="106">
        <v>217.5</v>
      </c>
      <c r="D16387">
        <v>5</v>
      </c>
    </row>
    <row r="16388" spans="1:4" x14ac:dyDescent="0.25">
      <c r="A16388" t="s">
        <v>32299</v>
      </c>
      <c r="B16388" t="s">
        <v>32300</v>
      </c>
      <c r="C16388" s="106">
        <v>3300</v>
      </c>
      <c r="D16388">
        <v>22</v>
      </c>
    </row>
    <row r="16389" spans="1:4" x14ac:dyDescent="0.25">
      <c r="A16389" t="s">
        <v>32301</v>
      </c>
      <c r="B16389" t="s">
        <v>32302</v>
      </c>
      <c r="C16389" s="106">
        <v>3528</v>
      </c>
      <c r="D16389">
        <v>24</v>
      </c>
    </row>
    <row r="16390" spans="1:4" x14ac:dyDescent="0.25">
      <c r="A16390" t="s">
        <v>32303</v>
      </c>
      <c r="B16390" t="s">
        <v>32304</v>
      </c>
      <c r="C16390" s="106">
        <v>8526</v>
      </c>
      <c r="D16390">
        <v>40</v>
      </c>
    </row>
    <row r="16391" spans="1:4" x14ac:dyDescent="0.25">
      <c r="A16391" t="s">
        <v>32305</v>
      </c>
      <c r="B16391" t="s">
        <v>32306</v>
      </c>
      <c r="C16391" s="106">
        <v>0</v>
      </c>
      <c r="D16391">
        <v>0</v>
      </c>
    </row>
    <row r="16392" spans="1:4" x14ac:dyDescent="0.25">
      <c r="A16392" t="s">
        <v>32307</v>
      </c>
      <c r="B16392" t="s">
        <v>32308</v>
      </c>
      <c r="C16392" s="106">
        <v>0</v>
      </c>
      <c r="D16392">
        <v>0</v>
      </c>
    </row>
    <row r="16393" spans="1:4" x14ac:dyDescent="0.25">
      <c r="A16393" t="s">
        <v>32309</v>
      </c>
      <c r="B16393" t="s">
        <v>32310</v>
      </c>
      <c r="C16393" s="106">
        <v>32</v>
      </c>
      <c r="D16393">
        <v>2</v>
      </c>
    </row>
    <row r="16394" spans="1:4" x14ac:dyDescent="0.25">
      <c r="A16394" t="s">
        <v>32311</v>
      </c>
      <c r="B16394" t="s">
        <v>32312</v>
      </c>
      <c r="C16394" s="106">
        <v>0</v>
      </c>
      <c r="D16394">
        <v>0</v>
      </c>
    </row>
    <row r="16395" spans="1:4" x14ac:dyDescent="0.25">
      <c r="A16395" t="s">
        <v>32313</v>
      </c>
      <c r="B16395" t="s">
        <v>20202</v>
      </c>
      <c r="C16395" s="106">
        <v>2298</v>
      </c>
      <c r="D16395">
        <v>2</v>
      </c>
    </row>
    <row r="16396" spans="1:4" x14ac:dyDescent="0.25">
      <c r="A16396" t="s">
        <v>32314</v>
      </c>
      <c r="B16396" t="s">
        <v>13754</v>
      </c>
      <c r="C16396" s="106">
        <v>404</v>
      </c>
      <c r="D16396">
        <v>2</v>
      </c>
    </row>
    <row r="16397" spans="1:4" x14ac:dyDescent="0.25">
      <c r="A16397" t="s">
        <v>32315</v>
      </c>
      <c r="B16397" t="s">
        <v>32316</v>
      </c>
      <c r="C16397" s="106">
        <v>370</v>
      </c>
      <c r="D16397">
        <v>2</v>
      </c>
    </row>
    <row r="16398" spans="1:4" x14ac:dyDescent="0.25">
      <c r="A16398" t="s">
        <v>32317</v>
      </c>
      <c r="B16398" t="s">
        <v>26451</v>
      </c>
      <c r="C16398" s="106">
        <v>114</v>
      </c>
      <c r="D16398">
        <v>2</v>
      </c>
    </row>
    <row r="16399" spans="1:4" x14ac:dyDescent="0.25">
      <c r="A16399" t="s">
        <v>32318</v>
      </c>
      <c r="B16399" t="s">
        <v>32319</v>
      </c>
      <c r="C16399" s="106">
        <v>2100</v>
      </c>
      <c r="D16399">
        <v>14</v>
      </c>
    </row>
    <row r="16400" spans="1:4" x14ac:dyDescent="0.25">
      <c r="A16400" t="s">
        <v>32320</v>
      </c>
      <c r="B16400" t="s">
        <v>32321</v>
      </c>
      <c r="C16400" s="106">
        <v>2100</v>
      </c>
      <c r="D16400">
        <v>14</v>
      </c>
    </row>
    <row r="16401" spans="1:4" x14ac:dyDescent="0.25">
      <c r="A16401" t="s">
        <v>32322</v>
      </c>
      <c r="B16401" t="s">
        <v>32323</v>
      </c>
      <c r="C16401" s="106">
        <v>2100</v>
      </c>
      <c r="D16401">
        <v>14</v>
      </c>
    </row>
    <row r="16402" spans="1:4" x14ac:dyDescent="0.25">
      <c r="A16402" t="s">
        <v>32324</v>
      </c>
      <c r="B16402" t="s">
        <v>32325</v>
      </c>
      <c r="C16402" s="106">
        <v>718.29</v>
      </c>
      <c r="D16402">
        <v>7</v>
      </c>
    </row>
    <row r="16403" spans="1:4" x14ac:dyDescent="0.25">
      <c r="A16403" t="s">
        <v>32326</v>
      </c>
      <c r="B16403" t="s">
        <v>32327</v>
      </c>
      <c r="C16403" s="106">
        <v>0</v>
      </c>
      <c r="D16403">
        <v>0</v>
      </c>
    </row>
    <row r="16404" spans="1:4" x14ac:dyDescent="0.25">
      <c r="A16404" t="s">
        <v>32328</v>
      </c>
      <c r="B16404" t="s">
        <v>32329</v>
      </c>
      <c r="C16404" s="106">
        <v>0</v>
      </c>
      <c r="D16404">
        <v>0</v>
      </c>
    </row>
    <row r="16405" spans="1:4" x14ac:dyDescent="0.25">
      <c r="A16405" t="s">
        <v>32330</v>
      </c>
      <c r="B16405" t="s">
        <v>32329</v>
      </c>
      <c r="C16405" s="106">
        <v>13128</v>
      </c>
      <c r="D16405">
        <v>10</v>
      </c>
    </row>
    <row r="16406" spans="1:4" x14ac:dyDescent="0.25">
      <c r="A16406" t="s">
        <v>32331</v>
      </c>
      <c r="B16406" t="s">
        <v>32332</v>
      </c>
      <c r="C16406" s="106">
        <v>2395</v>
      </c>
      <c r="D16406">
        <v>1</v>
      </c>
    </row>
    <row r="16407" spans="1:4" x14ac:dyDescent="0.25">
      <c r="A16407" t="s">
        <v>32333</v>
      </c>
      <c r="B16407" t="s">
        <v>32334</v>
      </c>
      <c r="C16407" s="106">
        <v>328.75</v>
      </c>
      <c r="D16407">
        <v>6</v>
      </c>
    </row>
    <row r="16408" spans="1:4" x14ac:dyDescent="0.25">
      <c r="A16408" t="s">
        <v>32335</v>
      </c>
      <c r="B16408" t="s">
        <v>13886</v>
      </c>
      <c r="C16408" s="106">
        <v>1029</v>
      </c>
      <c r="D16408">
        <v>1</v>
      </c>
    </row>
    <row r="16409" spans="1:4" x14ac:dyDescent="0.25">
      <c r="A16409" t="s">
        <v>32336</v>
      </c>
      <c r="B16409" t="s">
        <v>32337</v>
      </c>
      <c r="C16409" s="106">
        <v>3756</v>
      </c>
      <c r="D16409">
        <v>1</v>
      </c>
    </row>
    <row r="16410" spans="1:4" x14ac:dyDescent="0.25">
      <c r="A16410" t="s">
        <v>32338</v>
      </c>
      <c r="B16410" t="s">
        <v>10005</v>
      </c>
      <c r="C16410" s="106">
        <v>950</v>
      </c>
      <c r="D16410">
        <v>1</v>
      </c>
    </row>
    <row r="16411" spans="1:4" x14ac:dyDescent="0.25">
      <c r="A16411" t="s">
        <v>32339</v>
      </c>
      <c r="B16411" t="s">
        <v>32337</v>
      </c>
      <c r="C16411" s="106">
        <v>1091.5</v>
      </c>
      <c r="D16411">
        <v>1</v>
      </c>
    </row>
    <row r="16412" spans="1:4" x14ac:dyDescent="0.25">
      <c r="A16412" t="s">
        <v>32340</v>
      </c>
      <c r="B16412" t="s">
        <v>32341</v>
      </c>
      <c r="C16412" s="106">
        <v>24</v>
      </c>
      <c r="D16412">
        <v>4</v>
      </c>
    </row>
    <row r="16413" spans="1:4" x14ac:dyDescent="0.25">
      <c r="A16413" t="s">
        <v>32342</v>
      </c>
      <c r="B16413" t="s">
        <v>32343</v>
      </c>
      <c r="C16413" s="106">
        <v>120</v>
      </c>
      <c r="D16413">
        <v>3</v>
      </c>
    </row>
    <row r="16414" spans="1:4" x14ac:dyDescent="0.25">
      <c r="A16414" t="s">
        <v>32344</v>
      </c>
      <c r="B16414" t="s">
        <v>32345</v>
      </c>
      <c r="C16414" s="106">
        <v>0</v>
      </c>
      <c r="D16414">
        <v>0</v>
      </c>
    </row>
    <row r="16415" spans="1:4" x14ac:dyDescent="0.25">
      <c r="A16415" t="s">
        <v>32346</v>
      </c>
      <c r="B16415" t="s">
        <v>32347</v>
      </c>
      <c r="C16415" s="106">
        <v>13040</v>
      </c>
      <c r="D16415">
        <v>1</v>
      </c>
    </row>
    <row r="16416" spans="1:4" x14ac:dyDescent="0.25">
      <c r="A16416" t="s">
        <v>32348</v>
      </c>
      <c r="B16416" t="s">
        <v>32349</v>
      </c>
      <c r="C16416" s="106">
        <v>6802</v>
      </c>
      <c r="D16416">
        <v>1</v>
      </c>
    </row>
    <row r="16417" spans="1:4" x14ac:dyDescent="0.25">
      <c r="A16417" t="s">
        <v>32350</v>
      </c>
      <c r="B16417" t="s">
        <v>32351</v>
      </c>
      <c r="C16417" s="106">
        <v>3224.8</v>
      </c>
      <c r="D16417">
        <v>80</v>
      </c>
    </row>
    <row r="16418" spans="1:4" x14ac:dyDescent="0.25">
      <c r="A16418" t="s">
        <v>32352</v>
      </c>
      <c r="B16418" t="s">
        <v>32353</v>
      </c>
      <c r="C16418" s="106">
        <v>9126.06</v>
      </c>
      <c r="D16418">
        <v>2</v>
      </c>
    </row>
    <row r="16419" spans="1:4" x14ac:dyDescent="0.25">
      <c r="A16419" t="s">
        <v>32354</v>
      </c>
      <c r="B16419" t="s">
        <v>32355</v>
      </c>
      <c r="C16419" s="106">
        <v>641.86</v>
      </c>
      <c r="D16419">
        <v>96</v>
      </c>
    </row>
    <row r="16420" spans="1:4" x14ac:dyDescent="0.25">
      <c r="A16420" t="s">
        <v>32356</v>
      </c>
      <c r="B16420" t="s">
        <v>32357</v>
      </c>
      <c r="C16420" s="106">
        <v>17.36</v>
      </c>
      <c r="D16420">
        <v>1</v>
      </c>
    </row>
    <row r="16421" spans="1:4" x14ac:dyDescent="0.25">
      <c r="A16421" t="s">
        <v>32358</v>
      </c>
      <c r="B16421" t="s">
        <v>32359</v>
      </c>
      <c r="C16421" s="106">
        <v>255.15</v>
      </c>
      <c r="D16421">
        <v>1</v>
      </c>
    </row>
    <row r="16422" spans="1:4" x14ac:dyDescent="0.25">
      <c r="A16422" t="s">
        <v>32360</v>
      </c>
      <c r="B16422" t="s">
        <v>32361</v>
      </c>
      <c r="C16422" s="106">
        <v>101.2</v>
      </c>
      <c r="D16422">
        <v>1</v>
      </c>
    </row>
    <row r="16423" spans="1:4" x14ac:dyDescent="0.25">
      <c r="A16423" t="s">
        <v>32362</v>
      </c>
      <c r="B16423" t="s">
        <v>32363</v>
      </c>
      <c r="C16423" s="106">
        <v>0</v>
      </c>
      <c r="D16423">
        <v>0</v>
      </c>
    </row>
    <row r="16424" spans="1:4" x14ac:dyDescent="0.25">
      <c r="A16424" t="s">
        <v>32364</v>
      </c>
      <c r="B16424" t="s">
        <v>32365</v>
      </c>
      <c r="C16424" s="106">
        <v>241.45</v>
      </c>
      <c r="D16424">
        <v>1</v>
      </c>
    </row>
    <row r="16425" spans="1:4" x14ac:dyDescent="0.25">
      <c r="A16425" t="s">
        <v>32366</v>
      </c>
      <c r="B16425" t="s">
        <v>32367</v>
      </c>
      <c r="C16425" s="106">
        <v>7.37</v>
      </c>
      <c r="D16425">
        <v>1</v>
      </c>
    </row>
    <row r="16426" spans="1:4" x14ac:dyDescent="0.25">
      <c r="A16426" t="s">
        <v>32368</v>
      </c>
      <c r="B16426" t="s">
        <v>32369</v>
      </c>
      <c r="C16426" s="106">
        <v>45.71</v>
      </c>
      <c r="D16426">
        <v>1</v>
      </c>
    </row>
    <row r="16427" spans="1:4" x14ac:dyDescent="0.25">
      <c r="A16427" t="s">
        <v>32370</v>
      </c>
      <c r="B16427" t="s">
        <v>32371</v>
      </c>
      <c r="C16427" s="106">
        <v>430.75</v>
      </c>
      <c r="D16427">
        <v>1</v>
      </c>
    </row>
    <row r="16428" spans="1:4" x14ac:dyDescent="0.25">
      <c r="A16428" t="s">
        <v>32372</v>
      </c>
      <c r="B16428" t="s">
        <v>32373</v>
      </c>
      <c r="C16428" s="106">
        <v>353.21</v>
      </c>
      <c r="D16428">
        <v>1</v>
      </c>
    </row>
    <row r="16429" spans="1:4" x14ac:dyDescent="0.25">
      <c r="A16429" t="s">
        <v>32374</v>
      </c>
      <c r="B16429" t="s">
        <v>32375</v>
      </c>
      <c r="C16429" s="106">
        <v>13008</v>
      </c>
      <c r="D16429">
        <v>2</v>
      </c>
    </row>
    <row r="16430" spans="1:4" x14ac:dyDescent="0.25">
      <c r="A16430" t="s">
        <v>32376</v>
      </c>
      <c r="B16430" t="s">
        <v>32377</v>
      </c>
      <c r="C16430" s="106">
        <v>3084</v>
      </c>
      <c r="D16430">
        <v>4</v>
      </c>
    </row>
    <row r="16431" spans="1:4" x14ac:dyDescent="0.25">
      <c r="A16431" t="s">
        <v>32378</v>
      </c>
      <c r="B16431" t="s">
        <v>32379</v>
      </c>
      <c r="C16431" s="106">
        <v>22.02</v>
      </c>
      <c r="D16431">
        <v>3</v>
      </c>
    </row>
    <row r="16432" spans="1:4" x14ac:dyDescent="0.25">
      <c r="A16432" t="s">
        <v>32380</v>
      </c>
      <c r="B16432" t="s">
        <v>32381</v>
      </c>
      <c r="C16432" s="106">
        <v>1505.13</v>
      </c>
      <c r="D16432">
        <v>3</v>
      </c>
    </row>
    <row r="16433" spans="1:4" x14ac:dyDescent="0.25">
      <c r="A16433" t="s">
        <v>32382</v>
      </c>
      <c r="B16433" t="s">
        <v>32383</v>
      </c>
      <c r="C16433" s="106">
        <v>1804</v>
      </c>
      <c r="D16433">
        <v>2</v>
      </c>
    </row>
    <row r="16434" spans="1:4" x14ac:dyDescent="0.25">
      <c r="A16434" t="s">
        <v>32384</v>
      </c>
      <c r="B16434" t="s">
        <v>32385</v>
      </c>
      <c r="C16434" s="106">
        <v>1820</v>
      </c>
      <c r="D16434">
        <v>2</v>
      </c>
    </row>
    <row r="16435" spans="1:4" x14ac:dyDescent="0.25">
      <c r="A16435" t="s">
        <v>32386</v>
      </c>
      <c r="B16435" t="s">
        <v>32387</v>
      </c>
      <c r="C16435" s="106">
        <v>1066</v>
      </c>
      <c r="D16435">
        <v>1</v>
      </c>
    </row>
    <row r="16436" spans="1:4" x14ac:dyDescent="0.25">
      <c r="A16436" t="s">
        <v>32388</v>
      </c>
      <c r="B16436" t="s">
        <v>32389</v>
      </c>
      <c r="C16436" s="106">
        <v>904</v>
      </c>
      <c r="D16436">
        <v>1</v>
      </c>
    </row>
    <row r="16437" spans="1:4" x14ac:dyDescent="0.25">
      <c r="A16437" t="s">
        <v>32390</v>
      </c>
      <c r="B16437" t="s">
        <v>32391</v>
      </c>
      <c r="C16437" s="106">
        <v>2852</v>
      </c>
      <c r="D16437">
        <v>1</v>
      </c>
    </row>
    <row r="16438" spans="1:4" x14ac:dyDescent="0.25">
      <c r="A16438" t="s">
        <v>32392</v>
      </c>
      <c r="B16438" t="s">
        <v>32393</v>
      </c>
      <c r="C16438" s="106">
        <v>3580</v>
      </c>
      <c r="D16438">
        <v>2</v>
      </c>
    </row>
    <row r="16439" spans="1:4" x14ac:dyDescent="0.25">
      <c r="A16439" t="s">
        <v>32394</v>
      </c>
      <c r="B16439" t="s">
        <v>32395</v>
      </c>
      <c r="C16439" s="106">
        <v>2616</v>
      </c>
      <c r="D16439">
        <v>2</v>
      </c>
    </row>
    <row r="16440" spans="1:4" x14ac:dyDescent="0.25">
      <c r="A16440" t="s">
        <v>32396</v>
      </c>
      <c r="B16440" t="s">
        <v>32397</v>
      </c>
      <c r="C16440" s="106">
        <v>0</v>
      </c>
      <c r="D16440">
        <v>0</v>
      </c>
    </row>
    <row r="16441" spans="1:4" x14ac:dyDescent="0.25">
      <c r="A16441" t="s">
        <v>32398</v>
      </c>
      <c r="B16441" t="s">
        <v>32399</v>
      </c>
      <c r="C16441" s="106">
        <v>246</v>
      </c>
      <c r="D16441">
        <v>2</v>
      </c>
    </row>
    <row r="16442" spans="1:4" x14ac:dyDescent="0.25">
      <c r="A16442" t="s">
        <v>32400</v>
      </c>
      <c r="B16442" t="s">
        <v>32401</v>
      </c>
      <c r="C16442" s="106">
        <v>106.8</v>
      </c>
      <c r="D16442">
        <v>2</v>
      </c>
    </row>
    <row r="16443" spans="1:4" x14ac:dyDescent="0.25">
      <c r="A16443" t="s">
        <v>32402</v>
      </c>
      <c r="B16443" t="s">
        <v>32403</v>
      </c>
      <c r="C16443" s="106">
        <v>10458</v>
      </c>
      <c r="D16443">
        <v>2</v>
      </c>
    </row>
    <row r="16444" spans="1:4" x14ac:dyDescent="0.25">
      <c r="A16444" t="s">
        <v>32404</v>
      </c>
      <c r="B16444" t="s">
        <v>32405</v>
      </c>
      <c r="C16444" s="106">
        <v>160</v>
      </c>
      <c r="D16444">
        <v>2</v>
      </c>
    </row>
    <row r="16445" spans="1:4" x14ac:dyDescent="0.25">
      <c r="A16445" t="s">
        <v>32406</v>
      </c>
      <c r="B16445" t="s">
        <v>32407</v>
      </c>
      <c r="C16445" s="106">
        <v>1448</v>
      </c>
      <c r="D16445">
        <v>2</v>
      </c>
    </row>
    <row r="16446" spans="1:4" x14ac:dyDescent="0.25">
      <c r="A16446" t="s">
        <v>32408</v>
      </c>
      <c r="B16446" t="s">
        <v>32409</v>
      </c>
      <c r="C16446" s="106">
        <v>2297</v>
      </c>
      <c r="D16446">
        <v>1</v>
      </c>
    </row>
    <row r="16447" spans="1:4" x14ac:dyDescent="0.25">
      <c r="A16447" t="s">
        <v>32410</v>
      </c>
      <c r="B16447" t="s">
        <v>27104</v>
      </c>
      <c r="C16447" s="106">
        <v>62.66</v>
      </c>
      <c r="D16447">
        <v>1</v>
      </c>
    </row>
    <row r="16448" spans="1:4" x14ac:dyDescent="0.25">
      <c r="A16448" t="s">
        <v>32411</v>
      </c>
      <c r="B16448" t="s">
        <v>32412</v>
      </c>
      <c r="C16448" s="106">
        <v>424.54</v>
      </c>
      <c r="D16448">
        <v>8</v>
      </c>
    </row>
    <row r="16449" spans="1:4" x14ac:dyDescent="0.25">
      <c r="A16449" t="s">
        <v>32413</v>
      </c>
      <c r="B16449" t="s">
        <v>32414</v>
      </c>
      <c r="C16449" s="106">
        <v>12275.2</v>
      </c>
      <c r="D16449">
        <v>1</v>
      </c>
    </row>
    <row r="16450" spans="1:4" x14ac:dyDescent="0.25">
      <c r="A16450" t="s">
        <v>32415</v>
      </c>
      <c r="B16450" t="s">
        <v>32416</v>
      </c>
      <c r="C16450" s="106">
        <v>312</v>
      </c>
      <c r="D16450">
        <v>6</v>
      </c>
    </row>
    <row r="16451" spans="1:4" x14ac:dyDescent="0.25">
      <c r="A16451" t="s">
        <v>32417</v>
      </c>
      <c r="B16451" t="s">
        <v>32418</v>
      </c>
      <c r="C16451" s="106">
        <v>10704</v>
      </c>
      <c r="D16451">
        <v>6</v>
      </c>
    </row>
    <row r="16452" spans="1:4" x14ac:dyDescent="0.25">
      <c r="A16452" t="s">
        <v>32419</v>
      </c>
      <c r="B16452" t="s">
        <v>32420</v>
      </c>
      <c r="C16452" s="106">
        <v>46.06</v>
      </c>
      <c r="D16452">
        <v>5</v>
      </c>
    </row>
    <row r="16453" spans="1:4" x14ac:dyDescent="0.25">
      <c r="A16453" t="s">
        <v>32421</v>
      </c>
      <c r="B16453" t="s">
        <v>32422</v>
      </c>
      <c r="C16453" s="106">
        <v>352.82</v>
      </c>
      <c r="D16453">
        <v>9</v>
      </c>
    </row>
    <row r="16454" spans="1:4" x14ac:dyDescent="0.25">
      <c r="A16454" t="s">
        <v>32423</v>
      </c>
      <c r="B16454" t="s">
        <v>32424</v>
      </c>
      <c r="C16454" s="106">
        <v>308.36</v>
      </c>
      <c r="D16454">
        <v>1</v>
      </c>
    </row>
    <row r="16455" spans="1:4" x14ac:dyDescent="0.25">
      <c r="A16455" t="s">
        <v>32425</v>
      </c>
      <c r="B16455" t="s">
        <v>32426</v>
      </c>
      <c r="C16455" s="106">
        <v>522.41999999999996</v>
      </c>
      <c r="D16455">
        <v>10</v>
      </c>
    </row>
    <row r="16456" spans="1:4" x14ac:dyDescent="0.25">
      <c r="A16456" t="s">
        <v>32427</v>
      </c>
      <c r="B16456" t="s">
        <v>32428</v>
      </c>
      <c r="C16456" s="106">
        <v>714.74</v>
      </c>
      <c r="D16456">
        <v>20</v>
      </c>
    </row>
    <row r="16457" spans="1:4" x14ac:dyDescent="0.25">
      <c r="A16457" t="s">
        <v>32429</v>
      </c>
      <c r="B16457" t="s">
        <v>32430</v>
      </c>
      <c r="C16457" s="106">
        <v>306.32</v>
      </c>
      <c r="D16457">
        <v>10</v>
      </c>
    </row>
    <row r="16458" spans="1:4" x14ac:dyDescent="0.25">
      <c r="A16458" t="s">
        <v>32431</v>
      </c>
      <c r="B16458" t="s">
        <v>32432</v>
      </c>
      <c r="C16458" s="106">
        <v>612.64</v>
      </c>
      <c r="D16458">
        <v>20</v>
      </c>
    </row>
    <row r="16459" spans="1:4" x14ac:dyDescent="0.25">
      <c r="A16459" t="s">
        <v>32433</v>
      </c>
      <c r="B16459" t="s">
        <v>32434</v>
      </c>
      <c r="C16459" s="106">
        <v>780</v>
      </c>
      <c r="D16459">
        <v>20</v>
      </c>
    </row>
    <row r="16460" spans="1:4" x14ac:dyDescent="0.25">
      <c r="A16460" t="s">
        <v>32435</v>
      </c>
      <c r="B16460" t="s">
        <v>32436</v>
      </c>
      <c r="C16460" s="106">
        <v>1249.99</v>
      </c>
      <c r="D16460">
        <v>29</v>
      </c>
    </row>
    <row r="16461" spans="1:4" x14ac:dyDescent="0.25">
      <c r="A16461" t="s">
        <v>32437</v>
      </c>
      <c r="B16461" t="s">
        <v>26774</v>
      </c>
      <c r="C16461" s="106">
        <v>17685.66</v>
      </c>
      <c r="D16461">
        <v>2</v>
      </c>
    </row>
    <row r="16462" spans="1:4" x14ac:dyDescent="0.25">
      <c r="A16462" t="s">
        <v>32438</v>
      </c>
      <c r="B16462" t="s">
        <v>32439</v>
      </c>
      <c r="C16462" s="106">
        <v>0</v>
      </c>
      <c r="D16462">
        <v>0</v>
      </c>
    </row>
    <row r="16463" spans="1:4" x14ac:dyDescent="0.25">
      <c r="A16463" t="s">
        <v>32440</v>
      </c>
      <c r="B16463" t="s">
        <v>9463</v>
      </c>
      <c r="C16463" s="106">
        <v>88</v>
      </c>
      <c r="D16463">
        <v>1</v>
      </c>
    </row>
    <row r="16464" spans="1:4" x14ac:dyDescent="0.25">
      <c r="A16464" t="s">
        <v>32441</v>
      </c>
      <c r="B16464" t="s">
        <v>9463</v>
      </c>
      <c r="C16464" s="106">
        <v>640</v>
      </c>
      <c r="D16464">
        <v>1</v>
      </c>
    </row>
    <row r="16465" spans="1:4" x14ac:dyDescent="0.25">
      <c r="A16465" t="s">
        <v>32442</v>
      </c>
      <c r="B16465" t="s">
        <v>32443</v>
      </c>
      <c r="C16465" s="106">
        <v>174</v>
      </c>
      <c r="D16465">
        <v>1</v>
      </c>
    </row>
    <row r="16466" spans="1:4" x14ac:dyDescent="0.25">
      <c r="A16466" t="s">
        <v>32444</v>
      </c>
      <c r="B16466" t="s">
        <v>32445</v>
      </c>
      <c r="C16466" s="106">
        <v>361.53</v>
      </c>
      <c r="D16466">
        <v>1</v>
      </c>
    </row>
    <row r="16467" spans="1:4" x14ac:dyDescent="0.25">
      <c r="A16467" t="s">
        <v>32446</v>
      </c>
      <c r="B16467" t="s">
        <v>32447</v>
      </c>
      <c r="C16467" s="106">
        <v>135</v>
      </c>
      <c r="D16467">
        <v>1</v>
      </c>
    </row>
    <row r="16468" spans="1:4" x14ac:dyDescent="0.25">
      <c r="A16468" t="s">
        <v>32448</v>
      </c>
      <c r="B16468" t="s">
        <v>32445</v>
      </c>
      <c r="C16468" s="106">
        <v>600.87</v>
      </c>
      <c r="D16468">
        <v>1</v>
      </c>
    </row>
    <row r="16469" spans="1:4" x14ac:dyDescent="0.25">
      <c r="A16469" t="s">
        <v>32449</v>
      </c>
      <c r="B16469" t="s">
        <v>32450</v>
      </c>
      <c r="C16469" s="106">
        <v>333.77</v>
      </c>
      <c r="D16469">
        <v>1</v>
      </c>
    </row>
    <row r="16470" spans="1:4" x14ac:dyDescent="0.25">
      <c r="A16470" t="s">
        <v>32451</v>
      </c>
      <c r="B16470" t="s">
        <v>32452</v>
      </c>
      <c r="C16470" s="106">
        <v>0</v>
      </c>
      <c r="D16470">
        <v>0</v>
      </c>
    </row>
    <row r="16471" spans="1:4" x14ac:dyDescent="0.25">
      <c r="A16471" t="s">
        <v>32453</v>
      </c>
      <c r="B16471" t="s">
        <v>32454</v>
      </c>
      <c r="C16471" s="106">
        <v>0</v>
      </c>
      <c r="D16471">
        <v>0</v>
      </c>
    </row>
    <row r="16472" spans="1:4" x14ac:dyDescent="0.25">
      <c r="A16472" t="s">
        <v>32455</v>
      </c>
      <c r="B16472" t="s">
        <v>32456</v>
      </c>
      <c r="C16472" s="106">
        <v>668</v>
      </c>
      <c r="D16472">
        <v>2</v>
      </c>
    </row>
    <row r="16473" spans="1:4" x14ac:dyDescent="0.25">
      <c r="A16473" t="s">
        <v>32457</v>
      </c>
      <c r="B16473" t="s">
        <v>32458</v>
      </c>
      <c r="C16473" s="106">
        <v>2323</v>
      </c>
      <c r="D16473">
        <v>1</v>
      </c>
    </row>
    <row r="16474" spans="1:4" x14ac:dyDescent="0.25">
      <c r="A16474" t="s">
        <v>32459</v>
      </c>
      <c r="B16474" t="s">
        <v>32298</v>
      </c>
      <c r="C16474" s="106">
        <v>174</v>
      </c>
      <c r="D16474">
        <v>1</v>
      </c>
    </row>
    <row r="16475" spans="1:4" x14ac:dyDescent="0.25">
      <c r="A16475" t="s">
        <v>32460</v>
      </c>
      <c r="B16475" t="s">
        <v>28389</v>
      </c>
      <c r="C16475" s="106">
        <v>336</v>
      </c>
      <c r="D16475">
        <v>1</v>
      </c>
    </row>
    <row r="16476" spans="1:4" x14ac:dyDescent="0.25">
      <c r="A16476" t="s">
        <v>32461</v>
      </c>
      <c r="B16476" t="s">
        <v>32462</v>
      </c>
      <c r="C16476" s="106">
        <v>317</v>
      </c>
      <c r="D16476">
        <v>1</v>
      </c>
    </row>
    <row r="16477" spans="1:4" x14ac:dyDescent="0.25">
      <c r="A16477" t="s">
        <v>32463</v>
      </c>
      <c r="B16477" t="s">
        <v>32464</v>
      </c>
      <c r="C16477" s="106">
        <v>0</v>
      </c>
      <c r="D16477">
        <v>0</v>
      </c>
    </row>
    <row r="16478" spans="1:4" x14ac:dyDescent="0.25">
      <c r="A16478" t="s">
        <v>32465</v>
      </c>
      <c r="B16478" t="s">
        <v>32466</v>
      </c>
      <c r="C16478" s="106">
        <v>773</v>
      </c>
      <c r="D16478">
        <v>1</v>
      </c>
    </row>
    <row r="16479" spans="1:4" x14ac:dyDescent="0.25">
      <c r="A16479" t="s">
        <v>32467</v>
      </c>
      <c r="B16479" t="s">
        <v>32468</v>
      </c>
      <c r="C16479" s="106">
        <v>334</v>
      </c>
      <c r="D16479">
        <v>1</v>
      </c>
    </row>
    <row r="16480" spans="1:4" x14ac:dyDescent="0.25">
      <c r="A16480" t="s">
        <v>32469</v>
      </c>
      <c r="B16480" t="s">
        <v>14108</v>
      </c>
      <c r="C16480" s="106">
        <v>478</v>
      </c>
      <c r="D16480">
        <v>1</v>
      </c>
    </row>
    <row r="16481" spans="1:4" x14ac:dyDescent="0.25">
      <c r="A16481" t="s">
        <v>32470</v>
      </c>
      <c r="B16481" t="s">
        <v>857</v>
      </c>
      <c r="C16481" s="106">
        <v>312.39</v>
      </c>
      <c r="D16481">
        <v>1</v>
      </c>
    </row>
    <row r="16482" spans="1:4" x14ac:dyDescent="0.25">
      <c r="A16482" t="s">
        <v>32471</v>
      </c>
      <c r="B16482" t="s">
        <v>32472</v>
      </c>
      <c r="C16482" s="106">
        <v>892</v>
      </c>
      <c r="D16482">
        <v>1</v>
      </c>
    </row>
    <row r="16483" spans="1:4" x14ac:dyDescent="0.25">
      <c r="A16483" t="s">
        <v>32473</v>
      </c>
      <c r="B16483" t="s">
        <v>32474</v>
      </c>
      <c r="C16483" s="106">
        <v>358</v>
      </c>
      <c r="D16483">
        <v>1</v>
      </c>
    </row>
    <row r="16484" spans="1:4" x14ac:dyDescent="0.25">
      <c r="A16484" t="s">
        <v>32475</v>
      </c>
      <c r="B16484" t="s">
        <v>32476</v>
      </c>
      <c r="C16484" s="106">
        <v>2950</v>
      </c>
      <c r="D16484">
        <v>1</v>
      </c>
    </row>
    <row r="16485" spans="1:4" x14ac:dyDescent="0.25">
      <c r="A16485" t="s">
        <v>32477</v>
      </c>
      <c r="B16485" t="s">
        <v>32478</v>
      </c>
      <c r="C16485" s="106">
        <v>3957.6</v>
      </c>
      <c r="D16485">
        <v>1</v>
      </c>
    </row>
    <row r="16486" spans="1:4" x14ac:dyDescent="0.25">
      <c r="A16486" t="s">
        <v>32479</v>
      </c>
      <c r="B16486" t="s">
        <v>32480</v>
      </c>
      <c r="C16486" s="106">
        <v>1318.6</v>
      </c>
      <c r="D16486">
        <v>1</v>
      </c>
    </row>
    <row r="16487" spans="1:4" x14ac:dyDescent="0.25">
      <c r="A16487" t="s">
        <v>32481</v>
      </c>
      <c r="B16487" t="s">
        <v>28389</v>
      </c>
      <c r="C16487" s="106">
        <v>435</v>
      </c>
      <c r="D16487">
        <v>1</v>
      </c>
    </row>
    <row r="16488" spans="1:4" x14ac:dyDescent="0.25">
      <c r="A16488" t="s">
        <v>32482</v>
      </c>
      <c r="B16488" t="s">
        <v>32483</v>
      </c>
      <c r="C16488" s="106">
        <v>448.72</v>
      </c>
      <c r="D16488">
        <v>1</v>
      </c>
    </row>
    <row r="16489" spans="1:4" x14ac:dyDescent="0.25">
      <c r="A16489" t="s">
        <v>32484</v>
      </c>
      <c r="B16489" t="s">
        <v>28404</v>
      </c>
      <c r="C16489" s="106">
        <v>114.49</v>
      </c>
      <c r="D16489">
        <v>1</v>
      </c>
    </row>
    <row r="16490" spans="1:4" x14ac:dyDescent="0.25">
      <c r="A16490" t="s">
        <v>32485</v>
      </c>
      <c r="B16490" t="s">
        <v>32486</v>
      </c>
      <c r="C16490" s="106">
        <v>249.26</v>
      </c>
      <c r="D16490">
        <v>1</v>
      </c>
    </row>
    <row r="16491" spans="1:4" x14ac:dyDescent="0.25">
      <c r="A16491" t="s">
        <v>32487</v>
      </c>
      <c r="B16491" t="s">
        <v>32458</v>
      </c>
      <c r="C16491" s="106">
        <v>4368</v>
      </c>
      <c r="D16491">
        <v>3</v>
      </c>
    </row>
    <row r="16492" spans="1:4" x14ac:dyDescent="0.25">
      <c r="A16492" t="s">
        <v>32488</v>
      </c>
      <c r="B16492" t="s">
        <v>27336</v>
      </c>
      <c r="C16492" s="106">
        <v>365</v>
      </c>
      <c r="D16492">
        <v>1</v>
      </c>
    </row>
    <row r="16493" spans="1:4" x14ac:dyDescent="0.25">
      <c r="A16493" t="s">
        <v>32489</v>
      </c>
      <c r="B16493" t="s">
        <v>32490</v>
      </c>
      <c r="C16493" s="106">
        <v>1133.25</v>
      </c>
      <c r="D16493">
        <v>1</v>
      </c>
    </row>
    <row r="16494" spans="1:4" x14ac:dyDescent="0.25">
      <c r="A16494" t="s">
        <v>32491</v>
      </c>
      <c r="B16494" t="s">
        <v>32492</v>
      </c>
      <c r="C16494" s="106">
        <v>1093.5</v>
      </c>
      <c r="D16494">
        <v>1</v>
      </c>
    </row>
    <row r="16495" spans="1:4" x14ac:dyDescent="0.25">
      <c r="A16495" t="s">
        <v>32493</v>
      </c>
      <c r="B16495" t="s">
        <v>32494</v>
      </c>
      <c r="C16495" s="106">
        <v>1295</v>
      </c>
      <c r="D16495">
        <v>1</v>
      </c>
    </row>
    <row r="16496" spans="1:4" x14ac:dyDescent="0.25">
      <c r="A16496" t="s">
        <v>32495</v>
      </c>
      <c r="B16496" t="s">
        <v>32496</v>
      </c>
      <c r="C16496" s="106">
        <v>6684</v>
      </c>
      <c r="D16496">
        <v>3</v>
      </c>
    </row>
    <row r="16497" spans="1:4" x14ac:dyDescent="0.25">
      <c r="A16497" t="s">
        <v>32497</v>
      </c>
      <c r="B16497" t="s">
        <v>9463</v>
      </c>
      <c r="C16497" s="106">
        <v>400</v>
      </c>
      <c r="D16497">
        <v>1</v>
      </c>
    </row>
    <row r="16498" spans="1:4" x14ac:dyDescent="0.25">
      <c r="A16498" t="s">
        <v>32498</v>
      </c>
      <c r="B16498" t="s">
        <v>32499</v>
      </c>
      <c r="C16498" s="106">
        <v>0</v>
      </c>
      <c r="D16498">
        <v>0</v>
      </c>
    </row>
    <row r="16499" spans="1:4" x14ac:dyDescent="0.25">
      <c r="A16499" t="s">
        <v>32500</v>
      </c>
      <c r="B16499" t="s">
        <v>13078</v>
      </c>
      <c r="C16499" s="106">
        <v>10</v>
      </c>
      <c r="D16499">
        <v>1</v>
      </c>
    </row>
    <row r="16500" spans="1:4" x14ac:dyDescent="0.25">
      <c r="A16500" t="s">
        <v>32501</v>
      </c>
      <c r="B16500" t="s">
        <v>32502</v>
      </c>
      <c r="C16500" s="106">
        <v>695</v>
      </c>
      <c r="D16500">
        <v>1</v>
      </c>
    </row>
    <row r="16501" spans="1:4" x14ac:dyDescent="0.25">
      <c r="A16501" t="s">
        <v>32503</v>
      </c>
      <c r="B16501" t="s">
        <v>32504</v>
      </c>
      <c r="C16501" s="106">
        <v>4795</v>
      </c>
      <c r="D16501">
        <v>1</v>
      </c>
    </row>
    <row r="16502" spans="1:4" x14ac:dyDescent="0.25">
      <c r="A16502" t="s">
        <v>32505</v>
      </c>
      <c r="B16502" t="s">
        <v>32506</v>
      </c>
      <c r="C16502" s="106">
        <v>0</v>
      </c>
      <c r="D16502">
        <v>0</v>
      </c>
    </row>
    <row r="16503" spans="1:4" x14ac:dyDescent="0.25">
      <c r="A16503" t="s">
        <v>32507</v>
      </c>
      <c r="B16503" t="s">
        <v>32508</v>
      </c>
      <c r="C16503" s="106">
        <v>1184.3599999999999</v>
      </c>
      <c r="D16503">
        <v>1</v>
      </c>
    </row>
    <row r="16504" spans="1:4" x14ac:dyDescent="0.25">
      <c r="A16504" t="s">
        <v>32509</v>
      </c>
      <c r="B16504" t="s">
        <v>32510</v>
      </c>
      <c r="C16504" s="106">
        <v>427.14</v>
      </c>
      <c r="D16504">
        <v>4</v>
      </c>
    </row>
    <row r="16505" spans="1:4" x14ac:dyDescent="0.25">
      <c r="A16505" t="s">
        <v>32511</v>
      </c>
      <c r="B16505" t="s">
        <v>13078</v>
      </c>
      <c r="C16505" s="106">
        <v>30.01</v>
      </c>
      <c r="D16505">
        <v>1</v>
      </c>
    </row>
    <row r="16506" spans="1:4" x14ac:dyDescent="0.25">
      <c r="A16506" t="s">
        <v>32512</v>
      </c>
      <c r="B16506" t="s">
        <v>32513</v>
      </c>
      <c r="C16506" s="106">
        <v>140.52000000000001</v>
      </c>
      <c r="D16506">
        <v>1</v>
      </c>
    </row>
    <row r="16507" spans="1:4" x14ac:dyDescent="0.25">
      <c r="A16507" t="s">
        <v>32514</v>
      </c>
      <c r="B16507" t="s">
        <v>26927</v>
      </c>
      <c r="C16507" s="106">
        <v>55.94</v>
      </c>
      <c r="D16507">
        <v>1</v>
      </c>
    </row>
    <row r="16508" spans="1:4" x14ac:dyDescent="0.25">
      <c r="A16508" t="s">
        <v>32515</v>
      </c>
      <c r="B16508" t="s">
        <v>26870</v>
      </c>
      <c r="C16508" s="106">
        <v>2184.63</v>
      </c>
      <c r="D16508">
        <v>1</v>
      </c>
    </row>
    <row r="16509" spans="1:4" x14ac:dyDescent="0.25">
      <c r="A16509" t="s">
        <v>32516</v>
      </c>
      <c r="B16509" t="s">
        <v>14563</v>
      </c>
      <c r="C16509" s="106">
        <v>171.97</v>
      </c>
      <c r="D16509">
        <v>1</v>
      </c>
    </row>
    <row r="16510" spans="1:4" x14ac:dyDescent="0.25">
      <c r="A16510" t="s">
        <v>32517</v>
      </c>
      <c r="B16510" t="s">
        <v>32518</v>
      </c>
      <c r="C16510" s="106">
        <v>561.28</v>
      </c>
      <c r="D16510">
        <v>1</v>
      </c>
    </row>
    <row r="16511" spans="1:4" x14ac:dyDescent="0.25">
      <c r="A16511" t="s">
        <v>32519</v>
      </c>
      <c r="B16511" t="s">
        <v>32520</v>
      </c>
      <c r="C16511" s="106">
        <v>450</v>
      </c>
      <c r="D16511">
        <v>2</v>
      </c>
    </row>
    <row r="16512" spans="1:4" x14ac:dyDescent="0.25">
      <c r="A16512" t="s">
        <v>32521</v>
      </c>
      <c r="B16512" t="s">
        <v>32522</v>
      </c>
      <c r="C16512" s="106">
        <v>1425</v>
      </c>
      <c r="D16512">
        <v>5</v>
      </c>
    </row>
    <row r="16513" spans="1:4" x14ac:dyDescent="0.25">
      <c r="A16513" t="s">
        <v>32523</v>
      </c>
      <c r="B16513" t="s">
        <v>32524</v>
      </c>
      <c r="C16513" s="106">
        <v>231.6</v>
      </c>
      <c r="D16513">
        <v>1</v>
      </c>
    </row>
    <row r="16514" spans="1:4" x14ac:dyDescent="0.25">
      <c r="A16514" t="s">
        <v>32525</v>
      </c>
      <c r="B16514" t="s">
        <v>32526</v>
      </c>
      <c r="C16514" s="106">
        <v>0</v>
      </c>
      <c r="D16514">
        <v>0</v>
      </c>
    </row>
    <row r="16515" spans="1:4" x14ac:dyDescent="0.25">
      <c r="A16515" t="s">
        <v>32527</v>
      </c>
      <c r="B16515" t="s">
        <v>32528</v>
      </c>
      <c r="C16515" s="106">
        <v>2562.63</v>
      </c>
      <c r="D16515">
        <v>2</v>
      </c>
    </row>
    <row r="16516" spans="1:4" x14ac:dyDescent="0.25">
      <c r="A16516" t="s">
        <v>32529</v>
      </c>
      <c r="B16516" t="s">
        <v>32528</v>
      </c>
      <c r="C16516" s="106">
        <v>4704</v>
      </c>
      <c r="D16516">
        <v>2</v>
      </c>
    </row>
    <row r="16517" spans="1:4" x14ac:dyDescent="0.25">
      <c r="A16517" t="s">
        <v>32530</v>
      </c>
      <c r="B16517" t="s">
        <v>32531</v>
      </c>
      <c r="C16517" s="106">
        <v>763.58</v>
      </c>
      <c r="D16517">
        <v>2</v>
      </c>
    </row>
    <row r="16518" spans="1:4" x14ac:dyDescent="0.25">
      <c r="A16518" t="s">
        <v>32532</v>
      </c>
      <c r="B16518" t="s">
        <v>32533</v>
      </c>
      <c r="C16518" s="106">
        <v>7720</v>
      </c>
      <c r="D16518">
        <v>2</v>
      </c>
    </row>
    <row r="16519" spans="1:4" x14ac:dyDescent="0.25">
      <c r="A16519" t="s">
        <v>32534</v>
      </c>
      <c r="B16519" t="s">
        <v>32535</v>
      </c>
      <c r="C16519" s="106">
        <v>1010</v>
      </c>
      <c r="D16519">
        <v>1</v>
      </c>
    </row>
    <row r="16520" spans="1:4" x14ac:dyDescent="0.25">
      <c r="A16520" t="s">
        <v>32536</v>
      </c>
      <c r="B16520" t="s">
        <v>32537</v>
      </c>
      <c r="C16520" s="106">
        <v>259.68</v>
      </c>
      <c r="D16520">
        <v>2</v>
      </c>
    </row>
    <row r="16521" spans="1:4" x14ac:dyDescent="0.25">
      <c r="A16521" t="s">
        <v>32538</v>
      </c>
      <c r="B16521" t="s">
        <v>32539</v>
      </c>
      <c r="C16521" s="106">
        <v>17990</v>
      </c>
      <c r="D16521">
        <v>1</v>
      </c>
    </row>
    <row r="16522" spans="1:4" x14ac:dyDescent="0.25">
      <c r="A16522" t="s">
        <v>32540</v>
      </c>
      <c r="B16522" t="s">
        <v>32541</v>
      </c>
      <c r="C16522" s="106">
        <v>853.04</v>
      </c>
      <c r="D16522">
        <v>2</v>
      </c>
    </row>
    <row r="16523" spans="1:4" x14ac:dyDescent="0.25">
      <c r="A16523" t="s">
        <v>32542</v>
      </c>
      <c r="B16523" t="s">
        <v>32543</v>
      </c>
      <c r="C16523" s="106">
        <v>0</v>
      </c>
      <c r="D16523">
        <v>0</v>
      </c>
    </row>
    <row r="16524" spans="1:4" x14ac:dyDescent="0.25">
      <c r="A16524" t="s">
        <v>32544</v>
      </c>
      <c r="B16524" t="s">
        <v>32545</v>
      </c>
      <c r="C16524" s="106">
        <v>34</v>
      </c>
      <c r="D16524">
        <v>34</v>
      </c>
    </row>
    <row r="16525" spans="1:4" x14ac:dyDescent="0.25">
      <c r="A16525" t="s">
        <v>32546</v>
      </c>
      <c r="B16525" t="s">
        <v>32547</v>
      </c>
      <c r="C16525" s="106">
        <v>0</v>
      </c>
      <c r="D16525">
        <v>0</v>
      </c>
    </row>
    <row r="16526" spans="1:4" x14ac:dyDescent="0.25">
      <c r="A16526" t="s">
        <v>32548</v>
      </c>
      <c r="B16526" t="s">
        <v>32549</v>
      </c>
      <c r="C16526" s="106">
        <v>372.57</v>
      </c>
      <c r="D16526">
        <v>4</v>
      </c>
    </row>
    <row r="16527" spans="1:4" x14ac:dyDescent="0.25">
      <c r="A16527" t="s">
        <v>32550</v>
      </c>
      <c r="B16527" t="s">
        <v>32549</v>
      </c>
      <c r="C16527" s="106">
        <v>519</v>
      </c>
      <c r="D16527">
        <v>3</v>
      </c>
    </row>
    <row r="16528" spans="1:4" x14ac:dyDescent="0.25">
      <c r="A16528" t="s">
        <v>32551</v>
      </c>
      <c r="B16528" t="s">
        <v>32552</v>
      </c>
      <c r="C16528" s="106">
        <v>2712</v>
      </c>
      <c r="D16528">
        <v>2</v>
      </c>
    </row>
    <row r="16529" spans="1:4" x14ac:dyDescent="0.25">
      <c r="A16529" t="s">
        <v>32553</v>
      </c>
      <c r="B16529" t="s">
        <v>32552</v>
      </c>
      <c r="C16529" s="106">
        <v>2712</v>
      </c>
      <c r="D16529">
        <v>2</v>
      </c>
    </row>
    <row r="16530" spans="1:4" x14ac:dyDescent="0.25">
      <c r="A16530" t="s">
        <v>32554</v>
      </c>
      <c r="B16530" t="s">
        <v>19171</v>
      </c>
      <c r="C16530" s="106">
        <v>720.5</v>
      </c>
      <c r="D16530">
        <v>2</v>
      </c>
    </row>
    <row r="16531" spans="1:4" x14ac:dyDescent="0.25">
      <c r="A16531" t="s">
        <v>32555</v>
      </c>
      <c r="B16531" t="s">
        <v>32556</v>
      </c>
      <c r="C16531" s="106">
        <v>1189.4000000000001</v>
      </c>
      <c r="D16531">
        <v>4</v>
      </c>
    </row>
    <row r="16532" spans="1:4" x14ac:dyDescent="0.25">
      <c r="A16532" t="s">
        <v>32557</v>
      </c>
      <c r="B16532" t="s">
        <v>32556</v>
      </c>
      <c r="C16532" s="106">
        <v>957.6</v>
      </c>
      <c r="D16532">
        <v>2</v>
      </c>
    </row>
    <row r="16533" spans="1:4" x14ac:dyDescent="0.25">
      <c r="A16533" t="s">
        <v>32558</v>
      </c>
      <c r="B16533" t="s">
        <v>32559</v>
      </c>
      <c r="C16533" s="106">
        <v>711</v>
      </c>
      <c r="D16533">
        <v>1</v>
      </c>
    </row>
    <row r="16534" spans="1:4" x14ac:dyDescent="0.25">
      <c r="A16534" t="s">
        <v>32560</v>
      </c>
      <c r="B16534" t="s">
        <v>32561</v>
      </c>
      <c r="C16534" s="106">
        <v>2062</v>
      </c>
      <c r="D16534">
        <v>2</v>
      </c>
    </row>
    <row r="16535" spans="1:4" x14ac:dyDescent="0.25">
      <c r="A16535" t="s">
        <v>32562</v>
      </c>
      <c r="B16535" t="s">
        <v>32563</v>
      </c>
      <c r="C16535" s="106">
        <v>7357.04</v>
      </c>
      <c r="D16535">
        <v>1</v>
      </c>
    </row>
    <row r="16536" spans="1:4" x14ac:dyDescent="0.25">
      <c r="A16536" t="s">
        <v>32564</v>
      </c>
      <c r="B16536" t="s">
        <v>32565</v>
      </c>
      <c r="C16536" s="106">
        <v>126</v>
      </c>
      <c r="D16536">
        <v>10</v>
      </c>
    </row>
    <row r="16537" spans="1:4" x14ac:dyDescent="0.25">
      <c r="A16537" t="s">
        <v>32566</v>
      </c>
      <c r="B16537" t="s">
        <v>32567</v>
      </c>
      <c r="C16537" s="106">
        <v>1445.76</v>
      </c>
      <c r="D16537">
        <v>2</v>
      </c>
    </row>
    <row r="16538" spans="1:4" x14ac:dyDescent="0.25">
      <c r="A16538" t="s">
        <v>32568</v>
      </c>
      <c r="B16538" t="s">
        <v>32569</v>
      </c>
      <c r="C16538" s="106">
        <v>0</v>
      </c>
      <c r="D16538">
        <v>0</v>
      </c>
    </row>
    <row r="16539" spans="1:4" x14ac:dyDescent="0.25">
      <c r="A16539" t="s">
        <v>32570</v>
      </c>
      <c r="B16539" t="s">
        <v>32571</v>
      </c>
      <c r="C16539" s="106">
        <v>120.38</v>
      </c>
      <c r="D16539">
        <v>10</v>
      </c>
    </row>
    <row r="16540" spans="1:4" x14ac:dyDescent="0.25">
      <c r="A16540" t="s">
        <v>32572</v>
      </c>
      <c r="B16540" t="s">
        <v>32573</v>
      </c>
      <c r="C16540" s="106">
        <v>8.6999999999999993</v>
      </c>
      <c r="D16540">
        <v>2</v>
      </c>
    </row>
    <row r="16541" spans="1:4" x14ac:dyDescent="0.25">
      <c r="A16541" t="s">
        <v>32574</v>
      </c>
      <c r="B16541" t="s">
        <v>32575</v>
      </c>
      <c r="C16541" s="106">
        <v>18.54</v>
      </c>
      <c r="D16541">
        <v>1</v>
      </c>
    </row>
    <row r="16542" spans="1:4" x14ac:dyDescent="0.25">
      <c r="A16542" t="s">
        <v>32576</v>
      </c>
      <c r="B16542" t="s">
        <v>32577</v>
      </c>
      <c r="C16542" s="106">
        <v>0</v>
      </c>
      <c r="D16542">
        <v>0</v>
      </c>
    </row>
    <row r="16543" spans="1:4" x14ac:dyDescent="0.25">
      <c r="A16543" t="s">
        <v>32578</v>
      </c>
      <c r="B16543" t="s">
        <v>32579</v>
      </c>
      <c r="C16543" s="106">
        <v>44.59</v>
      </c>
      <c r="D16543">
        <v>1</v>
      </c>
    </row>
    <row r="16544" spans="1:4" x14ac:dyDescent="0.25">
      <c r="A16544" t="s">
        <v>32580</v>
      </c>
      <c r="B16544" t="s">
        <v>32581</v>
      </c>
      <c r="C16544" s="106">
        <v>52.99</v>
      </c>
      <c r="D16544">
        <v>4</v>
      </c>
    </row>
    <row r="16545" spans="1:4" x14ac:dyDescent="0.25">
      <c r="A16545" t="s">
        <v>32582</v>
      </c>
      <c r="B16545" t="s">
        <v>32583</v>
      </c>
      <c r="C16545" s="106">
        <v>33.29</v>
      </c>
      <c r="D16545">
        <v>4</v>
      </c>
    </row>
    <row r="16546" spans="1:4" x14ac:dyDescent="0.25">
      <c r="A16546" t="s">
        <v>32584</v>
      </c>
      <c r="B16546" t="s">
        <v>32585</v>
      </c>
      <c r="C16546" s="106">
        <v>113.59</v>
      </c>
      <c r="D16546">
        <v>2</v>
      </c>
    </row>
    <row r="16547" spans="1:4" x14ac:dyDescent="0.25">
      <c r="A16547" t="s">
        <v>32586</v>
      </c>
      <c r="B16547" t="s">
        <v>32587</v>
      </c>
      <c r="C16547" s="106">
        <v>292.55</v>
      </c>
      <c r="D16547">
        <v>2</v>
      </c>
    </row>
    <row r="16548" spans="1:4" x14ac:dyDescent="0.25">
      <c r="A16548" t="s">
        <v>32588</v>
      </c>
      <c r="B16548" t="s">
        <v>32583</v>
      </c>
      <c r="C16548" s="106">
        <v>33.29</v>
      </c>
      <c r="D16548">
        <v>4</v>
      </c>
    </row>
    <row r="16549" spans="1:4" x14ac:dyDescent="0.25">
      <c r="A16549" t="s">
        <v>32589</v>
      </c>
      <c r="B16549" t="s">
        <v>32590</v>
      </c>
      <c r="C16549" s="106">
        <v>173.22</v>
      </c>
      <c r="D16549">
        <v>5</v>
      </c>
    </row>
    <row r="16550" spans="1:4" x14ac:dyDescent="0.25">
      <c r="A16550" t="s">
        <v>32591</v>
      </c>
      <c r="B16550" t="s">
        <v>32577</v>
      </c>
      <c r="C16550" s="106">
        <v>18.079999999999998</v>
      </c>
      <c r="D16550">
        <v>2</v>
      </c>
    </row>
    <row r="16551" spans="1:4" x14ac:dyDescent="0.25">
      <c r="A16551" t="s">
        <v>32592</v>
      </c>
      <c r="B16551" t="s">
        <v>32593</v>
      </c>
      <c r="C16551" s="106">
        <v>137.6</v>
      </c>
      <c r="D16551">
        <v>2</v>
      </c>
    </row>
    <row r="16552" spans="1:4" x14ac:dyDescent="0.25">
      <c r="A16552" t="s">
        <v>32594</v>
      </c>
      <c r="B16552" t="s">
        <v>32595</v>
      </c>
      <c r="C16552" s="106">
        <v>70</v>
      </c>
      <c r="D16552">
        <v>10</v>
      </c>
    </row>
    <row r="16553" spans="1:4" x14ac:dyDescent="0.25">
      <c r="A16553" t="s">
        <v>32596</v>
      </c>
      <c r="B16553" t="s">
        <v>32597</v>
      </c>
      <c r="C16553" s="106">
        <v>22.5</v>
      </c>
      <c r="D16553">
        <v>10</v>
      </c>
    </row>
    <row r="16554" spans="1:4" x14ac:dyDescent="0.25">
      <c r="A16554" t="s">
        <v>32598</v>
      </c>
      <c r="B16554" t="s">
        <v>32599</v>
      </c>
      <c r="C16554" s="106">
        <v>1688.84</v>
      </c>
      <c r="D16554">
        <v>1</v>
      </c>
    </row>
    <row r="16555" spans="1:4" x14ac:dyDescent="0.25">
      <c r="A16555" t="s">
        <v>32600</v>
      </c>
      <c r="B16555" t="s">
        <v>32601</v>
      </c>
      <c r="C16555" s="106">
        <v>2620.58</v>
      </c>
      <c r="D16555">
        <v>1</v>
      </c>
    </row>
    <row r="16556" spans="1:4" x14ac:dyDescent="0.25">
      <c r="A16556" t="s">
        <v>32602</v>
      </c>
      <c r="B16556" t="s">
        <v>32603</v>
      </c>
      <c r="C16556" s="106">
        <v>455.03</v>
      </c>
      <c r="D16556">
        <v>1</v>
      </c>
    </row>
    <row r="16557" spans="1:4" x14ac:dyDescent="0.25">
      <c r="A16557" t="s">
        <v>32604</v>
      </c>
      <c r="B16557" t="s">
        <v>32605</v>
      </c>
      <c r="C16557" s="106">
        <v>32.729999999999997</v>
      </c>
      <c r="D16557">
        <v>1</v>
      </c>
    </row>
    <row r="16558" spans="1:4" x14ac:dyDescent="0.25">
      <c r="A16558" t="s">
        <v>32606</v>
      </c>
      <c r="B16558" t="s">
        <v>32607</v>
      </c>
      <c r="C16558" s="106">
        <v>6</v>
      </c>
      <c r="D16558">
        <v>6</v>
      </c>
    </row>
    <row r="16559" spans="1:4" x14ac:dyDescent="0.25">
      <c r="A16559" t="s">
        <v>32608</v>
      </c>
      <c r="B16559" t="s">
        <v>32609</v>
      </c>
      <c r="C16559" s="106">
        <v>23520</v>
      </c>
      <c r="D16559">
        <v>48</v>
      </c>
    </row>
    <row r="16560" spans="1:4" x14ac:dyDescent="0.25">
      <c r="A16560" t="s">
        <v>32610</v>
      </c>
      <c r="B16560" t="s">
        <v>32611</v>
      </c>
      <c r="C16560" s="106">
        <v>0</v>
      </c>
      <c r="D16560">
        <v>0</v>
      </c>
    </row>
    <row r="16561" spans="1:4" x14ac:dyDescent="0.25">
      <c r="A16561" t="s">
        <v>32612</v>
      </c>
      <c r="B16561" t="s">
        <v>32613</v>
      </c>
      <c r="C16561" s="106">
        <v>5250</v>
      </c>
      <c r="D16561">
        <v>4</v>
      </c>
    </row>
    <row r="16562" spans="1:4" x14ac:dyDescent="0.25">
      <c r="A16562" t="s">
        <v>32614</v>
      </c>
      <c r="B16562" t="s">
        <v>32607</v>
      </c>
      <c r="C16562" s="106">
        <v>6</v>
      </c>
      <c r="D16562">
        <v>6</v>
      </c>
    </row>
    <row r="16563" spans="1:4" x14ac:dyDescent="0.25">
      <c r="A16563" t="s">
        <v>32615</v>
      </c>
      <c r="B16563" t="s">
        <v>32616</v>
      </c>
      <c r="C16563" s="106">
        <v>5250</v>
      </c>
      <c r="D16563">
        <v>4</v>
      </c>
    </row>
    <row r="16564" spans="1:4" x14ac:dyDescent="0.25">
      <c r="A16564" t="s">
        <v>32617</v>
      </c>
      <c r="B16564" t="s">
        <v>32618</v>
      </c>
      <c r="C16564" s="106">
        <v>7840</v>
      </c>
      <c r="D16564">
        <v>4</v>
      </c>
    </row>
    <row r="16565" spans="1:4" x14ac:dyDescent="0.25">
      <c r="A16565" t="s">
        <v>32619</v>
      </c>
      <c r="B16565" t="s">
        <v>32620</v>
      </c>
      <c r="C16565" s="106">
        <v>62400</v>
      </c>
      <c r="D16565">
        <v>30</v>
      </c>
    </row>
    <row r="16566" spans="1:4" x14ac:dyDescent="0.25">
      <c r="A16566" t="s">
        <v>32621</v>
      </c>
      <c r="B16566" t="s">
        <v>32622</v>
      </c>
      <c r="C16566" s="106">
        <v>319.91000000000003</v>
      </c>
      <c r="D16566">
        <v>2</v>
      </c>
    </row>
    <row r="16567" spans="1:4" x14ac:dyDescent="0.25">
      <c r="A16567" t="s">
        <v>32623</v>
      </c>
      <c r="B16567" t="s">
        <v>32624</v>
      </c>
      <c r="C16567" s="106">
        <v>12682.86</v>
      </c>
      <c r="D16567">
        <v>3</v>
      </c>
    </row>
    <row r="16568" spans="1:4" x14ac:dyDescent="0.25">
      <c r="A16568" t="s">
        <v>32625</v>
      </c>
      <c r="B16568" t="s">
        <v>32626</v>
      </c>
      <c r="C16568" s="106">
        <v>3334.41</v>
      </c>
      <c r="D16568">
        <v>4</v>
      </c>
    </row>
    <row r="16569" spans="1:4" x14ac:dyDescent="0.25">
      <c r="A16569" t="s">
        <v>32627</v>
      </c>
      <c r="B16569" t="s">
        <v>32628</v>
      </c>
      <c r="C16569" s="106">
        <v>625.94000000000005</v>
      </c>
      <c r="D16569">
        <v>4</v>
      </c>
    </row>
    <row r="16570" spans="1:4" x14ac:dyDescent="0.25">
      <c r="A16570" t="s">
        <v>32629</v>
      </c>
      <c r="B16570" t="s">
        <v>32630</v>
      </c>
      <c r="C16570" s="106">
        <v>8179.95</v>
      </c>
      <c r="D16570">
        <v>1</v>
      </c>
    </row>
    <row r="16571" spans="1:4" x14ac:dyDescent="0.25">
      <c r="A16571" t="s">
        <v>32631</v>
      </c>
      <c r="B16571" t="s">
        <v>32632</v>
      </c>
      <c r="C16571" s="106">
        <v>14.26</v>
      </c>
      <c r="D16571">
        <v>2</v>
      </c>
    </row>
    <row r="16572" spans="1:4" x14ac:dyDescent="0.25">
      <c r="A16572" t="s">
        <v>32633</v>
      </c>
      <c r="B16572" t="s">
        <v>32634</v>
      </c>
      <c r="C16572" s="106">
        <v>57.87</v>
      </c>
      <c r="D16572">
        <v>2</v>
      </c>
    </row>
    <row r="16573" spans="1:4" x14ac:dyDescent="0.25">
      <c r="A16573" t="s">
        <v>32635</v>
      </c>
      <c r="B16573" t="s">
        <v>32636</v>
      </c>
      <c r="C16573" s="106">
        <v>42.48</v>
      </c>
      <c r="D16573">
        <v>2</v>
      </c>
    </row>
    <row r="16574" spans="1:4" x14ac:dyDescent="0.25">
      <c r="A16574" t="s">
        <v>32637</v>
      </c>
      <c r="B16574" t="s">
        <v>32638</v>
      </c>
      <c r="C16574" s="106">
        <v>0</v>
      </c>
      <c r="D16574">
        <v>0</v>
      </c>
    </row>
    <row r="16575" spans="1:4" x14ac:dyDescent="0.25">
      <c r="A16575" t="s">
        <v>32639</v>
      </c>
      <c r="B16575" t="s">
        <v>32640</v>
      </c>
      <c r="C16575" s="106">
        <v>2121.6999999999998</v>
      </c>
      <c r="D16575">
        <v>2</v>
      </c>
    </row>
    <row r="16576" spans="1:4" x14ac:dyDescent="0.25">
      <c r="A16576" t="s">
        <v>32641</v>
      </c>
      <c r="B16576" t="s">
        <v>32642</v>
      </c>
      <c r="C16576" s="106">
        <v>1128.5</v>
      </c>
      <c r="D16576">
        <v>2</v>
      </c>
    </row>
    <row r="16577" spans="1:4" x14ac:dyDescent="0.25">
      <c r="A16577" t="s">
        <v>32643</v>
      </c>
      <c r="B16577" t="s">
        <v>32644</v>
      </c>
      <c r="C16577" s="106">
        <v>253</v>
      </c>
      <c r="D16577">
        <v>4</v>
      </c>
    </row>
    <row r="16578" spans="1:4" x14ac:dyDescent="0.25">
      <c r="A16578" t="s">
        <v>32645</v>
      </c>
      <c r="B16578" t="s">
        <v>32646</v>
      </c>
      <c r="C16578" s="106">
        <v>13167.7</v>
      </c>
      <c r="D16578">
        <v>2</v>
      </c>
    </row>
    <row r="16579" spans="1:4" x14ac:dyDescent="0.25">
      <c r="A16579" t="s">
        <v>32647</v>
      </c>
      <c r="B16579" t="s">
        <v>32648</v>
      </c>
      <c r="C16579" s="106">
        <v>7522</v>
      </c>
      <c r="D16579">
        <v>2</v>
      </c>
    </row>
    <row r="16580" spans="1:4" x14ac:dyDescent="0.25">
      <c r="A16580" t="s">
        <v>32649</v>
      </c>
      <c r="B16580" t="s">
        <v>32650</v>
      </c>
      <c r="C16580" s="106">
        <v>1558</v>
      </c>
      <c r="D16580">
        <v>1</v>
      </c>
    </row>
    <row r="16581" spans="1:4" x14ac:dyDescent="0.25">
      <c r="A16581" t="s">
        <v>32651</v>
      </c>
      <c r="B16581" t="s">
        <v>32652</v>
      </c>
      <c r="C16581" s="106">
        <v>0</v>
      </c>
      <c r="D16581">
        <v>0</v>
      </c>
    </row>
    <row r="16582" spans="1:4" x14ac:dyDescent="0.25">
      <c r="A16582" t="s">
        <v>32653</v>
      </c>
      <c r="B16582" t="s">
        <v>32654</v>
      </c>
      <c r="C16582" s="106">
        <v>3168.24</v>
      </c>
      <c r="D16582">
        <v>1</v>
      </c>
    </row>
    <row r="16583" spans="1:4" x14ac:dyDescent="0.25">
      <c r="A16583" t="s">
        <v>32655</v>
      </c>
      <c r="B16583" t="s">
        <v>32656</v>
      </c>
      <c r="C16583" s="106">
        <v>628.51</v>
      </c>
      <c r="D16583">
        <v>4</v>
      </c>
    </row>
    <row r="16584" spans="1:4" x14ac:dyDescent="0.25">
      <c r="A16584" t="s">
        <v>32657</v>
      </c>
      <c r="B16584" t="s">
        <v>861</v>
      </c>
      <c r="C16584" s="106">
        <v>6800</v>
      </c>
      <c r="D16584">
        <v>3</v>
      </c>
    </row>
    <row r="16585" spans="1:4" x14ac:dyDescent="0.25">
      <c r="A16585" t="s">
        <v>32658</v>
      </c>
      <c r="B16585" t="s">
        <v>32659</v>
      </c>
      <c r="C16585" s="106">
        <v>390.6</v>
      </c>
      <c r="D16585">
        <v>1</v>
      </c>
    </row>
    <row r="16586" spans="1:4" x14ac:dyDescent="0.25">
      <c r="A16586" t="s">
        <v>32660</v>
      </c>
      <c r="B16586" t="s">
        <v>32661</v>
      </c>
      <c r="C16586" s="106">
        <v>23882.5</v>
      </c>
      <c r="D16586">
        <v>2</v>
      </c>
    </row>
    <row r="16587" spans="1:4" x14ac:dyDescent="0.25">
      <c r="A16587" t="s">
        <v>32662</v>
      </c>
      <c r="B16587" t="s">
        <v>32663</v>
      </c>
      <c r="C16587" s="106">
        <v>0</v>
      </c>
      <c r="D16587">
        <v>0</v>
      </c>
    </row>
    <row r="16588" spans="1:4" x14ac:dyDescent="0.25">
      <c r="A16588" t="s">
        <v>32664</v>
      </c>
      <c r="B16588" t="s">
        <v>32665</v>
      </c>
      <c r="C16588" s="106">
        <v>849.32</v>
      </c>
      <c r="D16588">
        <v>10</v>
      </c>
    </row>
    <row r="16589" spans="1:4" x14ac:dyDescent="0.25">
      <c r="A16589" t="s">
        <v>32666</v>
      </c>
      <c r="B16589" t="s">
        <v>32665</v>
      </c>
      <c r="C16589" s="106">
        <v>594.52</v>
      </c>
      <c r="D16589">
        <v>7</v>
      </c>
    </row>
    <row r="16590" spans="1:4" x14ac:dyDescent="0.25">
      <c r="A16590" t="s">
        <v>32667</v>
      </c>
      <c r="B16590" t="s">
        <v>32668</v>
      </c>
      <c r="C16590" s="106">
        <v>195.06</v>
      </c>
      <c r="D16590">
        <v>6</v>
      </c>
    </row>
    <row r="16591" spans="1:4" x14ac:dyDescent="0.25">
      <c r="A16591" t="s">
        <v>32669</v>
      </c>
      <c r="B16591" t="s">
        <v>32670</v>
      </c>
      <c r="C16591" s="106">
        <v>359.43</v>
      </c>
      <c r="D16591">
        <v>6</v>
      </c>
    </row>
    <row r="16592" spans="1:4" x14ac:dyDescent="0.25">
      <c r="A16592" t="s">
        <v>32671</v>
      </c>
      <c r="B16592" t="s">
        <v>32672</v>
      </c>
      <c r="C16592" s="106">
        <v>680.76</v>
      </c>
      <c r="D16592">
        <v>1</v>
      </c>
    </row>
    <row r="16593" spans="1:4" x14ac:dyDescent="0.25">
      <c r="A16593" t="s">
        <v>32673</v>
      </c>
      <c r="B16593" t="s">
        <v>32674</v>
      </c>
      <c r="C16593" s="106">
        <v>7654</v>
      </c>
      <c r="D16593">
        <v>2</v>
      </c>
    </row>
    <row r="16594" spans="1:4" x14ac:dyDescent="0.25">
      <c r="A16594" t="s">
        <v>32675</v>
      </c>
      <c r="B16594" t="s">
        <v>32676</v>
      </c>
      <c r="C16594" s="106">
        <v>6736</v>
      </c>
      <c r="D16594">
        <v>2</v>
      </c>
    </row>
    <row r="16595" spans="1:4" x14ac:dyDescent="0.25">
      <c r="A16595" t="s">
        <v>32677</v>
      </c>
      <c r="B16595" t="s">
        <v>32678</v>
      </c>
      <c r="C16595" s="106">
        <v>8286</v>
      </c>
      <c r="D16595">
        <v>2</v>
      </c>
    </row>
    <row r="16596" spans="1:4" x14ac:dyDescent="0.25">
      <c r="A16596" t="s">
        <v>32679</v>
      </c>
      <c r="B16596" t="s">
        <v>32680</v>
      </c>
      <c r="C16596" s="106">
        <v>2767</v>
      </c>
      <c r="D16596">
        <v>1</v>
      </c>
    </row>
    <row r="16597" spans="1:4" x14ac:dyDescent="0.25">
      <c r="A16597" t="s">
        <v>32681</v>
      </c>
      <c r="B16597" t="s">
        <v>32682</v>
      </c>
      <c r="C16597" s="106">
        <v>3827</v>
      </c>
      <c r="D16597">
        <v>1</v>
      </c>
    </row>
    <row r="16598" spans="1:4" x14ac:dyDescent="0.25">
      <c r="A16598" t="s">
        <v>32683</v>
      </c>
      <c r="B16598" t="s">
        <v>32684</v>
      </c>
      <c r="C16598" s="106">
        <v>7360</v>
      </c>
      <c r="D16598">
        <v>2</v>
      </c>
    </row>
    <row r="16599" spans="1:4" x14ac:dyDescent="0.25">
      <c r="A16599" t="s">
        <v>32685</v>
      </c>
      <c r="B16599" t="s">
        <v>32686</v>
      </c>
      <c r="C16599" s="106">
        <v>1695</v>
      </c>
      <c r="D16599">
        <v>0</v>
      </c>
    </row>
    <row r="16600" spans="1:4" x14ac:dyDescent="0.25">
      <c r="A16600" t="s">
        <v>32687</v>
      </c>
      <c r="B16600" t="s">
        <v>32688</v>
      </c>
      <c r="C16600" s="106">
        <v>1232</v>
      </c>
      <c r="D16600">
        <v>14</v>
      </c>
    </row>
    <row r="16601" spans="1:4" x14ac:dyDescent="0.25">
      <c r="A16601" t="s">
        <v>32689</v>
      </c>
      <c r="B16601" t="s">
        <v>32690</v>
      </c>
      <c r="C16601" s="106">
        <v>5000</v>
      </c>
      <c r="D16601">
        <v>1</v>
      </c>
    </row>
    <row r="16602" spans="1:4" x14ac:dyDescent="0.25">
      <c r="A16602" t="s">
        <v>32691</v>
      </c>
      <c r="B16602" t="s">
        <v>32692</v>
      </c>
      <c r="C16602" s="106">
        <v>0</v>
      </c>
      <c r="D16602">
        <v>0</v>
      </c>
    </row>
    <row r="16603" spans="1:4" x14ac:dyDescent="0.25">
      <c r="A16603" t="s">
        <v>32693</v>
      </c>
      <c r="B16603" t="s">
        <v>28727</v>
      </c>
      <c r="C16603" s="106">
        <v>70588</v>
      </c>
      <c r="D16603">
        <v>2</v>
      </c>
    </row>
    <row r="16604" spans="1:4" x14ac:dyDescent="0.25">
      <c r="A16604" t="s">
        <v>32694</v>
      </c>
      <c r="B16604" t="s">
        <v>32695</v>
      </c>
      <c r="C16604" s="106">
        <v>2745</v>
      </c>
      <c r="D16604">
        <v>1</v>
      </c>
    </row>
    <row r="16605" spans="1:4" x14ac:dyDescent="0.25">
      <c r="A16605" t="s">
        <v>32696</v>
      </c>
      <c r="B16605" t="s">
        <v>32697</v>
      </c>
      <c r="C16605" s="106">
        <v>414</v>
      </c>
      <c r="D16605">
        <v>1</v>
      </c>
    </row>
    <row r="16606" spans="1:4" x14ac:dyDescent="0.25">
      <c r="A16606" t="s">
        <v>32698</v>
      </c>
      <c r="B16606" t="s">
        <v>32699</v>
      </c>
      <c r="C16606" s="106">
        <v>507.6</v>
      </c>
      <c r="D16606">
        <v>3</v>
      </c>
    </row>
    <row r="16607" spans="1:4" x14ac:dyDescent="0.25">
      <c r="A16607" t="s">
        <v>32700</v>
      </c>
      <c r="B16607" t="s">
        <v>32699</v>
      </c>
      <c r="C16607" s="106">
        <v>676.8</v>
      </c>
      <c r="D16607">
        <v>4</v>
      </c>
    </row>
    <row r="16608" spans="1:4" x14ac:dyDescent="0.25">
      <c r="A16608" t="s">
        <v>32701</v>
      </c>
      <c r="B16608" t="s">
        <v>16702</v>
      </c>
      <c r="C16608" s="106">
        <v>1365.38</v>
      </c>
      <c r="D16608">
        <v>1</v>
      </c>
    </row>
    <row r="16609" spans="1:4" x14ac:dyDescent="0.25">
      <c r="A16609" t="s">
        <v>32702</v>
      </c>
      <c r="B16609" t="s">
        <v>32703</v>
      </c>
      <c r="C16609" s="106">
        <v>6314</v>
      </c>
      <c r="D16609">
        <v>82</v>
      </c>
    </row>
    <row r="16610" spans="1:4" x14ac:dyDescent="0.25">
      <c r="A16610" t="s">
        <v>32704</v>
      </c>
      <c r="B16610" t="s">
        <v>29400</v>
      </c>
      <c r="C16610" s="106">
        <v>300</v>
      </c>
      <c r="D16610">
        <v>1</v>
      </c>
    </row>
    <row r="16611" spans="1:4" x14ac:dyDescent="0.25">
      <c r="A16611" t="s">
        <v>32705</v>
      </c>
      <c r="B16611" t="s">
        <v>32706</v>
      </c>
      <c r="C16611" s="106">
        <v>1232.52</v>
      </c>
      <c r="D16611">
        <v>2</v>
      </c>
    </row>
    <row r="16612" spans="1:4" x14ac:dyDescent="0.25">
      <c r="A16612" t="s">
        <v>32707</v>
      </c>
      <c r="B16612" t="s">
        <v>32708</v>
      </c>
      <c r="C16612" s="106">
        <v>256.72000000000003</v>
      </c>
      <c r="D16612">
        <v>2</v>
      </c>
    </row>
    <row r="16613" spans="1:4" x14ac:dyDescent="0.25">
      <c r="A16613" t="s">
        <v>32709</v>
      </c>
      <c r="B16613" t="s">
        <v>32710</v>
      </c>
      <c r="C16613" s="106">
        <v>0</v>
      </c>
      <c r="D16613">
        <v>0</v>
      </c>
    </row>
    <row r="16614" spans="1:4" x14ac:dyDescent="0.25">
      <c r="A16614" t="s">
        <v>32711</v>
      </c>
      <c r="B16614" t="s">
        <v>32712</v>
      </c>
      <c r="C16614" s="106">
        <v>15.38</v>
      </c>
      <c r="D16614">
        <v>1</v>
      </c>
    </row>
    <row r="16615" spans="1:4" x14ac:dyDescent="0.25">
      <c r="A16615" t="s">
        <v>32713</v>
      </c>
      <c r="B16615" t="s">
        <v>32710</v>
      </c>
      <c r="C16615" s="106">
        <v>0</v>
      </c>
      <c r="D16615">
        <v>0</v>
      </c>
    </row>
    <row r="16616" spans="1:4" x14ac:dyDescent="0.25">
      <c r="A16616" t="s">
        <v>32714</v>
      </c>
      <c r="B16616" t="s">
        <v>32710</v>
      </c>
      <c r="C16616" s="106">
        <v>0</v>
      </c>
      <c r="D16616">
        <v>0</v>
      </c>
    </row>
    <row r="16617" spans="1:4" x14ac:dyDescent="0.25">
      <c r="A16617" t="s">
        <v>32715</v>
      </c>
      <c r="B16617" t="s">
        <v>32712</v>
      </c>
      <c r="C16617" s="106">
        <v>4290</v>
      </c>
      <c r="D16617">
        <v>6</v>
      </c>
    </row>
    <row r="16618" spans="1:4" x14ac:dyDescent="0.25">
      <c r="A16618" t="s">
        <v>32716</v>
      </c>
      <c r="B16618" t="s">
        <v>32710</v>
      </c>
      <c r="C16618" s="106">
        <v>465.92</v>
      </c>
      <c r="D16618">
        <v>32</v>
      </c>
    </row>
    <row r="16619" spans="1:4" x14ac:dyDescent="0.25">
      <c r="A16619" t="s">
        <v>32717</v>
      </c>
      <c r="B16619" t="s">
        <v>32710</v>
      </c>
      <c r="C16619" s="106">
        <v>2768</v>
      </c>
      <c r="D16619">
        <v>8</v>
      </c>
    </row>
    <row r="16620" spans="1:4" x14ac:dyDescent="0.25">
      <c r="A16620" t="s">
        <v>32718</v>
      </c>
      <c r="B16620" t="s">
        <v>32710</v>
      </c>
      <c r="C16620" s="106">
        <v>2905</v>
      </c>
      <c r="D16620">
        <v>7</v>
      </c>
    </row>
    <row r="16621" spans="1:4" x14ac:dyDescent="0.25">
      <c r="A16621" t="s">
        <v>32719</v>
      </c>
      <c r="B16621" t="s">
        <v>32720</v>
      </c>
      <c r="C16621" s="106">
        <v>2010</v>
      </c>
      <c r="D16621">
        <v>1</v>
      </c>
    </row>
    <row r="16622" spans="1:4" x14ac:dyDescent="0.25">
      <c r="A16622" t="s">
        <v>32721</v>
      </c>
      <c r="B16622" t="s">
        <v>32722</v>
      </c>
      <c r="C16622" s="106">
        <v>1338.07</v>
      </c>
      <c r="D16622">
        <v>2</v>
      </c>
    </row>
    <row r="16623" spans="1:4" x14ac:dyDescent="0.25">
      <c r="A16623" t="s">
        <v>32723</v>
      </c>
      <c r="B16623" t="s">
        <v>32724</v>
      </c>
      <c r="C16623" s="106">
        <v>63.54</v>
      </c>
      <c r="D16623">
        <v>9</v>
      </c>
    </row>
    <row r="16624" spans="1:4" x14ac:dyDescent="0.25">
      <c r="A16624" t="s">
        <v>32725</v>
      </c>
      <c r="B16624" t="s">
        <v>32726</v>
      </c>
      <c r="C16624" s="106">
        <v>776</v>
      </c>
      <c r="D16624">
        <v>8</v>
      </c>
    </row>
    <row r="16625" spans="1:4" x14ac:dyDescent="0.25">
      <c r="A16625" t="s">
        <v>32727</v>
      </c>
      <c r="B16625" t="s">
        <v>32728</v>
      </c>
      <c r="C16625" s="106">
        <v>30640</v>
      </c>
      <c r="D16625">
        <v>2</v>
      </c>
    </row>
    <row r="16626" spans="1:4" x14ac:dyDescent="0.25">
      <c r="A16626" t="s">
        <v>32729</v>
      </c>
      <c r="B16626" t="s">
        <v>32730</v>
      </c>
      <c r="C16626" s="106">
        <v>635</v>
      </c>
      <c r="D16626">
        <v>1</v>
      </c>
    </row>
    <row r="16627" spans="1:4" x14ac:dyDescent="0.25">
      <c r="A16627" t="s">
        <v>32731</v>
      </c>
      <c r="B16627" t="s">
        <v>32732</v>
      </c>
      <c r="C16627" s="106">
        <v>1500</v>
      </c>
      <c r="D16627">
        <v>2</v>
      </c>
    </row>
    <row r="16628" spans="1:4" x14ac:dyDescent="0.25">
      <c r="A16628" t="s">
        <v>32733</v>
      </c>
      <c r="B16628" t="s">
        <v>32734</v>
      </c>
      <c r="C16628" s="106">
        <v>0</v>
      </c>
      <c r="D16628">
        <v>0</v>
      </c>
    </row>
    <row r="16629" spans="1:4" x14ac:dyDescent="0.25">
      <c r="A16629" t="s">
        <v>32735</v>
      </c>
      <c r="B16629" t="s">
        <v>32736</v>
      </c>
      <c r="C16629" s="106">
        <v>0</v>
      </c>
      <c r="D16629">
        <v>0</v>
      </c>
    </row>
    <row r="16630" spans="1:4" x14ac:dyDescent="0.25">
      <c r="A16630" t="s">
        <v>32737</v>
      </c>
      <c r="B16630" t="s">
        <v>32738</v>
      </c>
      <c r="C16630" s="106">
        <v>0</v>
      </c>
      <c r="D16630">
        <v>0</v>
      </c>
    </row>
    <row r="16631" spans="1:4" x14ac:dyDescent="0.25">
      <c r="A16631" t="s">
        <v>32739</v>
      </c>
      <c r="B16631" t="s">
        <v>32740</v>
      </c>
      <c r="C16631" s="106">
        <v>290.39999999999998</v>
      </c>
      <c r="D16631">
        <v>1</v>
      </c>
    </row>
    <row r="16632" spans="1:4" x14ac:dyDescent="0.25">
      <c r="A16632" t="s">
        <v>32741</v>
      </c>
      <c r="B16632" t="s">
        <v>32742</v>
      </c>
      <c r="C16632" s="106">
        <v>30300</v>
      </c>
      <c r="D16632">
        <v>10</v>
      </c>
    </row>
    <row r="16633" spans="1:4" x14ac:dyDescent="0.25">
      <c r="A16633" t="s">
        <v>32743</v>
      </c>
      <c r="B16633" t="s">
        <v>17794</v>
      </c>
      <c r="C16633" s="106">
        <v>307</v>
      </c>
      <c r="D16633">
        <v>1</v>
      </c>
    </row>
    <row r="16634" spans="1:4" x14ac:dyDescent="0.25">
      <c r="A16634" t="s">
        <v>32744</v>
      </c>
      <c r="B16634" t="s">
        <v>32745</v>
      </c>
      <c r="C16634" s="106">
        <v>417</v>
      </c>
      <c r="D16634">
        <v>1</v>
      </c>
    </row>
    <row r="16635" spans="1:4" x14ac:dyDescent="0.25">
      <c r="A16635" t="s">
        <v>32746</v>
      </c>
      <c r="B16635" t="s">
        <v>32747</v>
      </c>
      <c r="C16635" s="106">
        <v>1918.4</v>
      </c>
      <c r="D16635">
        <v>20</v>
      </c>
    </row>
    <row r="16636" spans="1:4" x14ac:dyDescent="0.25">
      <c r="A16636" t="s">
        <v>32748</v>
      </c>
      <c r="B16636" t="s">
        <v>32749</v>
      </c>
      <c r="C16636" s="106">
        <v>700.48</v>
      </c>
      <c r="D16636">
        <v>1</v>
      </c>
    </row>
    <row r="16637" spans="1:4" x14ac:dyDescent="0.25">
      <c r="A16637" t="s">
        <v>32750</v>
      </c>
      <c r="B16637" t="s">
        <v>22150</v>
      </c>
      <c r="C16637" s="106">
        <v>1381.89</v>
      </c>
      <c r="D16637">
        <v>2</v>
      </c>
    </row>
    <row r="16638" spans="1:4" x14ac:dyDescent="0.25">
      <c r="A16638" t="s">
        <v>32751</v>
      </c>
      <c r="B16638" t="s">
        <v>22150</v>
      </c>
      <c r="C16638" s="106">
        <v>1202.57</v>
      </c>
      <c r="D16638">
        <v>1</v>
      </c>
    </row>
    <row r="16639" spans="1:4" x14ac:dyDescent="0.25">
      <c r="A16639" t="s">
        <v>32752</v>
      </c>
      <c r="B16639" t="s">
        <v>32753</v>
      </c>
      <c r="C16639" s="106">
        <v>317</v>
      </c>
      <c r="D16639">
        <v>1</v>
      </c>
    </row>
    <row r="16640" spans="1:4" x14ac:dyDescent="0.25">
      <c r="A16640" t="s">
        <v>32754</v>
      </c>
      <c r="B16640" t="s">
        <v>32755</v>
      </c>
      <c r="C16640" s="106">
        <v>152</v>
      </c>
      <c r="D16640">
        <v>1</v>
      </c>
    </row>
    <row r="16641" spans="1:4" x14ac:dyDescent="0.25">
      <c r="A16641" t="s">
        <v>32756</v>
      </c>
      <c r="B16641" t="s">
        <v>32757</v>
      </c>
      <c r="C16641" s="106">
        <v>84</v>
      </c>
      <c r="D16641">
        <v>1</v>
      </c>
    </row>
    <row r="16642" spans="1:4" x14ac:dyDescent="0.25">
      <c r="A16642" t="s">
        <v>32758</v>
      </c>
      <c r="B16642" t="s">
        <v>32759</v>
      </c>
      <c r="C16642" s="106">
        <v>0</v>
      </c>
      <c r="D16642">
        <v>0</v>
      </c>
    </row>
    <row r="16643" spans="1:4" x14ac:dyDescent="0.25">
      <c r="A16643" t="s">
        <v>32760</v>
      </c>
      <c r="B16643" t="s">
        <v>32761</v>
      </c>
      <c r="C16643" s="106">
        <v>26.62</v>
      </c>
      <c r="D16643">
        <v>1</v>
      </c>
    </row>
    <row r="16644" spans="1:4" x14ac:dyDescent="0.25">
      <c r="A16644" t="s">
        <v>32762</v>
      </c>
      <c r="B16644" t="s">
        <v>32763</v>
      </c>
      <c r="C16644" s="106">
        <v>92.48</v>
      </c>
      <c r="D16644">
        <v>1</v>
      </c>
    </row>
    <row r="16645" spans="1:4" x14ac:dyDescent="0.25">
      <c r="A16645" t="s">
        <v>32764</v>
      </c>
      <c r="B16645" t="s">
        <v>32765</v>
      </c>
      <c r="C16645" s="106">
        <v>11447.03</v>
      </c>
      <c r="D16645">
        <v>1</v>
      </c>
    </row>
    <row r="16646" spans="1:4" x14ac:dyDescent="0.25">
      <c r="A16646" t="s">
        <v>32766</v>
      </c>
      <c r="B16646" t="s">
        <v>32767</v>
      </c>
      <c r="C16646" s="106">
        <v>40.619999999999997</v>
      </c>
      <c r="D16646">
        <v>2</v>
      </c>
    </row>
    <row r="16647" spans="1:4" x14ac:dyDescent="0.25">
      <c r="A16647" t="s">
        <v>32768</v>
      </c>
      <c r="B16647" t="s">
        <v>32769</v>
      </c>
      <c r="C16647" s="106">
        <v>824</v>
      </c>
      <c r="D16647">
        <v>8</v>
      </c>
    </row>
    <row r="16648" spans="1:4" x14ac:dyDescent="0.25">
      <c r="A16648" t="s">
        <v>32770</v>
      </c>
      <c r="B16648" t="s">
        <v>32771</v>
      </c>
      <c r="C16648" s="106">
        <v>765.26</v>
      </c>
      <c r="D16648">
        <v>4</v>
      </c>
    </row>
    <row r="16649" spans="1:4" x14ac:dyDescent="0.25">
      <c r="A16649" t="s">
        <v>32772</v>
      </c>
      <c r="B16649" t="s">
        <v>32773</v>
      </c>
      <c r="C16649" s="106">
        <v>208.31</v>
      </c>
      <c r="D16649">
        <v>7</v>
      </c>
    </row>
    <row r="16650" spans="1:4" x14ac:dyDescent="0.25">
      <c r="A16650" t="s">
        <v>32774</v>
      </c>
      <c r="B16650" t="s">
        <v>32775</v>
      </c>
      <c r="C16650" s="106">
        <v>419.09</v>
      </c>
      <c r="D16650">
        <v>7</v>
      </c>
    </row>
    <row r="16651" spans="1:4" x14ac:dyDescent="0.25">
      <c r="A16651" t="s">
        <v>32776</v>
      </c>
      <c r="B16651" t="s">
        <v>32777</v>
      </c>
      <c r="C16651" s="106">
        <v>236.82</v>
      </c>
      <c r="D16651">
        <v>8</v>
      </c>
    </row>
    <row r="16652" spans="1:4" x14ac:dyDescent="0.25">
      <c r="A16652" t="s">
        <v>32778</v>
      </c>
      <c r="B16652" t="s">
        <v>32779</v>
      </c>
      <c r="C16652" s="106">
        <v>695.04</v>
      </c>
      <c r="D16652">
        <v>7</v>
      </c>
    </row>
    <row r="16653" spans="1:4" x14ac:dyDescent="0.25">
      <c r="A16653" t="s">
        <v>32780</v>
      </c>
      <c r="B16653" t="s">
        <v>32781</v>
      </c>
      <c r="C16653" s="106">
        <v>140.51</v>
      </c>
      <c r="D16653">
        <v>2</v>
      </c>
    </row>
    <row r="16654" spans="1:4" x14ac:dyDescent="0.25">
      <c r="A16654" t="s">
        <v>32782</v>
      </c>
      <c r="B16654" t="s">
        <v>32783</v>
      </c>
      <c r="C16654" s="106">
        <v>6036.29</v>
      </c>
      <c r="D16654">
        <v>4</v>
      </c>
    </row>
    <row r="16655" spans="1:4" x14ac:dyDescent="0.25">
      <c r="A16655" t="s">
        <v>32784</v>
      </c>
      <c r="B16655" t="s">
        <v>32785</v>
      </c>
      <c r="C16655" s="106">
        <v>935.42</v>
      </c>
      <c r="D16655">
        <v>3</v>
      </c>
    </row>
    <row r="16656" spans="1:4" x14ac:dyDescent="0.25">
      <c r="A16656" t="s">
        <v>32786</v>
      </c>
      <c r="B16656" t="s">
        <v>32787</v>
      </c>
      <c r="C16656" s="106">
        <v>0</v>
      </c>
      <c r="D16656">
        <v>0</v>
      </c>
    </row>
    <row r="16657" spans="1:4" x14ac:dyDescent="0.25">
      <c r="A16657" t="s">
        <v>32788</v>
      </c>
      <c r="B16657" t="s">
        <v>32789</v>
      </c>
      <c r="C16657" s="106">
        <v>8281.35</v>
      </c>
      <c r="D16657">
        <v>1</v>
      </c>
    </row>
    <row r="16658" spans="1:4" x14ac:dyDescent="0.25">
      <c r="A16658" t="s">
        <v>32790</v>
      </c>
      <c r="B16658" t="s">
        <v>32791</v>
      </c>
      <c r="C16658" s="106">
        <v>11153.9</v>
      </c>
      <c r="D16658">
        <v>3</v>
      </c>
    </row>
    <row r="16659" spans="1:4" x14ac:dyDescent="0.25">
      <c r="A16659" t="s">
        <v>32792</v>
      </c>
      <c r="B16659" t="s">
        <v>32793</v>
      </c>
      <c r="C16659" s="106">
        <v>790.41</v>
      </c>
      <c r="D16659">
        <v>2</v>
      </c>
    </row>
    <row r="16660" spans="1:4" x14ac:dyDescent="0.25">
      <c r="A16660" t="s">
        <v>32794</v>
      </c>
      <c r="B16660" t="s">
        <v>26297</v>
      </c>
      <c r="C16660" s="106">
        <v>291.83</v>
      </c>
      <c r="D16660">
        <v>2</v>
      </c>
    </row>
    <row r="16661" spans="1:4" x14ac:dyDescent="0.25">
      <c r="A16661" t="s">
        <v>32795</v>
      </c>
      <c r="B16661" t="s">
        <v>32796</v>
      </c>
      <c r="C16661" s="106">
        <v>322.47000000000003</v>
      </c>
      <c r="D16661">
        <v>2</v>
      </c>
    </row>
    <row r="16662" spans="1:4" x14ac:dyDescent="0.25">
      <c r="A16662" t="s">
        <v>32797</v>
      </c>
      <c r="B16662" t="s">
        <v>32798</v>
      </c>
      <c r="C16662" s="106">
        <v>613.67999999999995</v>
      </c>
      <c r="D16662">
        <v>0</v>
      </c>
    </row>
    <row r="16663" spans="1:4" x14ac:dyDescent="0.25">
      <c r="A16663" t="s">
        <v>32799</v>
      </c>
      <c r="B16663" t="s">
        <v>32800</v>
      </c>
      <c r="C16663" s="106">
        <v>37521</v>
      </c>
      <c r="D16663">
        <v>4</v>
      </c>
    </row>
    <row r="16664" spans="1:4" x14ac:dyDescent="0.25">
      <c r="A16664" t="s">
        <v>32801</v>
      </c>
      <c r="B16664" t="s">
        <v>32802</v>
      </c>
      <c r="C16664" s="106">
        <v>3757.33</v>
      </c>
      <c r="D16664">
        <v>2</v>
      </c>
    </row>
    <row r="16665" spans="1:4" x14ac:dyDescent="0.25">
      <c r="A16665" t="s">
        <v>32803</v>
      </c>
      <c r="B16665" t="s">
        <v>32804</v>
      </c>
      <c r="C16665" s="106">
        <v>0</v>
      </c>
      <c r="D16665">
        <v>0</v>
      </c>
    </row>
    <row r="16666" spans="1:4" x14ac:dyDescent="0.25">
      <c r="A16666" t="s">
        <v>32805</v>
      </c>
      <c r="B16666" t="s">
        <v>32806</v>
      </c>
      <c r="C16666" s="106">
        <v>4155.45</v>
      </c>
      <c r="D16666">
        <v>1</v>
      </c>
    </row>
    <row r="16667" spans="1:4" x14ac:dyDescent="0.25">
      <c r="A16667" t="s">
        <v>32807</v>
      </c>
      <c r="B16667" t="s">
        <v>32808</v>
      </c>
      <c r="C16667" s="106">
        <v>8276</v>
      </c>
      <c r="D16667">
        <v>1</v>
      </c>
    </row>
    <row r="16668" spans="1:4" x14ac:dyDescent="0.25">
      <c r="A16668" t="s">
        <v>32809</v>
      </c>
      <c r="B16668" t="s">
        <v>32810</v>
      </c>
      <c r="C16668" s="106">
        <v>17273</v>
      </c>
      <c r="D16668">
        <v>1</v>
      </c>
    </row>
    <row r="16669" spans="1:4" x14ac:dyDescent="0.25">
      <c r="A16669" t="s">
        <v>32811</v>
      </c>
      <c r="B16669" t="s">
        <v>32812</v>
      </c>
      <c r="C16669" s="106">
        <v>23011</v>
      </c>
      <c r="D16669">
        <v>1</v>
      </c>
    </row>
    <row r="16670" spans="1:4" x14ac:dyDescent="0.25">
      <c r="A16670" t="s">
        <v>32813</v>
      </c>
      <c r="B16670" t="s">
        <v>32814</v>
      </c>
      <c r="C16670" s="106">
        <v>2800.85</v>
      </c>
      <c r="D16670">
        <v>2</v>
      </c>
    </row>
    <row r="16671" spans="1:4" x14ac:dyDescent="0.25">
      <c r="A16671" t="s">
        <v>32815</v>
      </c>
      <c r="B16671" t="s">
        <v>32814</v>
      </c>
      <c r="C16671" s="106">
        <v>100.97</v>
      </c>
      <c r="D16671">
        <v>4</v>
      </c>
    </row>
    <row r="16672" spans="1:4" x14ac:dyDescent="0.25">
      <c r="A16672" t="s">
        <v>32816</v>
      </c>
      <c r="B16672" t="s">
        <v>32814</v>
      </c>
      <c r="C16672" s="106">
        <v>225.98</v>
      </c>
      <c r="D16672">
        <v>4</v>
      </c>
    </row>
    <row r="16673" spans="1:4" x14ac:dyDescent="0.25">
      <c r="A16673" t="s">
        <v>32817</v>
      </c>
      <c r="B16673" t="s">
        <v>32818</v>
      </c>
      <c r="C16673" s="106">
        <v>0</v>
      </c>
      <c r="D16673">
        <v>0</v>
      </c>
    </row>
    <row r="16674" spans="1:4" x14ac:dyDescent="0.25">
      <c r="A16674" t="s">
        <v>32819</v>
      </c>
      <c r="B16674" t="s">
        <v>32820</v>
      </c>
      <c r="C16674" s="106">
        <v>7159.87</v>
      </c>
      <c r="D16674">
        <v>2</v>
      </c>
    </row>
    <row r="16675" spans="1:4" x14ac:dyDescent="0.25">
      <c r="A16675" t="s">
        <v>32821</v>
      </c>
      <c r="B16675" t="s">
        <v>32822</v>
      </c>
      <c r="C16675" s="106">
        <v>1400.26</v>
      </c>
      <c r="D16675">
        <v>2</v>
      </c>
    </row>
    <row r="16676" spans="1:4" x14ac:dyDescent="0.25">
      <c r="A16676" t="s">
        <v>32823</v>
      </c>
      <c r="B16676" t="s">
        <v>32824</v>
      </c>
      <c r="C16676" s="106">
        <v>724</v>
      </c>
      <c r="D16676">
        <v>1</v>
      </c>
    </row>
    <row r="16677" spans="1:4" x14ac:dyDescent="0.25">
      <c r="A16677" t="s">
        <v>32825</v>
      </c>
      <c r="B16677" t="s">
        <v>32826</v>
      </c>
      <c r="C16677" s="106">
        <v>158</v>
      </c>
      <c r="D16677">
        <v>1</v>
      </c>
    </row>
    <row r="16678" spans="1:4" x14ac:dyDescent="0.25">
      <c r="A16678" t="s">
        <v>32827</v>
      </c>
      <c r="B16678" t="s">
        <v>32828</v>
      </c>
      <c r="C16678" s="106">
        <v>1415</v>
      </c>
      <c r="D16678">
        <v>1</v>
      </c>
    </row>
    <row r="16679" spans="1:4" x14ac:dyDescent="0.25">
      <c r="A16679" t="s">
        <v>32829</v>
      </c>
      <c r="B16679" t="s">
        <v>13826</v>
      </c>
      <c r="C16679" s="106">
        <v>580.79999999999995</v>
      </c>
      <c r="D16679">
        <v>3</v>
      </c>
    </row>
    <row r="16680" spans="1:4" x14ac:dyDescent="0.25">
      <c r="A16680" t="s">
        <v>32830</v>
      </c>
      <c r="B16680" t="s">
        <v>13826</v>
      </c>
      <c r="C16680" s="106">
        <v>365.02</v>
      </c>
      <c r="D16680">
        <v>3</v>
      </c>
    </row>
    <row r="16681" spans="1:4" x14ac:dyDescent="0.25">
      <c r="A16681" t="s">
        <v>32831</v>
      </c>
      <c r="B16681" t="s">
        <v>32832</v>
      </c>
      <c r="C16681" s="106">
        <v>7814.79</v>
      </c>
      <c r="D16681">
        <v>1</v>
      </c>
    </row>
    <row r="16682" spans="1:4" x14ac:dyDescent="0.25">
      <c r="A16682" t="s">
        <v>32833</v>
      </c>
      <c r="B16682" t="s">
        <v>32834</v>
      </c>
      <c r="C16682" s="106">
        <v>160.51</v>
      </c>
      <c r="D16682">
        <v>2</v>
      </c>
    </row>
    <row r="16683" spans="1:4" x14ac:dyDescent="0.25">
      <c r="A16683" t="s">
        <v>32835</v>
      </c>
      <c r="B16683" t="s">
        <v>32836</v>
      </c>
      <c r="C16683" s="106">
        <v>58.37</v>
      </c>
      <c r="D16683">
        <v>2</v>
      </c>
    </row>
    <row r="16684" spans="1:4" x14ac:dyDescent="0.25">
      <c r="A16684" t="s">
        <v>32837</v>
      </c>
      <c r="B16684" t="s">
        <v>32838</v>
      </c>
      <c r="C16684" s="106">
        <v>674.49</v>
      </c>
      <c r="D16684">
        <v>2</v>
      </c>
    </row>
    <row r="16685" spans="1:4" x14ac:dyDescent="0.25">
      <c r="A16685" t="s">
        <v>32839</v>
      </c>
      <c r="B16685" t="s">
        <v>32840</v>
      </c>
      <c r="C16685" s="106">
        <v>0</v>
      </c>
      <c r="D16685">
        <v>0</v>
      </c>
    </row>
    <row r="16686" spans="1:4" x14ac:dyDescent="0.25">
      <c r="A16686" t="s">
        <v>32841</v>
      </c>
      <c r="B16686" t="s">
        <v>32842</v>
      </c>
      <c r="C16686" s="106">
        <v>0</v>
      </c>
      <c r="D16686">
        <v>0</v>
      </c>
    </row>
    <row r="16687" spans="1:4" x14ac:dyDescent="0.25">
      <c r="A16687" t="s">
        <v>32843</v>
      </c>
      <c r="B16687" t="s">
        <v>32844</v>
      </c>
      <c r="C16687" s="106">
        <v>219.27</v>
      </c>
      <c r="D16687">
        <v>2</v>
      </c>
    </row>
    <row r="16688" spans="1:4" x14ac:dyDescent="0.25">
      <c r="A16688" t="s">
        <v>32845</v>
      </c>
      <c r="B16688" t="s">
        <v>32846</v>
      </c>
      <c r="C16688" s="106">
        <v>299.29000000000002</v>
      </c>
      <c r="D16688">
        <v>3</v>
      </c>
    </row>
    <row r="16689" spans="1:4" x14ac:dyDescent="0.25">
      <c r="A16689" t="s">
        <v>32847</v>
      </c>
      <c r="B16689" t="s">
        <v>32848</v>
      </c>
      <c r="C16689" s="106">
        <v>843.18</v>
      </c>
      <c r="D16689">
        <v>1</v>
      </c>
    </row>
    <row r="16690" spans="1:4" x14ac:dyDescent="0.25">
      <c r="A16690" t="s">
        <v>32849</v>
      </c>
      <c r="B16690" t="s">
        <v>32850</v>
      </c>
      <c r="C16690" s="106">
        <v>1317.41</v>
      </c>
      <c r="D16690">
        <v>1</v>
      </c>
    </row>
    <row r="16691" spans="1:4" x14ac:dyDescent="0.25">
      <c r="A16691" t="s">
        <v>32851</v>
      </c>
      <c r="B16691" t="s">
        <v>32850</v>
      </c>
      <c r="C16691" s="106">
        <v>1172.53</v>
      </c>
      <c r="D16691">
        <v>1</v>
      </c>
    </row>
    <row r="16692" spans="1:4" x14ac:dyDescent="0.25">
      <c r="A16692" t="s">
        <v>32852</v>
      </c>
      <c r="B16692" t="s">
        <v>32853</v>
      </c>
      <c r="C16692" s="106">
        <v>330.39</v>
      </c>
      <c r="D16692">
        <v>1</v>
      </c>
    </row>
    <row r="16693" spans="1:4" x14ac:dyDescent="0.25">
      <c r="A16693" t="s">
        <v>32854</v>
      </c>
      <c r="B16693" t="s">
        <v>32855</v>
      </c>
      <c r="C16693" s="106">
        <v>1773.14</v>
      </c>
      <c r="D16693">
        <v>1</v>
      </c>
    </row>
    <row r="16694" spans="1:4" x14ac:dyDescent="0.25">
      <c r="A16694" t="s">
        <v>32856</v>
      </c>
      <c r="B16694" t="s">
        <v>15697</v>
      </c>
      <c r="C16694" s="106">
        <v>1562.4</v>
      </c>
      <c r="D16694">
        <v>2</v>
      </c>
    </row>
    <row r="16695" spans="1:4" x14ac:dyDescent="0.25">
      <c r="A16695" t="s">
        <v>32857</v>
      </c>
      <c r="B16695" t="s">
        <v>32858</v>
      </c>
      <c r="C16695" s="106">
        <v>235.92</v>
      </c>
      <c r="D16695">
        <v>2</v>
      </c>
    </row>
    <row r="16696" spans="1:4" x14ac:dyDescent="0.25">
      <c r="A16696" t="s">
        <v>32859</v>
      </c>
      <c r="B16696" t="s">
        <v>32860</v>
      </c>
      <c r="C16696" s="106">
        <v>135.6</v>
      </c>
      <c r="D16696">
        <v>1</v>
      </c>
    </row>
    <row r="16697" spans="1:4" x14ac:dyDescent="0.25">
      <c r="A16697" t="s">
        <v>32861</v>
      </c>
      <c r="B16697" t="s">
        <v>28409</v>
      </c>
      <c r="C16697" s="106">
        <v>118.55</v>
      </c>
      <c r="D16697">
        <v>3</v>
      </c>
    </row>
    <row r="16698" spans="1:4" x14ac:dyDescent="0.25">
      <c r="A16698" t="s">
        <v>32862</v>
      </c>
      <c r="B16698" t="s">
        <v>32863</v>
      </c>
      <c r="C16698" s="106">
        <v>529.70000000000005</v>
      </c>
      <c r="D16698">
        <v>1</v>
      </c>
    </row>
    <row r="16699" spans="1:4" x14ac:dyDescent="0.25">
      <c r="A16699" t="s">
        <v>32864</v>
      </c>
      <c r="B16699" t="s">
        <v>32865</v>
      </c>
      <c r="C16699" s="106">
        <v>109.02</v>
      </c>
      <c r="D16699">
        <v>1</v>
      </c>
    </row>
    <row r="16700" spans="1:4" x14ac:dyDescent="0.25">
      <c r="A16700" t="s">
        <v>32866</v>
      </c>
      <c r="B16700" t="s">
        <v>32867</v>
      </c>
      <c r="C16700" s="106">
        <v>328.29</v>
      </c>
      <c r="D16700">
        <v>6</v>
      </c>
    </row>
    <row r="16701" spans="1:4" x14ac:dyDescent="0.25">
      <c r="A16701" t="s">
        <v>32868</v>
      </c>
      <c r="B16701" t="s">
        <v>32869</v>
      </c>
      <c r="C16701" s="106">
        <v>147.36000000000001</v>
      </c>
      <c r="D16701">
        <v>2</v>
      </c>
    </row>
    <row r="16702" spans="1:4" x14ac:dyDescent="0.25">
      <c r="A16702" t="s">
        <v>32870</v>
      </c>
      <c r="B16702" t="s">
        <v>15554</v>
      </c>
      <c r="C16702" s="106">
        <v>1475.83</v>
      </c>
      <c r="D16702">
        <v>6</v>
      </c>
    </row>
    <row r="16703" spans="1:4" x14ac:dyDescent="0.25">
      <c r="A16703" t="s">
        <v>32871</v>
      </c>
      <c r="B16703" t="s">
        <v>32872</v>
      </c>
      <c r="C16703" s="106">
        <v>8998.4699999999993</v>
      </c>
      <c r="D16703">
        <v>1</v>
      </c>
    </row>
    <row r="16704" spans="1:4" x14ac:dyDescent="0.25">
      <c r="A16704" t="s">
        <v>32873</v>
      </c>
      <c r="B16704" t="s">
        <v>32874</v>
      </c>
      <c r="C16704" s="106">
        <v>2975.48</v>
      </c>
      <c r="D16704">
        <v>1</v>
      </c>
    </row>
    <row r="16705" spans="1:4" x14ac:dyDescent="0.25">
      <c r="A16705" t="s">
        <v>32875</v>
      </c>
      <c r="B16705" t="s">
        <v>32876</v>
      </c>
      <c r="C16705" s="106">
        <v>3778.75</v>
      </c>
      <c r="D16705">
        <v>1</v>
      </c>
    </row>
    <row r="16706" spans="1:4" x14ac:dyDescent="0.25">
      <c r="A16706" t="s">
        <v>32877</v>
      </c>
      <c r="B16706" t="s">
        <v>32878</v>
      </c>
      <c r="C16706" s="106">
        <v>923.43</v>
      </c>
      <c r="D16706">
        <v>2</v>
      </c>
    </row>
    <row r="16707" spans="1:4" x14ac:dyDescent="0.25">
      <c r="A16707" t="s">
        <v>32879</v>
      </c>
      <c r="B16707" t="s">
        <v>32880</v>
      </c>
      <c r="C16707" s="106">
        <v>5138.5</v>
      </c>
      <c r="D16707">
        <v>1</v>
      </c>
    </row>
    <row r="16708" spans="1:4" x14ac:dyDescent="0.25">
      <c r="A16708" t="s">
        <v>32881</v>
      </c>
      <c r="B16708" t="s">
        <v>32882</v>
      </c>
      <c r="C16708" s="106">
        <v>11385.54</v>
      </c>
      <c r="D16708">
        <v>2</v>
      </c>
    </row>
    <row r="16709" spans="1:4" x14ac:dyDescent="0.25">
      <c r="A16709" t="s">
        <v>32883</v>
      </c>
      <c r="B16709" t="s">
        <v>32884</v>
      </c>
      <c r="C16709" s="106">
        <v>0</v>
      </c>
      <c r="D16709">
        <v>0</v>
      </c>
    </row>
    <row r="16710" spans="1:4" x14ac:dyDescent="0.25">
      <c r="A16710" t="s">
        <v>32885</v>
      </c>
      <c r="B16710" t="s">
        <v>32798</v>
      </c>
      <c r="C16710" s="106">
        <v>1438.31</v>
      </c>
      <c r="D16710">
        <v>2</v>
      </c>
    </row>
    <row r="16711" spans="1:4" x14ac:dyDescent="0.25">
      <c r="A16711" t="s">
        <v>32886</v>
      </c>
      <c r="B16711" t="s">
        <v>32887</v>
      </c>
      <c r="C16711" s="106">
        <v>6207.32</v>
      </c>
      <c r="D16711">
        <v>3</v>
      </c>
    </row>
    <row r="16712" spans="1:4" x14ac:dyDescent="0.25">
      <c r="A16712" t="s">
        <v>32888</v>
      </c>
      <c r="B16712" t="s">
        <v>32889</v>
      </c>
      <c r="C16712" s="106">
        <v>3450</v>
      </c>
      <c r="D16712">
        <v>1</v>
      </c>
    </row>
    <row r="16713" spans="1:4" x14ac:dyDescent="0.25">
      <c r="A16713" t="s">
        <v>32890</v>
      </c>
      <c r="B16713" t="s">
        <v>28747</v>
      </c>
      <c r="C16713" s="106">
        <v>42922.55</v>
      </c>
      <c r="D16713">
        <v>3</v>
      </c>
    </row>
    <row r="16714" spans="1:4" x14ac:dyDescent="0.25">
      <c r="A16714" t="s">
        <v>32891</v>
      </c>
      <c r="B16714" t="s">
        <v>32892</v>
      </c>
      <c r="C16714" s="106">
        <v>377.29</v>
      </c>
      <c r="D16714">
        <v>1</v>
      </c>
    </row>
    <row r="16715" spans="1:4" x14ac:dyDescent="0.25">
      <c r="A16715" t="s">
        <v>32893</v>
      </c>
      <c r="B16715" t="s">
        <v>32894</v>
      </c>
      <c r="C16715" s="106">
        <v>424.31</v>
      </c>
      <c r="D16715">
        <v>9</v>
      </c>
    </row>
    <row r="16716" spans="1:4" x14ac:dyDescent="0.25">
      <c r="A16716" t="s">
        <v>32895</v>
      </c>
      <c r="B16716" t="s">
        <v>32896</v>
      </c>
      <c r="C16716" s="106">
        <v>33.85</v>
      </c>
      <c r="D16716">
        <v>1</v>
      </c>
    </row>
    <row r="16717" spans="1:4" x14ac:dyDescent="0.25">
      <c r="A16717" t="s">
        <v>32897</v>
      </c>
      <c r="B16717" t="s">
        <v>32898</v>
      </c>
      <c r="C16717" s="106">
        <v>19984.16</v>
      </c>
      <c r="D16717">
        <v>1</v>
      </c>
    </row>
    <row r="16718" spans="1:4" x14ac:dyDescent="0.25">
      <c r="A16718" t="s">
        <v>32899</v>
      </c>
      <c r="B16718" t="s">
        <v>32900</v>
      </c>
      <c r="C16718" s="106">
        <v>2716</v>
      </c>
      <c r="D16718">
        <v>1</v>
      </c>
    </row>
    <row r="16719" spans="1:4" x14ac:dyDescent="0.25">
      <c r="A16719" t="s">
        <v>32901</v>
      </c>
      <c r="B16719" t="s">
        <v>32902</v>
      </c>
      <c r="C16719" s="106">
        <v>29668</v>
      </c>
      <c r="D16719">
        <v>2</v>
      </c>
    </row>
    <row r="16720" spans="1:4" x14ac:dyDescent="0.25">
      <c r="A16720" t="s">
        <v>32903</v>
      </c>
      <c r="B16720" t="s">
        <v>32904</v>
      </c>
      <c r="C16720" s="106">
        <v>380.09</v>
      </c>
      <c r="D16720">
        <v>2</v>
      </c>
    </row>
    <row r="16721" spans="1:4" x14ac:dyDescent="0.25">
      <c r="A16721" t="s">
        <v>32905</v>
      </c>
      <c r="B16721" t="s">
        <v>32906</v>
      </c>
      <c r="C16721" s="106">
        <v>226.5</v>
      </c>
      <c r="D16721">
        <v>4</v>
      </c>
    </row>
    <row r="16722" spans="1:4" x14ac:dyDescent="0.25">
      <c r="A16722" t="s">
        <v>32907</v>
      </c>
      <c r="B16722" t="s">
        <v>32908</v>
      </c>
      <c r="C16722" s="106">
        <v>993.93</v>
      </c>
      <c r="D16722">
        <v>2</v>
      </c>
    </row>
    <row r="16723" spans="1:4" x14ac:dyDescent="0.25">
      <c r="A16723" t="s">
        <v>32909</v>
      </c>
      <c r="B16723" t="s">
        <v>12858</v>
      </c>
      <c r="C16723" s="106">
        <v>496.97</v>
      </c>
      <c r="D16723">
        <v>1</v>
      </c>
    </row>
    <row r="16724" spans="1:4" x14ac:dyDescent="0.25">
      <c r="A16724" t="s">
        <v>32910</v>
      </c>
      <c r="B16724" t="s">
        <v>28767</v>
      </c>
      <c r="C16724" s="106">
        <v>7625.1</v>
      </c>
      <c r="D16724">
        <v>2</v>
      </c>
    </row>
    <row r="16725" spans="1:4" x14ac:dyDescent="0.25">
      <c r="A16725" t="s">
        <v>32911</v>
      </c>
      <c r="B16725" t="s">
        <v>28767</v>
      </c>
      <c r="C16725" s="106">
        <v>1011</v>
      </c>
      <c r="D16725">
        <v>1</v>
      </c>
    </row>
    <row r="16726" spans="1:4" x14ac:dyDescent="0.25">
      <c r="A16726" t="s">
        <v>32912</v>
      </c>
      <c r="B16726" t="s">
        <v>32913</v>
      </c>
      <c r="C16726" s="106">
        <v>1194.75</v>
      </c>
      <c r="D16726">
        <v>1</v>
      </c>
    </row>
    <row r="16727" spans="1:4" x14ac:dyDescent="0.25">
      <c r="A16727" t="s">
        <v>32914</v>
      </c>
      <c r="B16727" t="s">
        <v>32915</v>
      </c>
      <c r="C16727" s="106">
        <v>1467.49</v>
      </c>
      <c r="D16727">
        <v>1</v>
      </c>
    </row>
    <row r="16728" spans="1:4" x14ac:dyDescent="0.25">
      <c r="A16728" t="s">
        <v>32916</v>
      </c>
      <c r="B16728" t="s">
        <v>32917</v>
      </c>
      <c r="C16728" s="106">
        <v>4445.62</v>
      </c>
      <c r="D16728">
        <v>1</v>
      </c>
    </row>
    <row r="16729" spans="1:4" x14ac:dyDescent="0.25">
      <c r="A16729" t="s">
        <v>32918</v>
      </c>
      <c r="B16729" t="s">
        <v>32917</v>
      </c>
      <c r="C16729" s="106">
        <v>14271.52</v>
      </c>
      <c r="D16729">
        <v>1</v>
      </c>
    </row>
    <row r="16730" spans="1:4" x14ac:dyDescent="0.25">
      <c r="A16730" t="s">
        <v>32919</v>
      </c>
      <c r="B16730" t="s">
        <v>32920</v>
      </c>
      <c r="C16730" s="106">
        <v>11464.63</v>
      </c>
      <c r="D16730">
        <v>1</v>
      </c>
    </row>
    <row r="16731" spans="1:4" x14ac:dyDescent="0.25">
      <c r="A16731" t="s">
        <v>32921</v>
      </c>
      <c r="B16731" t="s">
        <v>32922</v>
      </c>
      <c r="C16731" s="106">
        <v>9536.59</v>
      </c>
      <c r="D16731">
        <v>2</v>
      </c>
    </row>
    <row r="16732" spans="1:4" x14ac:dyDescent="0.25">
      <c r="A16732" t="s">
        <v>32923</v>
      </c>
      <c r="B16732" t="s">
        <v>32924</v>
      </c>
      <c r="C16732" s="106">
        <v>2171.0100000000002</v>
      </c>
      <c r="D16732">
        <v>1</v>
      </c>
    </row>
    <row r="16733" spans="1:4" x14ac:dyDescent="0.25">
      <c r="A16733" t="s">
        <v>32925</v>
      </c>
      <c r="B16733" t="s">
        <v>32926</v>
      </c>
      <c r="C16733" s="106">
        <v>118.02</v>
      </c>
      <c r="D16733">
        <v>2</v>
      </c>
    </row>
    <row r="16734" spans="1:4" x14ac:dyDescent="0.25">
      <c r="A16734" t="s">
        <v>32927</v>
      </c>
      <c r="B16734" t="s">
        <v>32928</v>
      </c>
      <c r="C16734" s="106">
        <v>2285</v>
      </c>
      <c r="D16734">
        <v>1</v>
      </c>
    </row>
    <row r="16735" spans="1:4" x14ac:dyDescent="0.25">
      <c r="A16735" t="s">
        <v>32929</v>
      </c>
      <c r="B16735" t="s">
        <v>32930</v>
      </c>
      <c r="C16735" s="106">
        <v>472.02</v>
      </c>
      <c r="D16735">
        <v>1</v>
      </c>
    </row>
    <row r="16736" spans="1:4" x14ac:dyDescent="0.25">
      <c r="A16736" t="s">
        <v>32931</v>
      </c>
      <c r="B16736" t="s">
        <v>32932</v>
      </c>
      <c r="C16736" s="106">
        <v>220.96</v>
      </c>
      <c r="D16736">
        <v>2</v>
      </c>
    </row>
    <row r="16737" spans="1:4" x14ac:dyDescent="0.25">
      <c r="A16737" t="s">
        <v>32933</v>
      </c>
      <c r="B16737" t="s">
        <v>32934</v>
      </c>
      <c r="C16737" s="106">
        <v>0</v>
      </c>
      <c r="D16737">
        <v>0</v>
      </c>
    </row>
    <row r="16738" spans="1:4" x14ac:dyDescent="0.25">
      <c r="A16738" t="s">
        <v>32935</v>
      </c>
      <c r="B16738" t="s">
        <v>32936</v>
      </c>
      <c r="C16738" s="106">
        <v>2797</v>
      </c>
      <c r="D16738">
        <v>1</v>
      </c>
    </row>
    <row r="16739" spans="1:4" x14ac:dyDescent="0.25">
      <c r="A16739" t="s">
        <v>32937</v>
      </c>
      <c r="B16739" t="s">
        <v>32938</v>
      </c>
      <c r="C16739" s="106">
        <v>3623</v>
      </c>
      <c r="D16739">
        <v>1</v>
      </c>
    </row>
    <row r="16740" spans="1:4" x14ac:dyDescent="0.25">
      <c r="A16740" t="s">
        <v>32939</v>
      </c>
      <c r="B16740" t="s">
        <v>32940</v>
      </c>
      <c r="C16740" s="106">
        <v>6712</v>
      </c>
      <c r="D16740">
        <v>1</v>
      </c>
    </row>
    <row r="16741" spans="1:4" x14ac:dyDescent="0.25">
      <c r="A16741" t="s">
        <v>32941</v>
      </c>
      <c r="B16741" t="s">
        <v>32942</v>
      </c>
      <c r="C16741" s="106">
        <v>5207</v>
      </c>
      <c r="D16741">
        <v>1</v>
      </c>
    </row>
    <row r="16742" spans="1:4" x14ac:dyDescent="0.25">
      <c r="A16742" t="s">
        <v>32943</v>
      </c>
      <c r="B16742" t="s">
        <v>32944</v>
      </c>
      <c r="C16742" s="106">
        <v>13704.77</v>
      </c>
      <c r="D16742">
        <v>3</v>
      </c>
    </row>
    <row r="16743" spans="1:4" x14ac:dyDescent="0.25">
      <c r="A16743" t="s">
        <v>32945</v>
      </c>
      <c r="B16743" t="s">
        <v>32946</v>
      </c>
      <c r="C16743" s="106">
        <v>5482.24</v>
      </c>
      <c r="D16743">
        <v>2</v>
      </c>
    </row>
    <row r="16744" spans="1:4" x14ac:dyDescent="0.25">
      <c r="A16744" t="s">
        <v>32947</v>
      </c>
      <c r="B16744" t="s">
        <v>32948</v>
      </c>
      <c r="C16744" s="106">
        <v>885.91</v>
      </c>
      <c r="D16744">
        <v>2</v>
      </c>
    </row>
    <row r="16745" spans="1:4" x14ac:dyDescent="0.25">
      <c r="A16745" t="s">
        <v>32949</v>
      </c>
      <c r="B16745" t="s">
        <v>32950</v>
      </c>
      <c r="C16745" s="106">
        <v>0</v>
      </c>
      <c r="D16745">
        <v>0</v>
      </c>
    </row>
    <row r="16746" spans="1:4" x14ac:dyDescent="0.25">
      <c r="A16746" t="s">
        <v>32951</v>
      </c>
      <c r="B16746" t="s">
        <v>32952</v>
      </c>
      <c r="C16746" s="106">
        <v>10</v>
      </c>
      <c r="D16746">
        <v>1</v>
      </c>
    </row>
    <row r="16747" spans="1:4" x14ac:dyDescent="0.25">
      <c r="A16747" t="s">
        <v>32953</v>
      </c>
      <c r="B16747" t="s">
        <v>32954</v>
      </c>
      <c r="C16747" s="106">
        <v>818</v>
      </c>
      <c r="D16747">
        <v>1</v>
      </c>
    </row>
    <row r="16748" spans="1:4" x14ac:dyDescent="0.25">
      <c r="A16748" t="s">
        <v>32955</v>
      </c>
      <c r="B16748" t="s">
        <v>32956</v>
      </c>
      <c r="C16748" s="106">
        <v>1581</v>
      </c>
      <c r="D16748">
        <v>1</v>
      </c>
    </row>
    <row r="16749" spans="1:4" x14ac:dyDescent="0.25">
      <c r="A16749" t="s">
        <v>32957</v>
      </c>
      <c r="B16749" t="s">
        <v>10480</v>
      </c>
      <c r="C16749" s="106">
        <v>2784.2</v>
      </c>
      <c r="D16749">
        <v>3</v>
      </c>
    </row>
    <row r="16750" spans="1:4" x14ac:dyDescent="0.25">
      <c r="A16750" t="s">
        <v>32958</v>
      </c>
      <c r="B16750" t="s">
        <v>32959</v>
      </c>
      <c r="C16750" s="106">
        <v>179.62</v>
      </c>
      <c r="D16750">
        <v>6</v>
      </c>
    </row>
    <row r="16751" spans="1:4" x14ac:dyDescent="0.25">
      <c r="A16751" t="s">
        <v>32960</v>
      </c>
      <c r="B16751" t="s">
        <v>32961</v>
      </c>
      <c r="C16751" s="106">
        <v>6889.53</v>
      </c>
      <c r="D16751">
        <v>1</v>
      </c>
    </row>
    <row r="16752" spans="1:4" x14ac:dyDescent="0.25">
      <c r="A16752" t="s">
        <v>32962</v>
      </c>
      <c r="B16752" t="s">
        <v>32963</v>
      </c>
      <c r="C16752" s="106">
        <v>0</v>
      </c>
      <c r="D16752">
        <v>0</v>
      </c>
    </row>
    <row r="16753" spans="1:4" x14ac:dyDescent="0.25">
      <c r="A16753" t="s">
        <v>32964</v>
      </c>
      <c r="B16753" t="s">
        <v>32965</v>
      </c>
      <c r="C16753" s="106">
        <v>9567.86</v>
      </c>
      <c r="D16753">
        <v>2</v>
      </c>
    </row>
    <row r="16754" spans="1:4" x14ac:dyDescent="0.25">
      <c r="A16754" t="s">
        <v>32966</v>
      </c>
      <c r="B16754" t="s">
        <v>32967</v>
      </c>
      <c r="C16754" s="106">
        <v>0</v>
      </c>
      <c r="D16754">
        <v>0</v>
      </c>
    </row>
    <row r="16755" spans="1:4" x14ac:dyDescent="0.25">
      <c r="A16755" t="s">
        <v>32968</v>
      </c>
      <c r="B16755" t="s">
        <v>32969</v>
      </c>
      <c r="C16755" s="106">
        <v>816.96</v>
      </c>
      <c r="D16755">
        <v>1</v>
      </c>
    </row>
    <row r="16756" spans="1:4" x14ac:dyDescent="0.25">
      <c r="A16756" t="s">
        <v>32970</v>
      </c>
      <c r="B16756" t="s">
        <v>32971</v>
      </c>
      <c r="C16756" s="106">
        <v>0</v>
      </c>
      <c r="D16756">
        <v>0</v>
      </c>
    </row>
    <row r="16757" spans="1:4" x14ac:dyDescent="0.25">
      <c r="A16757" t="s">
        <v>32972</v>
      </c>
      <c r="B16757" t="s">
        <v>27221</v>
      </c>
      <c r="C16757" s="106">
        <v>3328</v>
      </c>
      <c r="D16757">
        <v>1</v>
      </c>
    </row>
    <row r="16758" spans="1:4" x14ac:dyDescent="0.25">
      <c r="A16758" t="s">
        <v>32973</v>
      </c>
      <c r="B16758" t="s">
        <v>32974</v>
      </c>
      <c r="C16758" s="106">
        <v>2016</v>
      </c>
      <c r="D16758">
        <v>1</v>
      </c>
    </row>
    <row r="16759" spans="1:4" x14ac:dyDescent="0.25">
      <c r="A16759" t="s">
        <v>32975</v>
      </c>
      <c r="B16759" t="s">
        <v>32974</v>
      </c>
      <c r="C16759" s="106">
        <v>1520</v>
      </c>
      <c r="D16759">
        <v>1</v>
      </c>
    </row>
    <row r="16760" spans="1:4" x14ac:dyDescent="0.25">
      <c r="A16760" t="s">
        <v>32976</v>
      </c>
      <c r="B16760" t="s">
        <v>32977</v>
      </c>
      <c r="C16760" s="106">
        <v>5680</v>
      </c>
      <c r="D16760">
        <v>1</v>
      </c>
    </row>
    <row r="16761" spans="1:4" x14ac:dyDescent="0.25">
      <c r="A16761" t="s">
        <v>32978</v>
      </c>
      <c r="B16761" t="s">
        <v>32979</v>
      </c>
      <c r="C16761" s="106">
        <v>1078</v>
      </c>
      <c r="D16761">
        <v>2</v>
      </c>
    </row>
    <row r="16762" spans="1:4" x14ac:dyDescent="0.25">
      <c r="A16762" t="s">
        <v>32980</v>
      </c>
      <c r="B16762" t="s">
        <v>32981</v>
      </c>
      <c r="C16762" s="106">
        <v>3119.14</v>
      </c>
      <c r="D16762">
        <v>4</v>
      </c>
    </row>
    <row r="16763" spans="1:4" x14ac:dyDescent="0.25">
      <c r="A16763" t="s">
        <v>32982</v>
      </c>
      <c r="B16763" t="s">
        <v>32983</v>
      </c>
      <c r="C16763" s="106">
        <v>1888.1</v>
      </c>
      <c r="D16763">
        <v>2</v>
      </c>
    </row>
    <row r="16764" spans="1:4" x14ac:dyDescent="0.25">
      <c r="A16764" t="s">
        <v>32984</v>
      </c>
      <c r="B16764" t="s">
        <v>32985</v>
      </c>
      <c r="C16764" s="106">
        <v>1</v>
      </c>
      <c r="D16764">
        <v>1</v>
      </c>
    </row>
    <row r="16765" spans="1:4" x14ac:dyDescent="0.25">
      <c r="A16765" t="s">
        <v>32986</v>
      </c>
      <c r="B16765" t="s">
        <v>32987</v>
      </c>
      <c r="C16765" s="106">
        <v>0</v>
      </c>
      <c r="D16765">
        <v>0</v>
      </c>
    </row>
    <row r="16766" spans="1:4" x14ac:dyDescent="0.25">
      <c r="A16766" t="s">
        <v>32988</v>
      </c>
      <c r="B16766" t="s">
        <v>32989</v>
      </c>
      <c r="C16766" s="106">
        <v>0</v>
      </c>
      <c r="D16766">
        <v>0</v>
      </c>
    </row>
    <row r="16767" spans="1:4" x14ac:dyDescent="0.25">
      <c r="A16767" t="s">
        <v>32990</v>
      </c>
      <c r="B16767" t="s">
        <v>32977</v>
      </c>
      <c r="C16767" s="106">
        <v>5180</v>
      </c>
      <c r="D16767">
        <v>1</v>
      </c>
    </row>
    <row r="16768" spans="1:4" x14ac:dyDescent="0.25">
      <c r="A16768" t="s">
        <v>32991</v>
      </c>
      <c r="B16768" t="s">
        <v>32992</v>
      </c>
      <c r="C16768" s="106">
        <v>445.08</v>
      </c>
      <c r="D16768">
        <v>2</v>
      </c>
    </row>
    <row r="16769" spans="1:4" x14ac:dyDescent="0.25">
      <c r="A16769" t="s">
        <v>32993</v>
      </c>
      <c r="B16769" t="s">
        <v>32994</v>
      </c>
      <c r="C16769" s="106">
        <v>0</v>
      </c>
      <c r="D16769">
        <v>0</v>
      </c>
    </row>
    <row r="16770" spans="1:4" x14ac:dyDescent="0.25">
      <c r="A16770" t="s">
        <v>32995</v>
      </c>
      <c r="B16770" t="s">
        <v>32996</v>
      </c>
      <c r="C16770" s="106">
        <v>4880</v>
      </c>
      <c r="D16770">
        <v>1</v>
      </c>
    </row>
    <row r="16771" spans="1:4" x14ac:dyDescent="0.25">
      <c r="A16771" t="s">
        <v>32997</v>
      </c>
      <c r="B16771" t="s">
        <v>32998</v>
      </c>
      <c r="C16771" s="106">
        <v>812</v>
      </c>
      <c r="D16771">
        <v>1</v>
      </c>
    </row>
    <row r="16772" spans="1:4" x14ac:dyDescent="0.25">
      <c r="A16772" t="s">
        <v>32999</v>
      </c>
      <c r="B16772" t="s">
        <v>33000</v>
      </c>
      <c r="C16772" s="106">
        <v>31643.06</v>
      </c>
      <c r="D16772">
        <v>2</v>
      </c>
    </row>
    <row r="16773" spans="1:4" x14ac:dyDescent="0.25">
      <c r="A16773" t="s">
        <v>33001</v>
      </c>
      <c r="B16773" t="s">
        <v>33002</v>
      </c>
      <c r="C16773" s="106">
        <v>33658</v>
      </c>
      <c r="D16773">
        <v>2</v>
      </c>
    </row>
    <row r="16774" spans="1:4" x14ac:dyDescent="0.25">
      <c r="A16774" t="s">
        <v>33003</v>
      </c>
      <c r="B16774" t="s">
        <v>33004</v>
      </c>
      <c r="C16774" s="106">
        <v>0</v>
      </c>
      <c r="D16774">
        <v>0</v>
      </c>
    </row>
    <row r="16775" spans="1:4" x14ac:dyDescent="0.25">
      <c r="A16775" t="s">
        <v>33005</v>
      </c>
      <c r="B16775" t="s">
        <v>33006</v>
      </c>
      <c r="C16775" s="106">
        <v>34147.199999999997</v>
      </c>
      <c r="D16775">
        <v>1</v>
      </c>
    </row>
    <row r="16776" spans="1:4" x14ac:dyDescent="0.25">
      <c r="A16776" t="s">
        <v>33007</v>
      </c>
      <c r="B16776" t="s">
        <v>27221</v>
      </c>
      <c r="C16776" s="106">
        <v>2010</v>
      </c>
      <c r="D16776">
        <v>1</v>
      </c>
    </row>
    <row r="16777" spans="1:4" x14ac:dyDescent="0.25">
      <c r="A16777" t="s">
        <v>33008</v>
      </c>
      <c r="B16777" t="s">
        <v>33009</v>
      </c>
      <c r="C16777" s="106">
        <v>1033</v>
      </c>
      <c r="D16777">
        <v>1</v>
      </c>
    </row>
    <row r="16778" spans="1:4" x14ac:dyDescent="0.25">
      <c r="A16778" t="s">
        <v>33010</v>
      </c>
      <c r="B16778" t="s">
        <v>708</v>
      </c>
      <c r="C16778" s="106">
        <v>523</v>
      </c>
      <c r="D16778">
        <v>1</v>
      </c>
    </row>
    <row r="16779" spans="1:4" x14ac:dyDescent="0.25">
      <c r="A16779" t="s">
        <v>33011</v>
      </c>
      <c r="B16779" t="s">
        <v>33012</v>
      </c>
      <c r="C16779" s="106">
        <v>13100</v>
      </c>
      <c r="D16779">
        <v>2</v>
      </c>
    </row>
    <row r="16780" spans="1:4" x14ac:dyDescent="0.25">
      <c r="A16780" t="s">
        <v>33013</v>
      </c>
      <c r="B16780" t="s">
        <v>33014</v>
      </c>
      <c r="C16780" s="106">
        <v>27600</v>
      </c>
      <c r="D16780">
        <v>4</v>
      </c>
    </row>
    <row r="16781" spans="1:4" x14ac:dyDescent="0.25">
      <c r="A16781" t="s">
        <v>33015</v>
      </c>
      <c r="B16781" t="s">
        <v>33016</v>
      </c>
      <c r="C16781" s="106">
        <v>1964.82</v>
      </c>
      <c r="D16781">
        <v>1</v>
      </c>
    </row>
    <row r="16782" spans="1:4" x14ac:dyDescent="0.25">
      <c r="A16782" t="s">
        <v>33017</v>
      </c>
      <c r="B16782" t="s">
        <v>33018</v>
      </c>
      <c r="C16782" s="106">
        <v>1611.57</v>
      </c>
      <c r="D16782">
        <v>1</v>
      </c>
    </row>
    <row r="16783" spans="1:4" x14ac:dyDescent="0.25">
      <c r="A16783" t="s">
        <v>33019</v>
      </c>
      <c r="B16783" t="s">
        <v>33020</v>
      </c>
      <c r="C16783" s="106">
        <v>9210</v>
      </c>
      <c r="D16783">
        <v>2</v>
      </c>
    </row>
    <row r="16784" spans="1:4" x14ac:dyDescent="0.25">
      <c r="A16784" t="s">
        <v>33021</v>
      </c>
      <c r="B16784" t="s">
        <v>33022</v>
      </c>
      <c r="C16784" s="106">
        <v>154.22</v>
      </c>
      <c r="D16784">
        <v>1</v>
      </c>
    </row>
    <row r="16785" spans="1:4" x14ac:dyDescent="0.25">
      <c r="A16785" t="s">
        <v>33023</v>
      </c>
      <c r="B16785" t="s">
        <v>33024</v>
      </c>
      <c r="C16785" s="106">
        <v>583.85</v>
      </c>
      <c r="D16785">
        <v>1</v>
      </c>
    </row>
    <row r="16786" spans="1:4" x14ac:dyDescent="0.25">
      <c r="A16786" t="s">
        <v>33025</v>
      </c>
      <c r="B16786" t="s">
        <v>33026</v>
      </c>
      <c r="C16786" s="106">
        <v>202.86</v>
      </c>
      <c r="D16786">
        <v>2</v>
      </c>
    </row>
    <row r="16787" spans="1:4" x14ac:dyDescent="0.25">
      <c r="A16787" t="s">
        <v>33027</v>
      </c>
      <c r="B16787" t="s">
        <v>33028</v>
      </c>
      <c r="C16787" s="106">
        <v>197.52</v>
      </c>
      <c r="D16787">
        <v>2</v>
      </c>
    </row>
    <row r="16788" spans="1:4" x14ac:dyDescent="0.25">
      <c r="A16788" t="s">
        <v>33029</v>
      </c>
      <c r="B16788" t="s">
        <v>33030</v>
      </c>
      <c r="C16788" s="106">
        <v>32</v>
      </c>
      <c r="D16788">
        <v>4</v>
      </c>
    </row>
    <row r="16789" spans="1:4" x14ac:dyDescent="0.25">
      <c r="A16789" t="s">
        <v>33031</v>
      </c>
      <c r="B16789" t="s">
        <v>33032</v>
      </c>
      <c r="C16789" s="106">
        <v>4648.41</v>
      </c>
      <c r="D16789">
        <v>8</v>
      </c>
    </row>
    <row r="16790" spans="1:4" x14ac:dyDescent="0.25">
      <c r="A16790" t="s">
        <v>33033</v>
      </c>
      <c r="B16790" t="s">
        <v>33034</v>
      </c>
      <c r="C16790" s="106">
        <v>120.29</v>
      </c>
      <c r="D16790">
        <v>2</v>
      </c>
    </row>
    <row r="16791" spans="1:4" x14ac:dyDescent="0.25">
      <c r="A16791" t="s">
        <v>33035</v>
      </c>
      <c r="B16791" t="s">
        <v>12858</v>
      </c>
      <c r="C16791" s="106">
        <v>92.04</v>
      </c>
      <c r="D16791">
        <v>3</v>
      </c>
    </row>
    <row r="16792" spans="1:4" x14ac:dyDescent="0.25">
      <c r="A16792" t="s">
        <v>33036</v>
      </c>
      <c r="B16792" t="s">
        <v>33037</v>
      </c>
      <c r="C16792" s="106">
        <v>200.08</v>
      </c>
      <c r="D16792">
        <v>2</v>
      </c>
    </row>
    <row r="16793" spans="1:4" x14ac:dyDescent="0.25">
      <c r="A16793" t="s">
        <v>33038</v>
      </c>
      <c r="B16793" t="s">
        <v>33004</v>
      </c>
      <c r="C16793" s="106">
        <v>0</v>
      </c>
      <c r="D16793">
        <v>0</v>
      </c>
    </row>
    <row r="16794" spans="1:4" x14ac:dyDescent="0.25">
      <c r="A16794" t="s">
        <v>33039</v>
      </c>
      <c r="B16794" t="s">
        <v>33040</v>
      </c>
      <c r="C16794" s="106">
        <v>875</v>
      </c>
      <c r="D16794">
        <v>1</v>
      </c>
    </row>
    <row r="16795" spans="1:4" x14ac:dyDescent="0.25">
      <c r="A16795" t="s">
        <v>33041</v>
      </c>
      <c r="B16795" t="s">
        <v>33042</v>
      </c>
      <c r="C16795" s="106">
        <v>125</v>
      </c>
      <c r="D16795">
        <v>2</v>
      </c>
    </row>
    <row r="16796" spans="1:4" x14ac:dyDescent="0.25">
      <c r="A16796" t="s">
        <v>33043</v>
      </c>
      <c r="B16796" t="s">
        <v>33044</v>
      </c>
      <c r="C16796" s="106">
        <v>3520</v>
      </c>
      <c r="D16796">
        <v>2</v>
      </c>
    </row>
    <row r="16797" spans="1:4" x14ac:dyDescent="0.25">
      <c r="A16797" t="s">
        <v>33045</v>
      </c>
      <c r="B16797" t="s">
        <v>32977</v>
      </c>
      <c r="C16797" s="106">
        <v>11440</v>
      </c>
      <c r="D16797">
        <v>2</v>
      </c>
    </row>
    <row r="16798" spans="1:4" x14ac:dyDescent="0.25">
      <c r="A16798" t="s">
        <v>33046</v>
      </c>
      <c r="B16798" t="s">
        <v>33047</v>
      </c>
      <c r="C16798" s="106">
        <v>4600</v>
      </c>
      <c r="D16798">
        <v>1</v>
      </c>
    </row>
    <row r="16799" spans="1:4" x14ac:dyDescent="0.25">
      <c r="A16799" t="s">
        <v>33048</v>
      </c>
      <c r="B16799" t="s">
        <v>33049</v>
      </c>
      <c r="C16799" s="106">
        <v>1136</v>
      </c>
      <c r="D16799">
        <v>1</v>
      </c>
    </row>
    <row r="16800" spans="1:4" x14ac:dyDescent="0.25">
      <c r="A16800" t="s">
        <v>33050</v>
      </c>
      <c r="B16800" t="s">
        <v>33051</v>
      </c>
      <c r="C16800" s="106">
        <v>380.82</v>
      </c>
      <c r="D16800">
        <v>1</v>
      </c>
    </row>
    <row r="16801" spans="1:4" x14ac:dyDescent="0.25">
      <c r="A16801" t="s">
        <v>33052</v>
      </c>
      <c r="B16801" t="s">
        <v>33053</v>
      </c>
      <c r="C16801" s="106">
        <v>149.55000000000001</v>
      </c>
      <c r="D16801">
        <v>1</v>
      </c>
    </row>
    <row r="16802" spans="1:4" x14ac:dyDescent="0.25">
      <c r="A16802" t="s">
        <v>33054</v>
      </c>
      <c r="B16802" t="s">
        <v>33055</v>
      </c>
      <c r="C16802" s="106">
        <v>40.799999999999997</v>
      </c>
      <c r="D16802">
        <v>1</v>
      </c>
    </row>
    <row r="16803" spans="1:4" x14ac:dyDescent="0.25">
      <c r="A16803" t="s">
        <v>33056</v>
      </c>
      <c r="B16803" t="s">
        <v>33055</v>
      </c>
      <c r="C16803" s="106">
        <v>14.11</v>
      </c>
      <c r="D16803">
        <v>1</v>
      </c>
    </row>
    <row r="16804" spans="1:4" x14ac:dyDescent="0.25">
      <c r="A16804" t="s">
        <v>33057</v>
      </c>
      <c r="B16804" t="s">
        <v>33058</v>
      </c>
      <c r="C16804" s="106">
        <v>552.64</v>
      </c>
      <c r="D16804">
        <v>1</v>
      </c>
    </row>
    <row r="16805" spans="1:4" x14ac:dyDescent="0.25">
      <c r="A16805" t="s">
        <v>33059</v>
      </c>
      <c r="B16805" t="s">
        <v>33060</v>
      </c>
      <c r="C16805" s="106">
        <v>-0.64</v>
      </c>
      <c r="D16805">
        <v>0</v>
      </c>
    </row>
    <row r="16806" spans="1:4" x14ac:dyDescent="0.25">
      <c r="A16806" t="s">
        <v>33061</v>
      </c>
      <c r="B16806" t="s">
        <v>33062</v>
      </c>
      <c r="C16806" s="106">
        <v>0</v>
      </c>
      <c r="D16806">
        <v>0</v>
      </c>
    </row>
    <row r="16807" spans="1:4" x14ac:dyDescent="0.25">
      <c r="A16807" t="s">
        <v>33063</v>
      </c>
      <c r="B16807" t="s">
        <v>33064</v>
      </c>
      <c r="C16807" s="106">
        <v>0</v>
      </c>
      <c r="D16807">
        <v>0</v>
      </c>
    </row>
    <row r="16808" spans="1:4" x14ac:dyDescent="0.25">
      <c r="A16808" t="s">
        <v>33065</v>
      </c>
      <c r="B16808" t="s">
        <v>33066</v>
      </c>
      <c r="C16808" s="106">
        <v>0</v>
      </c>
      <c r="D16808">
        <v>0</v>
      </c>
    </row>
    <row r="16809" spans="1:4" x14ac:dyDescent="0.25">
      <c r="A16809" t="s">
        <v>33067</v>
      </c>
      <c r="B16809" t="s">
        <v>33068</v>
      </c>
      <c r="C16809" s="106">
        <v>0.61</v>
      </c>
      <c r="D16809">
        <v>0</v>
      </c>
    </row>
    <row r="16810" spans="1:4" x14ac:dyDescent="0.25">
      <c r="A16810" t="s">
        <v>33069</v>
      </c>
      <c r="B16810" t="s">
        <v>33070</v>
      </c>
      <c r="C16810" s="106">
        <v>-2.36</v>
      </c>
      <c r="D16810">
        <v>0</v>
      </c>
    </row>
    <row r="16811" spans="1:4" x14ac:dyDescent="0.25">
      <c r="A16811" t="s">
        <v>33071</v>
      </c>
      <c r="B16811" t="s">
        <v>33072</v>
      </c>
      <c r="C16811" s="106">
        <v>354.83</v>
      </c>
      <c r="D16811">
        <v>15</v>
      </c>
    </row>
    <row r="16812" spans="1:4" x14ac:dyDescent="0.25">
      <c r="A16812" t="s">
        <v>33073</v>
      </c>
      <c r="B16812" t="s">
        <v>33074</v>
      </c>
      <c r="C16812" s="106">
        <v>0</v>
      </c>
      <c r="D16812">
        <v>0</v>
      </c>
    </row>
    <row r="16813" spans="1:4" x14ac:dyDescent="0.25">
      <c r="A16813" t="s">
        <v>33075</v>
      </c>
      <c r="B16813" t="s">
        <v>33076</v>
      </c>
      <c r="C16813" s="106">
        <v>7807.21</v>
      </c>
      <c r="D16813">
        <v>5</v>
      </c>
    </row>
    <row r="16814" spans="1:4" x14ac:dyDescent="0.25">
      <c r="A16814" t="s">
        <v>33077</v>
      </c>
      <c r="B16814" t="s">
        <v>33078</v>
      </c>
      <c r="C16814" s="106">
        <v>0</v>
      </c>
      <c r="D16814">
        <v>0</v>
      </c>
    </row>
    <row r="16815" spans="1:4" x14ac:dyDescent="0.25">
      <c r="A16815" t="s">
        <v>33079</v>
      </c>
      <c r="B16815" t="s">
        <v>33080</v>
      </c>
      <c r="C16815" s="106">
        <v>0</v>
      </c>
      <c r="D16815">
        <v>0</v>
      </c>
    </row>
    <row r="16816" spans="1:4" x14ac:dyDescent="0.25">
      <c r="A16816" t="s">
        <v>33081</v>
      </c>
      <c r="B16816" t="s">
        <v>33082</v>
      </c>
      <c r="C16816" s="106">
        <v>-18.37</v>
      </c>
      <c r="D16816">
        <v>0</v>
      </c>
    </row>
    <row r="16817" spans="1:4" x14ac:dyDescent="0.25">
      <c r="A16817" t="s">
        <v>33083</v>
      </c>
      <c r="B16817" t="s">
        <v>33084</v>
      </c>
      <c r="C16817" s="106">
        <v>0</v>
      </c>
      <c r="D16817">
        <v>0</v>
      </c>
    </row>
    <row r="16818" spans="1:4" x14ac:dyDescent="0.25">
      <c r="A16818" t="s">
        <v>33085</v>
      </c>
      <c r="B16818" t="s">
        <v>33084</v>
      </c>
      <c r="C16818" s="106">
        <v>0</v>
      </c>
      <c r="D16818">
        <v>0</v>
      </c>
    </row>
    <row r="16819" spans="1:4" x14ac:dyDescent="0.25">
      <c r="A16819" t="s">
        <v>33086</v>
      </c>
      <c r="B16819" t="s">
        <v>33087</v>
      </c>
      <c r="C16819" s="106">
        <v>0.23</v>
      </c>
      <c r="D16819">
        <v>0</v>
      </c>
    </row>
    <row r="16820" spans="1:4" x14ac:dyDescent="0.25">
      <c r="A16820" t="s">
        <v>33088</v>
      </c>
      <c r="B16820" t="s">
        <v>33089</v>
      </c>
      <c r="C16820" s="106">
        <v>0</v>
      </c>
      <c r="D16820">
        <v>0</v>
      </c>
    </row>
    <row r="16821" spans="1:4" x14ac:dyDescent="0.25">
      <c r="A16821" t="s">
        <v>33090</v>
      </c>
      <c r="B16821" t="s">
        <v>33091</v>
      </c>
      <c r="C16821" s="106">
        <v>281.8</v>
      </c>
      <c r="D16821">
        <v>1</v>
      </c>
    </row>
    <row r="16822" spans="1:4" x14ac:dyDescent="0.25">
      <c r="A16822" t="s">
        <v>33092</v>
      </c>
      <c r="B16822" t="s">
        <v>33093</v>
      </c>
      <c r="C16822" s="106">
        <v>0</v>
      </c>
      <c r="D16822">
        <v>0</v>
      </c>
    </row>
    <row r="16823" spans="1:4" x14ac:dyDescent="0.25">
      <c r="A16823" t="s">
        <v>33094</v>
      </c>
      <c r="B16823" t="s">
        <v>33095</v>
      </c>
      <c r="C16823" s="106">
        <v>0</v>
      </c>
      <c r="D16823">
        <v>0</v>
      </c>
    </row>
    <row r="16824" spans="1:4" x14ac:dyDescent="0.25">
      <c r="A16824" t="s">
        <v>33096</v>
      </c>
      <c r="B16824" t="s">
        <v>33097</v>
      </c>
      <c r="C16824" s="106">
        <v>0</v>
      </c>
      <c r="D16824">
        <v>0</v>
      </c>
    </row>
    <row r="16825" spans="1:4" x14ac:dyDescent="0.25">
      <c r="A16825" t="s">
        <v>33098</v>
      </c>
      <c r="B16825" t="s">
        <v>33099</v>
      </c>
      <c r="C16825" s="106">
        <v>0</v>
      </c>
      <c r="D16825">
        <v>0</v>
      </c>
    </row>
    <row r="16826" spans="1:4" x14ac:dyDescent="0.25">
      <c r="A16826" t="s">
        <v>33100</v>
      </c>
      <c r="B16826" t="s">
        <v>33101</v>
      </c>
      <c r="C16826" s="106">
        <v>-11.16</v>
      </c>
      <c r="D16826">
        <v>0</v>
      </c>
    </row>
    <row r="16827" spans="1:4" x14ac:dyDescent="0.25">
      <c r="A16827" t="s">
        <v>33102</v>
      </c>
      <c r="B16827" t="s">
        <v>33103</v>
      </c>
      <c r="C16827" s="106">
        <v>0</v>
      </c>
      <c r="D16827">
        <v>0</v>
      </c>
    </row>
    <row r="16828" spans="1:4" x14ac:dyDescent="0.25">
      <c r="A16828" t="s">
        <v>33104</v>
      </c>
      <c r="B16828" t="s">
        <v>33105</v>
      </c>
      <c r="C16828" s="106">
        <v>63.66</v>
      </c>
      <c r="D16828">
        <v>2</v>
      </c>
    </row>
    <row r="16829" spans="1:4" x14ac:dyDescent="0.25">
      <c r="A16829" t="s">
        <v>33106</v>
      </c>
      <c r="B16829" t="s">
        <v>33107</v>
      </c>
      <c r="C16829" s="106">
        <v>0</v>
      </c>
      <c r="D16829">
        <v>0</v>
      </c>
    </row>
    <row r="16830" spans="1:4" x14ac:dyDescent="0.25">
      <c r="A16830" t="s">
        <v>33108</v>
      </c>
      <c r="B16830" t="s">
        <v>33109</v>
      </c>
      <c r="C16830" s="106">
        <v>27.86</v>
      </c>
      <c r="D16830">
        <v>0</v>
      </c>
    </row>
    <row r="16831" spans="1:4" x14ac:dyDescent="0.25">
      <c r="A16831" t="s">
        <v>33110</v>
      </c>
      <c r="B16831" t="s">
        <v>33111</v>
      </c>
      <c r="C16831" s="106">
        <v>-147.24</v>
      </c>
      <c r="D16831">
        <v>0</v>
      </c>
    </row>
    <row r="16832" spans="1:4" x14ac:dyDescent="0.25">
      <c r="A16832" t="s">
        <v>33112</v>
      </c>
      <c r="B16832" t="s">
        <v>33113</v>
      </c>
      <c r="C16832" s="106">
        <v>0</v>
      </c>
      <c r="D16832">
        <v>0</v>
      </c>
    </row>
    <row r="16833" spans="1:4" x14ac:dyDescent="0.25">
      <c r="A16833" t="s">
        <v>33114</v>
      </c>
      <c r="B16833" t="s">
        <v>33115</v>
      </c>
      <c r="C16833" s="106">
        <v>0</v>
      </c>
      <c r="D16833">
        <v>0</v>
      </c>
    </row>
    <row r="16834" spans="1:4" x14ac:dyDescent="0.25">
      <c r="A16834" t="s">
        <v>33116</v>
      </c>
      <c r="B16834" t="s">
        <v>33117</v>
      </c>
      <c r="C16834" s="106">
        <v>0.05</v>
      </c>
      <c r="D16834">
        <v>0</v>
      </c>
    </row>
    <row r="16835" spans="1:4" x14ac:dyDescent="0.25">
      <c r="A16835" t="s">
        <v>33118</v>
      </c>
      <c r="B16835" t="s">
        <v>33119</v>
      </c>
      <c r="C16835" s="106">
        <v>649.67999999999995</v>
      </c>
      <c r="D16835">
        <v>1</v>
      </c>
    </row>
    <row r="16836" spans="1:4" x14ac:dyDescent="0.25">
      <c r="A16836" t="s">
        <v>33120</v>
      </c>
      <c r="B16836" t="s">
        <v>33121</v>
      </c>
      <c r="C16836" s="106">
        <v>171.29</v>
      </c>
      <c r="D16836">
        <v>5</v>
      </c>
    </row>
    <row r="16837" spans="1:4" x14ac:dyDescent="0.25">
      <c r="A16837" t="s">
        <v>33122</v>
      </c>
      <c r="B16837" t="s">
        <v>33123</v>
      </c>
      <c r="C16837" s="106">
        <v>0</v>
      </c>
      <c r="D16837">
        <v>0</v>
      </c>
    </row>
    <row r="16838" spans="1:4" x14ac:dyDescent="0.25">
      <c r="A16838" t="s">
        <v>33124</v>
      </c>
      <c r="B16838" t="s">
        <v>33125</v>
      </c>
      <c r="C16838" s="106">
        <v>0</v>
      </c>
      <c r="D16838">
        <v>0</v>
      </c>
    </row>
    <row r="16839" spans="1:4" x14ac:dyDescent="0.25">
      <c r="A16839" t="s">
        <v>33126</v>
      </c>
      <c r="B16839" t="s">
        <v>33127</v>
      </c>
      <c r="C16839" s="106">
        <v>0</v>
      </c>
      <c r="D16839">
        <v>0</v>
      </c>
    </row>
    <row r="16840" spans="1:4" x14ac:dyDescent="0.25">
      <c r="A16840" t="s">
        <v>33128</v>
      </c>
      <c r="B16840" t="s">
        <v>33129</v>
      </c>
      <c r="C16840" s="106">
        <v>0</v>
      </c>
      <c r="D16840">
        <v>0</v>
      </c>
    </row>
    <row r="16841" spans="1:4" x14ac:dyDescent="0.25">
      <c r="A16841" t="s">
        <v>33130</v>
      </c>
      <c r="B16841" t="s">
        <v>33131</v>
      </c>
      <c r="C16841" s="106">
        <v>-17.07</v>
      </c>
      <c r="D16841">
        <v>0</v>
      </c>
    </row>
    <row r="16842" spans="1:4" x14ac:dyDescent="0.25">
      <c r="A16842" t="s">
        <v>33132</v>
      </c>
      <c r="B16842" t="s">
        <v>33133</v>
      </c>
      <c r="C16842" s="106">
        <v>-19.45</v>
      </c>
      <c r="D16842">
        <v>0</v>
      </c>
    </row>
    <row r="16843" spans="1:4" x14ac:dyDescent="0.25">
      <c r="A16843" t="s">
        <v>33134</v>
      </c>
      <c r="B16843" t="s">
        <v>33135</v>
      </c>
      <c r="C16843" s="106">
        <v>-7.76</v>
      </c>
      <c r="D16843">
        <v>0</v>
      </c>
    </row>
    <row r="16844" spans="1:4" x14ac:dyDescent="0.25">
      <c r="A16844" t="s">
        <v>33136</v>
      </c>
      <c r="B16844" t="s">
        <v>33137</v>
      </c>
      <c r="C16844" s="106">
        <v>0</v>
      </c>
      <c r="D16844">
        <v>0</v>
      </c>
    </row>
    <row r="16845" spans="1:4" x14ac:dyDescent="0.25">
      <c r="A16845" t="s">
        <v>33138</v>
      </c>
      <c r="B16845" t="s">
        <v>33139</v>
      </c>
      <c r="C16845" s="106">
        <v>-409.72</v>
      </c>
      <c r="D16845">
        <v>0</v>
      </c>
    </row>
    <row r="16846" spans="1:4" x14ac:dyDescent="0.25">
      <c r="A16846" t="s">
        <v>33140</v>
      </c>
      <c r="B16846" t="s">
        <v>33141</v>
      </c>
      <c r="C16846" s="106">
        <v>0</v>
      </c>
      <c r="D16846">
        <v>0</v>
      </c>
    </row>
    <row r="16847" spans="1:4" x14ac:dyDescent="0.25">
      <c r="A16847" t="s">
        <v>33142</v>
      </c>
      <c r="B16847" t="s">
        <v>33143</v>
      </c>
      <c r="C16847" s="106">
        <v>0</v>
      </c>
      <c r="D16847">
        <v>0</v>
      </c>
    </row>
    <row r="16848" spans="1:4" x14ac:dyDescent="0.25">
      <c r="A16848" t="s">
        <v>33144</v>
      </c>
      <c r="B16848" t="s">
        <v>33145</v>
      </c>
      <c r="C16848" s="106">
        <v>0</v>
      </c>
      <c r="D16848">
        <v>0</v>
      </c>
    </row>
    <row r="16849" spans="1:4" x14ac:dyDescent="0.25">
      <c r="A16849" t="s">
        <v>33146</v>
      </c>
      <c r="B16849" t="s">
        <v>33147</v>
      </c>
      <c r="C16849" s="106">
        <v>0</v>
      </c>
      <c r="D16849">
        <v>0</v>
      </c>
    </row>
    <row r="16850" spans="1:4" x14ac:dyDescent="0.25">
      <c r="A16850" t="s">
        <v>33148</v>
      </c>
      <c r="B16850" t="s">
        <v>33149</v>
      </c>
      <c r="C16850" s="106">
        <v>2531.2199999999998</v>
      </c>
      <c r="D16850">
        <v>1</v>
      </c>
    </row>
    <row r="16851" spans="1:4" x14ac:dyDescent="0.25">
      <c r="A16851" t="s">
        <v>33150</v>
      </c>
      <c r="B16851" t="s">
        <v>33151</v>
      </c>
      <c r="C16851" s="106">
        <v>0</v>
      </c>
      <c r="D16851">
        <v>0</v>
      </c>
    </row>
    <row r="16852" spans="1:4" x14ac:dyDescent="0.25">
      <c r="A16852" t="s">
        <v>33152</v>
      </c>
      <c r="B16852" t="s">
        <v>33153</v>
      </c>
      <c r="C16852" s="106">
        <v>0</v>
      </c>
      <c r="D16852">
        <v>0</v>
      </c>
    </row>
    <row r="16853" spans="1:4" x14ac:dyDescent="0.25">
      <c r="A16853" t="s">
        <v>33154</v>
      </c>
      <c r="B16853" t="s">
        <v>33155</v>
      </c>
      <c r="C16853" s="106">
        <v>8756.41</v>
      </c>
      <c r="D16853">
        <v>7</v>
      </c>
    </row>
    <row r="16854" spans="1:4" x14ac:dyDescent="0.25">
      <c r="A16854" t="s">
        <v>33156</v>
      </c>
      <c r="B16854" t="s">
        <v>33157</v>
      </c>
      <c r="C16854" s="106">
        <v>0</v>
      </c>
      <c r="D16854">
        <v>0</v>
      </c>
    </row>
    <row r="16855" spans="1:4" x14ac:dyDescent="0.25">
      <c r="A16855" t="s">
        <v>33158</v>
      </c>
      <c r="B16855" t="s">
        <v>33159</v>
      </c>
      <c r="C16855" s="106">
        <v>355.25</v>
      </c>
      <c r="D16855">
        <v>12</v>
      </c>
    </row>
    <row r="16856" spans="1:4" x14ac:dyDescent="0.25">
      <c r="A16856" t="s">
        <v>33160</v>
      </c>
      <c r="B16856" t="s">
        <v>33161</v>
      </c>
      <c r="C16856" s="106">
        <v>108.89</v>
      </c>
      <c r="D16856">
        <v>1</v>
      </c>
    </row>
    <row r="16857" spans="1:4" x14ac:dyDescent="0.25">
      <c r="A16857" t="s">
        <v>33162</v>
      </c>
      <c r="B16857" t="s">
        <v>33163</v>
      </c>
      <c r="C16857" s="106">
        <v>57.62</v>
      </c>
      <c r="D16857">
        <v>2</v>
      </c>
    </row>
    <row r="16858" spans="1:4" x14ac:dyDescent="0.25">
      <c r="A16858" t="s">
        <v>33164</v>
      </c>
      <c r="B16858" t="s">
        <v>33165</v>
      </c>
      <c r="C16858" s="106">
        <v>15.9</v>
      </c>
      <c r="D16858">
        <v>4</v>
      </c>
    </row>
    <row r="16859" spans="1:4" x14ac:dyDescent="0.25">
      <c r="A16859" t="s">
        <v>33166</v>
      </c>
      <c r="B16859" t="s">
        <v>33167</v>
      </c>
      <c r="C16859" s="106">
        <v>223.65</v>
      </c>
      <c r="D16859">
        <v>50</v>
      </c>
    </row>
    <row r="16860" spans="1:4" x14ac:dyDescent="0.25">
      <c r="A16860" t="s">
        <v>33168</v>
      </c>
      <c r="B16860" t="s">
        <v>33169</v>
      </c>
      <c r="C16860" s="106">
        <v>6.35</v>
      </c>
      <c r="D16860">
        <v>0</v>
      </c>
    </row>
    <row r="16861" spans="1:4" x14ac:dyDescent="0.25">
      <c r="A16861" t="s">
        <v>33170</v>
      </c>
      <c r="B16861" t="s">
        <v>33171</v>
      </c>
      <c r="C16861" s="106">
        <v>28.48</v>
      </c>
      <c r="D16861">
        <v>2</v>
      </c>
    </row>
    <row r="16862" spans="1:4" x14ac:dyDescent="0.25">
      <c r="A16862" t="s">
        <v>33172</v>
      </c>
      <c r="B16862" t="s">
        <v>33173</v>
      </c>
      <c r="C16862" s="106">
        <v>9.9</v>
      </c>
      <c r="D16862">
        <v>0</v>
      </c>
    </row>
    <row r="16863" spans="1:4" x14ac:dyDescent="0.25">
      <c r="A16863" t="s">
        <v>33174</v>
      </c>
      <c r="B16863" t="s">
        <v>33175</v>
      </c>
      <c r="C16863" s="106">
        <v>0</v>
      </c>
      <c r="D16863">
        <v>0</v>
      </c>
    </row>
    <row r="16864" spans="1:4" x14ac:dyDescent="0.25">
      <c r="A16864" t="s">
        <v>33176</v>
      </c>
      <c r="B16864" t="s">
        <v>33177</v>
      </c>
      <c r="C16864" s="106">
        <v>114.5</v>
      </c>
      <c r="D16864">
        <v>51</v>
      </c>
    </row>
    <row r="16865" spans="1:4" x14ac:dyDescent="0.25">
      <c r="A16865" t="s">
        <v>33178</v>
      </c>
      <c r="B16865" t="s">
        <v>33179</v>
      </c>
      <c r="C16865" s="106">
        <v>4.71</v>
      </c>
      <c r="D16865">
        <v>0</v>
      </c>
    </row>
    <row r="16866" spans="1:4" x14ac:dyDescent="0.25">
      <c r="A16866" t="s">
        <v>33180</v>
      </c>
      <c r="B16866" t="s">
        <v>33181</v>
      </c>
      <c r="C16866" s="106">
        <v>25.66</v>
      </c>
      <c r="D16866">
        <v>0</v>
      </c>
    </row>
    <row r="16867" spans="1:4" x14ac:dyDescent="0.25">
      <c r="A16867" t="s">
        <v>33182</v>
      </c>
      <c r="B16867" t="s">
        <v>33183</v>
      </c>
      <c r="C16867" s="106">
        <v>36.51</v>
      </c>
      <c r="D16867">
        <v>0</v>
      </c>
    </row>
    <row r="16868" spans="1:4" x14ac:dyDescent="0.25">
      <c r="A16868" t="s">
        <v>33184</v>
      </c>
      <c r="B16868" t="s">
        <v>33185</v>
      </c>
      <c r="C16868" s="106">
        <v>78</v>
      </c>
      <c r="D16868">
        <v>0</v>
      </c>
    </row>
    <row r="16869" spans="1:4" x14ac:dyDescent="0.25">
      <c r="A16869" t="s">
        <v>33186</v>
      </c>
      <c r="B16869" t="s">
        <v>33187</v>
      </c>
      <c r="C16869" s="106">
        <v>23.61</v>
      </c>
      <c r="D16869">
        <v>0</v>
      </c>
    </row>
    <row r="16870" spans="1:4" x14ac:dyDescent="0.25">
      <c r="A16870" t="s">
        <v>33188</v>
      </c>
      <c r="B16870" t="s">
        <v>33181</v>
      </c>
      <c r="C16870" s="106">
        <v>51.35</v>
      </c>
      <c r="D16870">
        <v>0</v>
      </c>
    </row>
    <row r="16871" spans="1:4" x14ac:dyDescent="0.25">
      <c r="A16871" t="s">
        <v>33189</v>
      </c>
      <c r="B16871" t="s">
        <v>33190</v>
      </c>
      <c r="C16871" s="106">
        <v>610.79999999999995</v>
      </c>
      <c r="D16871">
        <v>100</v>
      </c>
    </row>
    <row r="16872" spans="1:4" x14ac:dyDescent="0.25">
      <c r="A16872" t="s">
        <v>33191</v>
      </c>
      <c r="B16872" t="s">
        <v>33192</v>
      </c>
      <c r="C16872" s="106">
        <v>0</v>
      </c>
      <c r="D16872">
        <v>0</v>
      </c>
    </row>
    <row r="16873" spans="1:4" x14ac:dyDescent="0.25">
      <c r="A16873" t="s">
        <v>33193</v>
      </c>
      <c r="B16873" t="s">
        <v>33194</v>
      </c>
      <c r="C16873" s="106">
        <v>0</v>
      </c>
      <c r="D16873">
        <v>0</v>
      </c>
    </row>
    <row r="16874" spans="1:4" x14ac:dyDescent="0.25">
      <c r="A16874" t="s">
        <v>33195</v>
      </c>
      <c r="B16874" t="s">
        <v>33196</v>
      </c>
      <c r="C16874" s="106">
        <v>0</v>
      </c>
      <c r="D16874">
        <v>0</v>
      </c>
    </row>
    <row r="16875" spans="1:4" x14ac:dyDescent="0.25">
      <c r="A16875" t="s">
        <v>33197</v>
      </c>
      <c r="B16875" t="s">
        <v>33198</v>
      </c>
      <c r="C16875" s="106">
        <v>0</v>
      </c>
      <c r="D16875">
        <v>0</v>
      </c>
    </row>
    <row r="16876" spans="1:4" x14ac:dyDescent="0.25">
      <c r="A16876" t="s">
        <v>33199</v>
      </c>
      <c r="B16876" t="s">
        <v>33198</v>
      </c>
      <c r="C16876" s="106">
        <v>0</v>
      </c>
      <c r="D16876">
        <v>0</v>
      </c>
    </row>
    <row r="16877" spans="1:4" x14ac:dyDescent="0.25">
      <c r="A16877" t="s">
        <v>33200</v>
      </c>
      <c r="B16877" t="s">
        <v>33198</v>
      </c>
      <c r="C16877" s="106">
        <v>0</v>
      </c>
      <c r="D16877">
        <v>0</v>
      </c>
    </row>
    <row r="16878" spans="1:4" x14ac:dyDescent="0.25">
      <c r="A16878" t="s">
        <v>33201</v>
      </c>
      <c r="B16878" t="s">
        <v>33202</v>
      </c>
      <c r="C16878" s="106">
        <v>97.86</v>
      </c>
      <c r="D16878">
        <v>5</v>
      </c>
    </row>
    <row r="16879" spans="1:4" x14ac:dyDescent="0.25">
      <c r="A16879" t="s">
        <v>33203</v>
      </c>
      <c r="B16879" t="s">
        <v>33204</v>
      </c>
      <c r="C16879" s="106">
        <v>0</v>
      </c>
      <c r="D16879">
        <v>0</v>
      </c>
    </row>
    <row r="16880" spans="1:4" x14ac:dyDescent="0.25">
      <c r="A16880" t="s">
        <v>33205</v>
      </c>
      <c r="B16880" t="s">
        <v>33206</v>
      </c>
      <c r="C16880" s="106">
        <v>126.19</v>
      </c>
      <c r="D16880">
        <v>3</v>
      </c>
    </row>
    <row r="16881" spans="1:4" x14ac:dyDescent="0.25">
      <c r="A16881" t="s">
        <v>33207</v>
      </c>
      <c r="B16881" t="s">
        <v>33208</v>
      </c>
      <c r="C16881" s="106">
        <v>134.68</v>
      </c>
      <c r="D16881">
        <v>3</v>
      </c>
    </row>
    <row r="16882" spans="1:4" x14ac:dyDescent="0.25">
      <c r="A16882" t="s">
        <v>33209</v>
      </c>
      <c r="B16882" t="s">
        <v>33210</v>
      </c>
      <c r="C16882" s="106">
        <v>1.99</v>
      </c>
      <c r="D16882">
        <v>0</v>
      </c>
    </row>
    <row r="16883" spans="1:4" x14ac:dyDescent="0.25">
      <c r="A16883" t="s">
        <v>33211</v>
      </c>
      <c r="B16883" t="s">
        <v>33212</v>
      </c>
      <c r="C16883" s="106">
        <v>162.47999999999999</v>
      </c>
      <c r="D16883">
        <v>28</v>
      </c>
    </row>
    <row r="16884" spans="1:4" x14ac:dyDescent="0.25">
      <c r="A16884" t="s">
        <v>33213</v>
      </c>
      <c r="B16884" t="s">
        <v>33214</v>
      </c>
      <c r="C16884" s="106">
        <v>52.73</v>
      </c>
      <c r="D16884">
        <v>6</v>
      </c>
    </row>
    <row r="16885" spans="1:4" x14ac:dyDescent="0.25">
      <c r="A16885" t="s">
        <v>33215</v>
      </c>
      <c r="B16885" t="s">
        <v>33216</v>
      </c>
      <c r="C16885" s="106">
        <v>20.25</v>
      </c>
      <c r="D16885">
        <v>3</v>
      </c>
    </row>
    <row r="16886" spans="1:4" x14ac:dyDescent="0.25">
      <c r="A16886" t="s">
        <v>33217</v>
      </c>
      <c r="B16886" t="s">
        <v>33218</v>
      </c>
      <c r="C16886" s="106">
        <v>76.44</v>
      </c>
      <c r="D16886">
        <v>12</v>
      </c>
    </row>
    <row r="16887" spans="1:4" x14ac:dyDescent="0.25">
      <c r="A16887" t="s">
        <v>33219</v>
      </c>
      <c r="B16887" t="s">
        <v>33220</v>
      </c>
      <c r="C16887" s="106">
        <v>-6.25</v>
      </c>
      <c r="D16887">
        <v>0</v>
      </c>
    </row>
    <row r="16888" spans="1:4" x14ac:dyDescent="0.25">
      <c r="A16888" t="s">
        <v>33221</v>
      </c>
      <c r="B16888" t="s">
        <v>33222</v>
      </c>
      <c r="C16888" s="106">
        <v>16.25</v>
      </c>
      <c r="D16888">
        <v>2</v>
      </c>
    </row>
    <row r="16889" spans="1:4" x14ac:dyDescent="0.25">
      <c r="A16889" t="s">
        <v>33223</v>
      </c>
      <c r="B16889" t="s">
        <v>33224</v>
      </c>
      <c r="C16889" s="106">
        <v>1.85</v>
      </c>
      <c r="D16889">
        <v>0</v>
      </c>
    </row>
    <row r="16890" spans="1:4" x14ac:dyDescent="0.25">
      <c r="A16890" t="s">
        <v>33225</v>
      </c>
      <c r="B16890" t="s">
        <v>33226</v>
      </c>
      <c r="C16890" s="106">
        <v>0</v>
      </c>
      <c r="D16890">
        <v>0</v>
      </c>
    </row>
    <row r="16891" spans="1:4" x14ac:dyDescent="0.25">
      <c r="A16891" t="s">
        <v>33227</v>
      </c>
      <c r="B16891" t="s">
        <v>33228</v>
      </c>
      <c r="C16891" s="106">
        <v>7.78</v>
      </c>
      <c r="D16891">
        <v>10</v>
      </c>
    </row>
    <row r="16892" spans="1:4" x14ac:dyDescent="0.25">
      <c r="A16892" t="s">
        <v>33229</v>
      </c>
      <c r="B16892" t="s">
        <v>33230</v>
      </c>
      <c r="C16892" s="106">
        <v>10.26</v>
      </c>
      <c r="D16892">
        <v>10</v>
      </c>
    </row>
    <row r="16893" spans="1:4" x14ac:dyDescent="0.25">
      <c r="A16893" t="s">
        <v>33231</v>
      </c>
      <c r="B16893" t="s">
        <v>33232</v>
      </c>
      <c r="C16893" s="106">
        <v>-0.56000000000000005</v>
      </c>
      <c r="D16893">
        <v>0</v>
      </c>
    </row>
    <row r="16894" spans="1:4" x14ac:dyDescent="0.25">
      <c r="A16894" t="s">
        <v>33233</v>
      </c>
      <c r="B16894" t="s">
        <v>33234</v>
      </c>
      <c r="C16894" s="106">
        <v>0</v>
      </c>
      <c r="D16894">
        <v>0</v>
      </c>
    </row>
    <row r="16895" spans="1:4" x14ac:dyDescent="0.25">
      <c r="A16895" t="s">
        <v>33235</v>
      </c>
      <c r="B16895" t="s">
        <v>33236</v>
      </c>
      <c r="C16895" s="106">
        <v>0.98</v>
      </c>
      <c r="D16895">
        <v>0</v>
      </c>
    </row>
    <row r="16896" spans="1:4" x14ac:dyDescent="0.25">
      <c r="A16896" t="s">
        <v>33237</v>
      </c>
      <c r="B16896" t="s">
        <v>33238</v>
      </c>
      <c r="C16896" s="106">
        <v>1.58</v>
      </c>
      <c r="D16896">
        <v>0</v>
      </c>
    </row>
    <row r="16897" spans="1:4" x14ac:dyDescent="0.25">
      <c r="A16897" t="s">
        <v>33239</v>
      </c>
      <c r="B16897" t="s">
        <v>33240</v>
      </c>
      <c r="C16897" s="106">
        <v>-0.7</v>
      </c>
      <c r="D16897">
        <v>0</v>
      </c>
    </row>
    <row r="16898" spans="1:4" x14ac:dyDescent="0.25">
      <c r="A16898" t="s">
        <v>33241</v>
      </c>
      <c r="B16898" t="s">
        <v>33242</v>
      </c>
      <c r="C16898" s="106">
        <v>0</v>
      </c>
      <c r="D16898">
        <v>0</v>
      </c>
    </row>
    <row r="16899" spans="1:4" x14ac:dyDescent="0.25">
      <c r="A16899" t="s">
        <v>33243</v>
      </c>
      <c r="B16899" t="s">
        <v>33244</v>
      </c>
      <c r="C16899" s="106">
        <v>16.93</v>
      </c>
      <c r="D16899">
        <v>7</v>
      </c>
    </row>
    <row r="16900" spans="1:4" x14ac:dyDescent="0.25">
      <c r="A16900" t="s">
        <v>33245</v>
      </c>
      <c r="B16900" t="s">
        <v>33246</v>
      </c>
      <c r="C16900" s="106">
        <v>45.83</v>
      </c>
      <c r="D16900">
        <v>4</v>
      </c>
    </row>
    <row r="16901" spans="1:4" x14ac:dyDescent="0.25">
      <c r="A16901" t="s">
        <v>33247</v>
      </c>
      <c r="B16901" t="s">
        <v>33248</v>
      </c>
      <c r="C16901" s="106">
        <v>22.37</v>
      </c>
      <c r="D16901">
        <v>2</v>
      </c>
    </row>
    <row r="16902" spans="1:4" x14ac:dyDescent="0.25">
      <c r="A16902" t="s">
        <v>33249</v>
      </c>
      <c r="B16902" t="s">
        <v>33250</v>
      </c>
      <c r="C16902" s="106">
        <v>65.959999999999994</v>
      </c>
      <c r="D16902">
        <v>8</v>
      </c>
    </row>
    <row r="16903" spans="1:4" x14ac:dyDescent="0.25">
      <c r="A16903" t="s">
        <v>33251</v>
      </c>
      <c r="B16903" t="s">
        <v>33252</v>
      </c>
      <c r="C16903" s="106">
        <v>74.95</v>
      </c>
      <c r="D16903">
        <v>12</v>
      </c>
    </row>
    <row r="16904" spans="1:4" x14ac:dyDescent="0.25">
      <c r="A16904" t="s">
        <v>33253</v>
      </c>
      <c r="B16904" t="s">
        <v>33254</v>
      </c>
      <c r="C16904" s="106">
        <v>61.94</v>
      </c>
      <c r="D16904">
        <v>2</v>
      </c>
    </row>
    <row r="16905" spans="1:4" x14ac:dyDescent="0.25">
      <c r="A16905" t="s">
        <v>33255</v>
      </c>
      <c r="B16905" t="s">
        <v>33256</v>
      </c>
      <c r="C16905" s="106">
        <v>303.07</v>
      </c>
      <c r="D16905">
        <v>5</v>
      </c>
    </row>
    <row r="16906" spans="1:4" x14ac:dyDescent="0.25">
      <c r="A16906" t="s">
        <v>33257</v>
      </c>
      <c r="B16906" t="s">
        <v>33258</v>
      </c>
      <c r="C16906" s="106">
        <v>258.95999999999998</v>
      </c>
      <c r="D16906">
        <v>23</v>
      </c>
    </row>
    <row r="16907" spans="1:4" x14ac:dyDescent="0.25">
      <c r="A16907" t="s">
        <v>33259</v>
      </c>
      <c r="B16907" t="s">
        <v>33260</v>
      </c>
      <c r="C16907" s="106">
        <v>98.59</v>
      </c>
      <c r="D16907">
        <v>12</v>
      </c>
    </row>
    <row r="16908" spans="1:4" x14ac:dyDescent="0.25">
      <c r="A16908" t="s">
        <v>33261</v>
      </c>
      <c r="B16908" t="s">
        <v>33262</v>
      </c>
      <c r="C16908" s="106">
        <v>87.71</v>
      </c>
      <c r="D16908">
        <v>12</v>
      </c>
    </row>
    <row r="16909" spans="1:4" x14ac:dyDescent="0.25">
      <c r="A16909" t="s">
        <v>33263</v>
      </c>
      <c r="B16909" t="s">
        <v>33264</v>
      </c>
      <c r="C16909" s="106">
        <v>69.66</v>
      </c>
      <c r="D16909">
        <v>8</v>
      </c>
    </row>
    <row r="16910" spans="1:4" x14ac:dyDescent="0.25">
      <c r="A16910" t="s">
        <v>33265</v>
      </c>
      <c r="B16910" t="s">
        <v>33266</v>
      </c>
      <c r="C16910" s="106">
        <v>23.53</v>
      </c>
      <c r="D16910">
        <v>2</v>
      </c>
    </row>
    <row r="16911" spans="1:4" x14ac:dyDescent="0.25">
      <c r="A16911" t="s">
        <v>33267</v>
      </c>
      <c r="B16911" t="s">
        <v>33268</v>
      </c>
      <c r="C16911" s="106">
        <v>1.96</v>
      </c>
      <c r="D16911">
        <v>0</v>
      </c>
    </row>
    <row r="16912" spans="1:4" x14ac:dyDescent="0.25">
      <c r="A16912" t="s">
        <v>33269</v>
      </c>
      <c r="B16912" t="s">
        <v>33270</v>
      </c>
      <c r="C16912" s="106">
        <v>0</v>
      </c>
      <c r="D16912">
        <v>0</v>
      </c>
    </row>
    <row r="16913" spans="1:4" x14ac:dyDescent="0.25">
      <c r="A16913" t="s">
        <v>33271</v>
      </c>
      <c r="B16913" t="s">
        <v>33272</v>
      </c>
      <c r="C16913" s="106">
        <v>0</v>
      </c>
      <c r="D16913">
        <v>0</v>
      </c>
    </row>
    <row r="16914" spans="1:4" x14ac:dyDescent="0.25">
      <c r="A16914" t="s">
        <v>33273</v>
      </c>
      <c r="B16914" t="s">
        <v>33274</v>
      </c>
      <c r="C16914" s="106">
        <v>336.69</v>
      </c>
      <c r="D16914">
        <v>3</v>
      </c>
    </row>
    <row r="16915" spans="1:4" x14ac:dyDescent="0.25">
      <c r="A16915" t="s">
        <v>33275</v>
      </c>
      <c r="B16915" t="s">
        <v>33276</v>
      </c>
      <c r="C16915" s="106">
        <v>236.59</v>
      </c>
      <c r="D16915">
        <v>3</v>
      </c>
    </row>
    <row r="16916" spans="1:4" x14ac:dyDescent="0.25">
      <c r="A16916" t="s">
        <v>33277</v>
      </c>
      <c r="B16916" t="s">
        <v>33278</v>
      </c>
      <c r="C16916" s="106">
        <v>0</v>
      </c>
      <c r="D16916">
        <v>0</v>
      </c>
    </row>
    <row r="16917" spans="1:4" x14ac:dyDescent="0.25">
      <c r="A16917" t="s">
        <v>33279</v>
      </c>
      <c r="B16917" t="s">
        <v>33280</v>
      </c>
      <c r="C16917" s="106">
        <v>-14.34</v>
      </c>
      <c r="D16917">
        <v>0</v>
      </c>
    </row>
    <row r="16918" spans="1:4" x14ac:dyDescent="0.25">
      <c r="A16918" t="s">
        <v>33281</v>
      </c>
      <c r="B16918" t="s">
        <v>33282</v>
      </c>
      <c r="C16918" s="106">
        <v>0</v>
      </c>
      <c r="D16918">
        <v>0</v>
      </c>
    </row>
    <row r="16919" spans="1:4" x14ac:dyDescent="0.25">
      <c r="A16919" t="s">
        <v>33283</v>
      </c>
      <c r="B16919" t="s">
        <v>33284</v>
      </c>
      <c r="C16919" s="106">
        <v>13.24</v>
      </c>
      <c r="D16919">
        <v>2</v>
      </c>
    </row>
    <row r="16920" spans="1:4" x14ac:dyDescent="0.25">
      <c r="A16920" t="s">
        <v>33285</v>
      </c>
      <c r="B16920" t="s">
        <v>33286</v>
      </c>
      <c r="C16920" s="106">
        <v>52.53</v>
      </c>
      <c r="D16920">
        <v>4</v>
      </c>
    </row>
    <row r="16921" spans="1:4" x14ac:dyDescent="0.25">
      <c r="A16921" t="s">
        <v>33287</v>
      </c>
      <c r="B16921" t="s">
        <v>33288</v>
      </c>
      <c r="C16921" s="106">
        <v>0</v>
      </c>
      <c r="D16921">
        <v>0</v>
      </c>
    </row>
    <row r="16922" spans="1:4" x14ac:dyDescent="0.25">
      <c r="A16922" t="s">
        <v>33289</v>
      </c>
      <c r="B16922" t="s">
        <v>33290</v>
      </c>
      <c r="C16922" s="106">
        <v>7.98</v>
      </c>
      <c r="D16922">
        <v>1</v>
      </c>
    </row>
    <row r="16923" spans="1:4" x14ac:dyDescent="0.25">
      <c r="A16923" t="s">
        <v>33291</v>
      </c>
      <c r="B16923" t="s">
        <v>33292</v>
      </c>
      <c r="C16923" s="106">
        <v>9.4</v>
      </c>
      <c r="D16923">
        <v>2</v>
      </c>
    </row>
    <row r="16924" spans="1:4" x14ac:dyDescent="0.25">
      <c r="A16924" t="s">
        <v>33293</v>
      </c>
      <c r="B16924" t="s">
        <v>33294</v>
      </c>
      <c r="C16924" s="106">
        <v>-1.2</v>
      </c>
      <c r="D16924">
        <v>0</v>
      </c>
    </row>
    <row r="16925" spans="1:4" x14ac:dyDescent="0.25">
      <c r="A16925" t="s">
        <v>33295</v>
      </c>
      <c r="B16925" t="s">
        <v>33296</v>
      </c>
      <c r="C16925" s="106">
        <v>11.57</v>
      </c>
      <c r="D16925">
        <v>0</v>
      </c>
    </row>
    <row r="16926" spans="1:4" x14ac:dyDescent="0.25">
      <c r="A16926" t="s">
        <v>33297</v>
      </c>
      <c r="B16926" t="s">
        <v>33298</v>
      </c>
      <c r="C16926" s="106">
        <v>0</v>
      </c>
      <c r="D16926">
        <v>0</v>
      </c>
    </row>
    <row r="16927" spans="1:4" x14ac:dyDescent="0.25">
      <c r="A16927" t="s">
        <v>33299</v>
      </c>
      <c r="B16927" t="s">
        <v>33300</v>
      </c>
      <c r="C16927" s="106">
        <v>-2.36</v>
      </c>
      <c r="D16927">
        <v>0</v>
      </c>
    </row>
    <row r="16928" spans="1:4" x14ac:dyDescent="0.25">
      <c r="A16928" t="s">
        <v>33301</v>
      </c>
      <c r="B16928" t="s">
        <v>33302</v>
      </c>
      <c r="C16928" s="106">
        <v>-0.73</v>
      </c>
      <c r="D16928">
        <v>0</v>
      </c>
    </row>
    <row r="16929" spans="1:4" x14ac:dyDescent="0.25">
      <c r="A16929" t="s">
        <v>33303</v>
      </c>
      <c r="B16929" t="s">
        <v>33304</v>
      </c>
      <c r="C16929" s="106">
        <v>0</v>
      </c>
      <c r="D16929">
        <v>0</v>
      </c>
    </row>
    <row r="16930" spans="1:4" x14ac:dyDescent="0.25">
      <c r="A16930" t="s">
        <v>33305</v>
      </c>
      <c r="B16930" t="s">
        <v>33306</v>
      </c>
      <c r="C16930" s="106">
        <v>9.51</v>
      </c>
      <c r="D16930">
        <v>0</v>
      </c>
    </row>
    <row r="16931" spans="1:4" x14ac:dyDescent="0.25">
      <c r="A16931" t="s">
        <v>33307</v>
      </c>
      <c r="B16931" t="s">
        <v>33308</v>
      </c>
      <c r="C16931" s="106">
        <v>0</v>
      </c>
      <c r="D16931">
        <v>0</v>
      </c>
    </row>
    <row r="16932" spans="1:4" x14ac:dyDescent="0.25">
      <c r="A16932" t="s">
        <v>33309</v>
      </c>
      <c r="B16932" t="s">
        <v>33310</v>
      </c>
      <c r="C16932" s="106">
        <v>-1.86</v>
      </c>
      <c r="D16932">
        <v>0</v>
      </c>
    </row>
    <row r="16933" spans="1:4" x14ac:dyDescent="0.25">
      <c r="A16933" t="s">
        <v>33311</v>
      </c>
      <c r="B16933" t="s">
        <v>33312</v>
      </c>
      <c r="C16933" s="106">
        <v>-5.95</v>
      </c>
      <c r="D16933">
        <v>0</v>
      </c>
    </row>
    <row r="16934" spans="1:4" x14ac:dyDescent="0.25">
      <c r="A16934" t="s">
        <v>33313</v>
      </c>
      <c r="B16934" t="s">
        <v>33314</v>
      </c>
      <c r="C16934" s="106">
        <v>149.30000000000001</v>
      </c>
      <c r="D16934">
        <v>4</v>
      </c>
    </row>
    <row r="16935" spans="1:4" x14ac:dyDescent="0.25">
      <c r="A16935" t="s">
        <v>33315</v>
      </c>
      <c r="B16935" t="s">
        <v>33316</v>
      </c>
      <c r="C16935" s="106">
        <v>103.17</v>
      </c>
      <c r="D16935">
        <v>3</v>
      </c>
    </row>
    <row r="16936" spans="1:4" x14ac:dyDescent="0.25">
      <c r="A16936" t="s">
        <v>33317</v>
      </c>
      <c r="B16936" t="s">
        <v>33318</v>
      </c>
      <c r="C16936" s="106">
        <v>34.68</v>
      </c>
      <c r="D16936">
        <v>2</v>
      </c>
    </row>
    <row r="16937" spans="1:4" x14ac:dyDescent="0.25">
      <c r="A16937" t="s">
        <v>33319</v>
      </c>
      <c r="B16937" t="s">
        <v>33320</v>
      </c>
      <c r="C16937" s="106">
        <v>168.14</v>
      </c>
      <c r="D16937">
        <v>4</v>
      </c>
    </row>
    <row r="16938" spans="1:4" x14ac:dyDescent="0.25">
      <c r="A16938" t="s">
        <v>33321</v>
      </c>
      <c r="B16938" t="s">
        <v>33322</v>
      </c>
      <c r="C16938" s="106">
        <v>1275.3699999999999</v>
      </c>
      <c r="D16938">
        <v>36</v>
      </c>
    </row>
    <row r="16939" spans="1:4" x14ac:dyDescent="0.25">
      <c r="A16939" t="s">
        <v>33323</v>
      </c>
      <c r="B16939" t="s">
        <v>33324</v>
      </c>
      <c r="C16939" s="106">
        <v>8.99</v>
      </c>
      <c r="D16939">
        <v>2</v>
      </c>
    </row>
    <row r="16940" spans="1:4" x14ac:dyDescent="0.25">
      <c r="A16940" t="s">
        <v>33325</v>
      </c>
      <c r="B16940" t="s">
        <v>33326</v>
      </c>
      <c r="C16940" s="106">
        <v>231</v>
      </c>
      <c r="D16940">
        <v>38</v>
      </c>
    </row>
    <row r="16941" spans="1:4" x14ac:dyDescent="0.25">
      <c r="A16941" t="s">
        <v>33327</v>
      </c>
      <c r="B16941" t="s">
        <v>33328</v>
      </c>
      <c r="C16941" s="106">
        <v>35.47</v>
      </c>
      <c r="D16941">
        <v>2</v>
      </c>
    </row>
    <row r="16942" spans="1:4" x14ac:dyDescent="0.25">
      <c r="A16942" t="s">
        <v>33329</v>
      </c>
      <c r="B16942" t="s">
        <v>33330</v>
      </c>
      <c r="C16942" s="106">
        <v>111.92</v>
      </c>
      <c r="D16942">
        <v>13</v>
      </c>
    </row>
    <row r="16943" spans="1:4" x14ac:dyDescent="0.25">
      <c r="A16943" t="s">
        <v>33331</v>
      </c>
      <c r="B16943" t="s">
        <v>33332</v>
      </c>
      <c r="C16943" s="106">
        <v>0</v>
      </c>
      <c r="D16943">
        <v>0</v>
      </c>
    </row>
    <row r="16944" spans="1:4" x14ac:dyDescent="0.25">
      <c r="A16944" t="s">
        <v>33333</v>
      </c>
      <c r="B16944" t="s">
        <v>33334</v>
      </c>
      <c r="C16944" s="106">
        <v>0</v>
      </c>
      <c r="D16944">
        <v>0</v>
      </c>
    </row>
    <row r="16945" spans="1:4" x14ac:dyDescent="0.25">
      <c r="A16945" t="s">
        <v>33335</v>
      </c>
      <c r="B16945" t="s">
        <v>33336</v>
      </c>
      <c r="C16945" s="106">
        <v>0</v>
      </c>
      <c r="D16945">
        <v>0</v>
      </c>
    </row>
    <row r="16946" spans="1:4" x14ac:dyDescent="0.25">
      <c r="A16946" t="s">
        <v>33337</v>
      </c>
      <c r="B16946" t="s">
        <v>33338</v>
      </c>
      <c r="C16946" s="106">
        <v>0</v>
      </c>
      <c r="D16946">
        <v>0</v>
      </c>
    </row>
    <row r="16947" spans="1:4" x14ac:dyDescent="0.25">
      <c r="A16947" t="s">
        <v>33339</v>
      </c>
      <c r="B16947" t="s">
        <v>33340</v>
      </c>
      <c r="C16947" s="106">
        <v>0</v>
      </c>
      <c r="D16947">
        <v>0</v>
      </c>
    </row>
    <row r="16948" spans="1:4" x14ac:dyDescent="0.25">
      <c r="A16948" t="s">
        <v>33341</v>
      </c>
      <c r="B16948" t="s">
        <v>33342</v>
      </c>
      <c r="C16948" s="106">
        <v>0</v>
      </c>
      <c r="D16948">
        <v>0</v>
      </c>
    </row>
    <row r="16949" spans="1:4" x14ac:dyDescent="0.25">
      <c r="A16949" t="s">
        <v>33343</v>
      </c>
      <c r="B16949" t="s">
        <v>33344</v>
      </c>
      <c r="C16949" s="106">
        <v>0</v>
      </c>
      <c r="D16949">
        <v>0</v>
      </c>
    </row>
    <row r="16950" spans="1:4" x14ac:dyDescent="0.25">
      <c r="A16950" t="s">
        <v>33345</v>
      </c>
      <c r="B16950" t="s">
        <v>33346</v>
      </c>
      <c r="C16950" s="106">
        <v>0</v>
      </c>
      <c r="D16950">
        <v>0</v>
      </c>
    </row>
    <row r="16951" spans="1:4" x14ac:dyDescent="0.25">
      <c r="A16951" t="s">
        <v>33347</v>
      </c>
      <c r="B16951" t="s">
        <v>33348</v>
      </c>
      <c r="C16951" s="106">
        <v>130.87</v>
      </c>
      <c r="D16951">
        <v>23</v>
      </c>
    </row>
    <row r="16952" spans="1:4" x14ac:dyDescent="0.25">
      <c r="A16952" t="s">
        <v>33349</v>
      </c>
      <c r="B16952" t="s">
        <v>33350</v>
      </c>
      <c r="C16952" s="106">
        <v>107.66</v>
      </c>
      <c r="D16952">
        <v>23</v>
      </c>
    </row>
    <row r="16953" spans="1:4" x14ac:dyDescent="0.25">
      <c r="A16953" t="s">
        <v>33351</v>
      </c>
      <c r="B16953" t="s">
        <v>33352</v>
      </c>
      <c r="C16953" s="106">
        <v>34.340000000000003</v>
      </c>
      <c r="D16953">
        <v>7</v>
      </c>
    </row>
    <row r="16954" spans="1:4" x14ac:dyDescent="0.25">
      <c r="A16954" t="s">
        <v>33353</v>
      </c>
      <c r="B16954" t="s">
        <v>33354</v>
      </c>
      <c r="C16954" s="106">
        <v>27.25</v>
      </c>
      <c r="D16954">
        <v>11</v>
      </c>
    </row>
    <row r="16955" spans="1:4" x14ac:dyDescent="0.25">
      <c r="A16955" t="s">
        <v>33355</v>
      </c>
      <c r="B16955" t="s">
        <v>33356</v>
      </c>
      <c r="C16955" s="106">
        <v>6.86</v>
      </c>
      <c r="D16955">
        <v>2</v>
      </c>
    </row>
    <row r="16956" spans="1:4" x14ac:dyDescent="0.25">
      <c r="A16956" t="s">
        <v>33357</v>
      </c>
      <c r="B16956" t="s">
        <v>33358</v>
      </c>
      <c r="C16956" s="106">
        <v>8.3699999999999992</v>
      </c>
      <c r="D16956">
        <v>5</v>
      </c>
    </row>
    <row r="16957" spans="1:4" x14ac:dyDescent="0.25">
      <c r="A16957" t="s">
        <v>33359</v>
      </c>
      <c r="B16957" t="s">
        <v>33360</v>
      </c>
      <c r="C16957" s="106">
        <v>61.28</v>
      </c>
      <c r="D16957">
        <v>14</v>
      </c>
    </row>
    <row r="16958" spans="1:4" x14ac:dyDescent="0.25">
      <c r="A16958" t="s">
        <v>33361</v>
      </c>
      <c r="B16958" t="s">
        <v>33362</v>
      </c>
      <c r="C16958" s="106">
        <v>49.06</v>
      </c>
      <c r="D16958">
        <v>6</v>
      </c>
    </row>
    <row r="16959" spans="1:4" x14ac:dyDescent="0.25">
      <c r="A16959" t="s">
        <v>33363</v>
      </c>
      <c r="B16959" t="s">
        <v>33364</v>
      </c>
      <c r="C16959" s="106">
        <v>99.89</v>
      </c>
      <c r="D16959">
        <v>12</v>
      </c>
    </row>
    <row r="16960" spans="1:4" x14ac:dyDescent="0.25">
      <c r="A16960" t="s">
        <v>33365</v>
      </c>
      <c r="B16960" t="s">
        <v>33366</v>
      </c>
      <c r="C16960" s="106">
        <v>67.27</v>
      </c>
      <c r="D16960">
        <v>9</v>
      </c>
    </row>
    <row r="16961" spans="1:4" x14ac:dyDescent="0.25">
      <c r="A16961" t="s">
        <v>33367</v>
      </c>
      <c r="B16961" t="s">
        <v>33368</v>
      </c>
      <c r="C16961" s="106">
        <v>50.33</v>
      </c>
      <c r="D16961">
        <v>6</v>
      </c>
    </row>
    <row r="16962" spans="1:4" x14ac:dyDescent="0.25">
      <c r="A16962" t="s">
        <v>33369</v>
      </c>
      <c r="B16962" t="s">
        <v>33370</v>
      </c>
      <c r="C16962" s="106">
        <v>0</v>
      </c>
      <c r="D16962">
        <v>0</v>
      </c>
    </row>
    <row r="16963" spans="1:4" x14ac:dyDescent="0.25">
      <c r="A16963" t="s">
        <v>33371</v>
      </c>
      <c r="B16963" t="s">
        <v>33372</v>
      </c>
      <c r="C16963" s="106">
        <v>0</v>
      </c>
      <c r="D16963">
        <v>0</v>
      </c>
    </row>
    <row r="16964" spans="1:4" x14ac:dyDescent="0.25">
      <c r="A16964" t="s">
        <v>33373</v>
      </c>
      <c r="B16964" t="s">
        <v>33374</v>
      </c>
      <c r="C16964" s="106">
        <v>-0.37</v>
      </c>
      <c r="D16964">
        <v>0</v>
      </c>
    </row>
    <row r="16965" spans="1:4" x14ac:dyDescent="0.25">
      <c r="A16965" t="s">
        <v>33375</v>
      </c>
      <c r="B16965" t="s">
        <v>33376</v>
      </c>
      <c r="C16965" s="106">
        <v>0</v>
      </c>
      <c r="D16965">
        <v>0</v>
      </c>
    </row>
    <row r="16966" spans="1:4" x14ac:dyDescent="0.25">
      <c r="A16966" t="s">
        <v>33377</v>
      </c>
      <c r="B16966" t="s">
        <v>33378</v>
      </c>
      <c r="C16966" s="106">
        <v>3.32</v>
      </c>
      <c r="D16966">
        <v>0</v>
      </c>
    </row>
    <row r="16967" spans="1:4" x14ac:dyDescent="0.25">
      <c r="A16967" t="s">
        <v>33379</v>
      </c>
      <c r="B16967" t="s">
        <v>33380</v>
      </c>
      <c r="C16967" s="106">
        <v>0</v>
      </c>
      <c r="D16967">
        <v>0</v>
      </c>
    </row>
    <row r="16968" spans="1:4" x14ac:dyDescent="0.25">
      <c r="A16968" t="s">
        <v>33381</v>
      </c>
      <c r="B16968" t="s">
        <v>33382</v>
      </c>
      <c r="C16968" s="106">
        <v>0</v>
      </c>
      <c r="D16968">
        <v>0</v>
      </c>
    </row>
    <row r="16969" spans="1:4" x14ac:dyDescent="0.25">
      <c r="A16969" t="s">
        <v>33383</v>
      </c>
      <c r="B16969" t="s">
        <v>33384</v>
      </c>
      <c r="C16969" s="106">
        <v>0</v>
      </c>
      <c r="D16969">
        <v>0</v>
      </c>
    </row>
    <row r="16970" spans="1:4" x14ac:dyDescent="0.25">
      <c r="A16970" t="s">
        <v>33385</v>
      </c>
      <c r="B16970" t="s">
        <v>33386</v>
      </c>
      <c r="C16970" s="106">
        <v>0</v>
      </c>
      <c r="D16970">
        <v>0</v>
      </c>
    </row>
    <row r="16971" spans="1:4" x14ac:dyDescent="0.25">
      <c r="A16971" t="s">
        <v>33387</v>
      </c>
      <c r="B16971" t="s">
        <v>33388</v>
      </c>
      <c r="C16971" s="106">
        <v>0</v>
      </c>
      <c r="D16971">
        <v>0</v>
      </c>
    </row>
    <row r="16972" spans="1:4" x14ac:dyDescent="0.25">
      <c r="A16972" t="s">
        <v>33389</v>
      </c>
      <c r="B16972" t="s">
        <v>33390</v>
      </c>
      <c r="C16972" s="106">
        <v>0</v>
      </c>
      <c r="D16972">
        <v>0</v>
      </c>
    </row>
    <row r="16973" spans="1:4" x14ac:dyDescent="0.25">
      <c r="A16973" t="s">
        <v>33391</v>
      </c>
      <c r="B16973" t="s">
        <v>33392</v>
      </c>
      <c r="C16973" s="106">
        <v>0</v>
      </c>
      <c r="D16973">
        <v>0</v>
      </c>
    </row>
    <row r="16974" spans="1:4" x14ac:dyDescent="0.25">
      <c r="A16974" t="s">
        <v>33393</v>
      </c>
      <c r="B16974" t="s">
        <v>33394</v>
      </c>
      <c r="C16974" s="106">
        <v>0</v>
      </c>
      <c r="D16974">
        <v>0</v>
      </c>
    </row>
    <row r="16975" spans="1:4" x14ac:dyDescent="0.25">
      <c r="A16975" t="s">
        <v>33395</v>
      </c>
      <c r="B16975" t="s">
        <v>33396</v>
      </c>
      <c r="C16975" s="106">
        <v>0</v>
      </c>
      <c r="D16975">
        <v>0</v>
      </c>
    </row>
    <row r="16976" spans="1:4" x14ac:dyDescent="0.25">
      <c r="A16976" t="s">
        <v>33397</v>
      </c>
      <c r="B16976" t="s">
        <v>33398</v>
      </c>
      <c r="C16976" s="106">
        <v>0</v>
      </c>
      <c r="D16976">
        <v>0</v>
      </c>
    </row>
    <row r="16977" spans="1:4" x14ac:dyDescent="0.25">
      <c r="A16977" t="s">
        <v>33399</v>
      </c>
      <c r="B16977" t="s">
        <v>33400</v>
      </c>
      <c r="C16977" s="106">
        <v>0</v>
      </c>
      <c r="D16977">
        <v>0</v>
      </c>
    </row>
    <row r="16978" spans="1:4" x14ac:dyDescent="0.25">
      <c r="A16978" t="s">
        <v>33401</v>
      </c>
      <c r="B16978" t="s">
        <v>33402</v>
      </c>
      <c r="C16978" s="106">
        <v>0</v>
      </c>
      <c r="D16978">
        <v>0</v>
      </c>
    </row>
    <row r="16979" spans="1:4" x14ac:dyDescent="0.25">
      <c r="A16979" t="s">
        <v>33403</v>
      </c>
      <c r="B16979" t="s">
        <v>33404</v>
      </c>
      <c r="C16979" s="106">
        <v>0</v>
      </c>
      <c r="D16979">
        <v>0</v>
      </c>
    </row>
    <row r="16980" spans="1:4" x14ac:dyDescent="0.25">
      <c r="A16980" t="s">
        <v>33405</v>
      </c>
      <c r="B16980" t="s">
        <v>33406</v>
      </c>
      <c r="C16980" s="106">
        <v>0</v>
      </c>
      <c r="D16980">
        <v>0</v>
      </c>
    </row>
    <row r="16981" spans="1:4" x14ac:dyDescent="0.25">
      <c r="A16981" t="s">
        <v>33407</v>
      </c>
      <c r="B16981" t="s">
        <v>33408</v>
      </c>
      <c r="C16981" s="106">
        <v>0</v>
      </c>
      <c r="D16981">
        <v>0</v>
      </c>
    </row>
    <row r="16982" spans="1:4" x14ac:dyDescent="0.25">
      <c r="A16982" t="s">
        <v>33409</v>
      </c>
      <c r="B16982" t="s">
        <v>33410</v>
      </c>
      <c r="C16982" s="106">
        <v>55.92</v>
      </c>
      <c r="D16982">
        <v>2</v>
      </c>
    </row>
    <row r="16983" spans="1:4" x14ac:dyDescent="0.25">
      <c r="A16983" t="s">
        <v>33411</v>
      </c>
      <c r="B16983" t="s">
        <v>33412</v>
      </c>
      <c r="C16983" s="106">
        <v>40.39</v>
      </c>
      <c r="D16983">
        <v>4</v>
      </c>
    </row>
    <row r="16984" spans="1:4" x14ac:dyDescent="0.25">
      <c r="A16984" t="s">
        <v>33413</v>
      </c>
      <c r="B16984" t="s">
        <v>33414</v>
      </c>
      <c r="C16984" s="106">
        <v>80.19</v>
      </c>
      <c r="D16984">
        <v>4</v>
      </c>
    </row>
    <row r="16985" spans="1:4" x14ac:dyDescent="0.25">
      <c r="A16985" t="s">
        <v>33415</v>
      </c>
      <c r="B16985" t="s">
        <v>33416</v>
      </c>
      <c r="C16985" s="106">
        <v>667.92</v>
      </c>
      <c r="D16985">
        <v>20</v>
      </c>
    </row>
    <row r="16986" spans="1:4" x14ac:dyDescent="0.25">
      <c r="A16986" t="s">
        <v>33417</v>
      </c>
      <c r="B16986" t="s">
        <v>33418</v>
      </c>
      <c r="C16986" s="106">
        <v>460.86</v>
      </c>
      <c r="D16986">
        <v>15</v>
      </c>
    </row>
    <row r="16987" spans="1:4" x14ac:dyDescent="0.25">
      <c r="A16987" t="s">
        <v>33419</v>
      </c>
      <c r="B16987" t="s">
        <v>33420</v>
      </c>
      <c r="C16987" s="106">
        <v>610.45000000000005</v>
      </c>
      <c r="D16987">
        <v>21</v>
      </c>
    </row>
    <row r="16988" spans="1:4" x14ac:dyDescent="0.25">
      <c r="A16988" t="s">
        <v>33421</v>
      </c>
      <c r="B16988" t="s">
        <v>33422</v>
      </c>
      <c r="C16988" s="106">
        <v>244.29</v>
      </c>
      <c r="D16988">
        <v>9</v>
      </c>
    </row>
    <row r="16989" spans="1:4" x14ac:dyDescent="0.25">
      <c r="A16989" t="s">
        <v>33423</v>
      </c>
      <c r="B16989" t="s">
        <v>33424</v>
      </c>
      <c r="C16989" s="106">
        <v>499.04</v>
      </c>
      <c r="D16989">
        <v>8</v>
      </c>
    </row>
    <row r="16990" spans="1:4" x14ac:dyDescent="0.25">
      <c r="A16990" t="s">
        <v>33425</v>
      </c>
      <c r="B16990" t="s">
        <v>33426</v>
      </c>
      <c r="C16990" s="106">
        <v>1384.68</v>
      </c>
      <c r="D16990">
        <v>26</v>
      </c>
    </row>
    <row r="16991" spans="1:4" x14ac:dyDescent="0.25">
      <c r="A16991" t="s">
        <v>33427</v>
      </c>
      <c r="B16991" t="s">
        <v>33428</v>
      </c>
      <c r="C16991" s="106">
        <v>619.20000000000005</v>
      </c>
      <c r="D16991">
        <v>18</v>
      </c>
    </row>
    <row r="16992" spans="1:4" x14ac:dyDescent="0.25">
      <c r="A16992" t="s">
        <v>33429</v>
      </c>
      <c r="B16992" t="s">
        <v>33430</v>
      </c>
      <c r="C16992" s="106">
        <v>0</v>
      </c>
      <c r="D16992">
        <v>0</v>
      </c>
    </row>
    <row r="16993" spans="1:4" x14ac:dyDescent="0.25">
      <c r="A16993" t="s">
        <v>33431</v>
      </c>
      <c r="B16993" t="s">
        <v>33432</v>
      </c>
      <c r="C16993" s="106">
        <v>0</v>
      </c>
      <c r="D16993">
        <v>0</v>
      </c>
    </row>
    <row r="16994" spans="1:4" x14ac:dyDescent="0.25">
      <c r="A16994" t="s">
        <v>33433</v>
      </c>
      <c r="B16994" t="s">
        <v>33434</v>
      </c>
      <c r="C16994" s="106">
        <v>-0.86</v>
      </c>
      <c r="D16994">
        <v>0</v>
      </c>
    </row>
    <row r="16995" spans="1:4" x14ac:dyDescent="0.25">
      <c r="A16995" t="s">
        <v>33435</v>
      </c>
      <c r="B16995" t="s">
        <v>33436</v>
      </c>
      <c r="C16995" s="106">
        <v>91.38</v>
      </c>
      <c r="D16995">
        <v>5</v>
      </c>
    </row>
    <row r="16996" spans="1:4" x14ac:dyDescent="0.25">
      <c r="A16996" t="s">
        <v>33437</v>
      </c>
      <c r="B16996" t="s">
        <v>33438</v>
      </c>
      <c r="C16996" s="106">
        <v>93</v>
      </c>
      <c r="D16996">
        <v>5</v>
      </c>
    </row>
    <row r="16997" spans="1:4" x14ac:dyDescent="0.25">
      <c r="A16997" t="s">
        <v>33439</v>
      </c>
      <c r="B16997" t="s">
        <v>33440</v>
      </c>
      <c r="C16997" s="106">
        <v>35.08</v>
      </c>
      <c r="D16997">
        <v>2</v>
      </c>
    </row>
    <row r="16998" spans="1:4" x14ac:dyDescent="0.25">
      <c r="A16998" t="s">
        <v>33441</v>
      </c>
      <c r="B16998" t="s">
        <v>33442</v>
      </c>
      <c r="C16998" s="106">
        <v>62.25</v>
      </c>
      <c r="D16998">
        <v>2</v>
      </c>
    </row>
    <row r="16999" spans="1:4" x14ac:dyDescent="0.25">
      <c r="A16999" t="s">
        <v>33443</v>
      </c>
      <c r="B16999" t="s">
        <v>33444</v>
      </c>
      <c r="C16999" s="106">
        <v>82.04</v>
      </c>
      <c r="D16999">
        <v>4</v>
      </c>
    </row>
    <row r="17000" spans="1:4" x14ac:dyDescent="0.25">
      <c r="A17000" t="s">
        <v>33445</v>
      </c>
      <c r="B17000" t="s">
        <v>33446</v>
      </c>
      <c r="C17000" s="106">
        <v>47.85</v>
      </c>
      <c r="D17000">
        <v>2</v>
      </c>
    </row>
    <row r="17001" spans="1:4" x14ac:dyDescent="0.25">
      <c r="A17001" t="s">
        <v>33447</v>
      </c>
      <c r="B17001" t="s">
        <v>33448</v>
      </c>
      <c r="C17001" s="106">
        <v>0</v>
      </c>
      <c r="D17001">
        <v>0</v>
      </c>
    </row>
    <row r="17002" spans="1:4" x14ac:dyDescent="0.25">
      <c r="A17002" t="s">
        <v>33449</v>
      </c>
      <c r="B17002" t="s">
        <v>33450</v>
      </c>
      <c r="C17002" s="106">
        <v>0</v>
      </c>
      <c r="D17002">
        <v>0</v>
      </c>
    </row>
    <row r="17003" spans="1:4" x14ac:dyDescent="0.25">
      <c r="A17003" t="s">
        <v>33451</v>
      </c>
      <c r="B17003" t="s">
        <v>33452</v>
      </c>
      <c r="C17003" s="106">
        <v>0</v>
      </c>
      <c r="D17003">
        <v>0</v>
      </c>
    </row>
    <row r="17004" spans="1:4" x14ac:dyDescent="0.25">
      <c r="A17004" t="s">
        <v>33453</v>
      </c>
      <c r="B17004" t="s">
        <v>33454</v>
      </c>
      <c r="C17004" s="106">
        <v>0</v>
      </c>
      <c r="D17004">
        <v>0</v>
      </c>
    </row>
    <row r="17005" spans="1:4" x14ac:dyDescent="0.25">
      <c r="A17005" t="s">
        <v>33455</v>
      </c>
      <c r="B17005" t="s">
        <v>33456</v>
      </c>
      <c r="C17005" s="106">
        <v>0</v>
      </c>
      <c r="D17005">
        <v>0</v>
      </c>
    </row>
    <row r="17006" spans="1:4" x14ac:dyDescent="0.25">
      <c r="A17006" t="s">
        <v>33457</v>
      </c>
      <c r="B17006" t="s">
        <v>33458</v>
      </c>
      <c r="C17006" s="106">
        <v>0</v>
      </c>
      <c r="D17006">
        <v>0</v>
      </c>
    </row>
    <row r="17007" spans="1:4" x14ac:dyDescent="0.25">
      <c r="A17007" t="s">
        <v>33459</v>
      </c>
      <c r="B17007" t="s">
        <v>33460</v>
      </c>
      <c r="C17007" s="106">
        <v>0</v>
      </c>
      <c r="D17007">
        <v>0</v>
      </c>
    </row>
    <row r="17008" spans="1:4" x14ac:dyDescent="0.25">
      <c r="A17008" t="s">
        <v>33461</v>
      </c>
      <c r="B17008" t="s">
        <v>33462</v>
      </c>
      <c r="C17008" s="106">
        <v>0</v>
      </c>
      <c r="D17008">
        <v>0</v>
      </c>
    </row>
    <row r="17009" spans="1:4" x14ac:dyDescent="0.25">
      <c r="A17009" t="s">
        <v>33463</v>
      </c>
      <c r="B17009" t="s">
        <v>33464</v>
      </c>
      <c r="C17009" s="106">
        <v>0</v>
      </c>
      <c r="D17009">
        <v>0</v>
      </c>
    </row>
    <row r="17010" spans="1:4" x14ac:dyDescent="0.25">
      <c r="A17010" t="s">
        <v>33465</v>
      </c>
      <c r="B17010" t="s">
        <v>33466</v>
      </c>
      <c r="C17010" s="106">
        <v>0</v>
      </c>
      <c r="D17010">
        <v>0</v>
      </c>
    </row>
    <row r="17011" spans="1:4" x14ac:dyDescent="0.25">
      <c r="A17011" t="s">
        <v>33467</v>
      </c>
      <c r="B17011" t="s">
        <v>33468</v>
      </c>
      <c r="C17011" s="106">
        <v>375.82</v>
      </c>
      <c r="D17011">
        <v>9</v>
      </c>
    </row>
    <row r="17012" spans="1:4" x14ac:dyDescent="0.25">
      <c r="A17012" t="s">
        <v>33469</v>
      </c>
      <c r="B17012" t="s">
        <v>33470</v>
      </c>
      <c r="C17012" s="106">
        <v>23.17</v>
      </c>
      <c r="D17012">
        <v>14</v>
      </c>
    </row>
    <row r="17013" spans="1:4" x14ac:dyDescent="0.25">
      <c r="A17013" t="s">
        <v>33471</v>
      </c>
      <c r="B17013" t="s">
        <v>33472</v>
      </c>
      <c r="C17013" s="106">
        <v>21.09</v>
      </c>
      <c r="D17013">
        <v>16</v>
      </c>
    </row>
    <row r="17014" spans="1:4" x14ac:dyDescent="0.25">
      <c r="A17014" t="s">
        <v>33473</v>
      </c>
      <c r="B17014" t="s">
        <v>33474</v>
      </c>
      <c r="C17014" s="106">
        <v>14.36</v>
      </c>
      <c r="D17014">
        <v>12</v>
      </c>
    </row>
    <row r="17015" spans="1:4" x14ac:dyDescent="0.25">
      <c r="A17015" t="s">
        <v>33475</v>
      </c>
      <c r="B17015" t="s">
        <v>33476</v>
      </c>
      <c r="C17015" s="106">
        <v>4.07</v>
      </c>
      <c r="D17015">
        <v>4</v>
      </c>
    </row>
    <row r="17016" spans="1:4" x14ac:dyDescent="0.25">
      <c r="A17016" t="s">
        <v>33477</v>
      </c>
      <c r="B17016" t="s">
        <v>33478</v>
      </c>
      <c r="C17016" s="106">
        <v>10.31</v>
      </c>
      <c r="D17016">
        <v>9</v>
      </c>
    </row>
    <row r="17017" spans="1:4" x14ac:dyDescent="0.25">
      <c r="A17017" t="s">
        <v>33479</v>
      </c>
      <c r="B17017" t="s">
        <v>33480</v>
      </c>
      <c r="C17017" s="106">
        <v>18.16</v>
      </c>
      <c r="D17017">
        <v>16</v>
      </c>
    </row>
    <row r="17018" spans="1:4" x14ac:dyDescent="0.25">
      <c r="A17018" t="s">
        <v>33481</v>
      </c>
      <c r="B17018" t="s">
        <v>33482</v>
      </c>
      <c r="C17018" s="106">
        <v>13.76</v>
      </c>
      <c r="D17018">
        <v>12</v>
      </c>
    </row>
    <row r="17019" spans="1:4" x14ac:dyDescent="0.25">
      <c r="A17019" t="s">
        <v>33483</v>
      </c>
      <c r="B17019" t="s">
        <v>33484</v>
      </c>
      <c r="C17019" s="106">
        <v>8.39</v>
      </c>
      <c r="D17019">
        <v>9</v>
      </c>
    </row>
    <row r="17020" spans="1:4" x14ac:dyDescent="0.25">
      <c r="A17020" t="s">
        <v>33485</v>
      </c>
      <c r="B17020" t="s">
        <v>33486</v>
      </c>
      <c r="C17020" s="106">
        <v>1.81</v>
      </c>
      <c r="D17020">
        <v>2</v>
      </c>
    </row>
    <row r="17021" spans="1:4" x14ac:dyDescent="0.25">
      <c r="A17021" t="s">
        <v>33487</v>
      </c>
      <c r="B17021" t="s">
        <v>33488</v>
      </c>
      <c r="C17021" s="106">
        <v>11.96</v>
      </c>
      <c r="D17021">
        <v>13</v>
      </c>
    </row>
    <row r="17022" spans="1:4" x14ac:dyDescent="0.25">
      <c r="A17022" t="s">
        <v>33489</v>
      </c>
      <c r="B17022" t="s">
        <v>33490</v>
      </c>
      <c r="C17022" s="106">
        <v>13.76</v>
      </c>
      <c r="D17022">
        <v>15</v>
      </c>
    </row>
    <row r="17023" spans="1:4" x14ac:dyDescent="0.25">
      <c r="A17023" t="s">
        <v>33491</v>
      </c>
      <c r="B17023" t="s">
        <v>33492</v>
      </c>
      <c r="C17023" s="106">
        <v>30.06</v>
      </c>
      <c r="D17023">
        <v>30</v>
      </c>
    </row>
    <row r="17024" spans="1:4" x14ac:dyDescent="0.25">
      <c r="A17024" t="s">
        <v>33493</v>
      </c>
      <c r="B17024" t="s">
        <v>33494</v>
      </c>
      <c r="C17024" s="106">
        <v>23.56</v>
      </c>
      <c r="D17024">
        <v>20</v>
      </c>
    </row>
    <row r="17025" spans="1:4" x14ac:dyDescent="0.25">
      <c r="A17025" t="s">
        <v>33495</v>
      </c>
      <c r="B17025" t="s">
        <v>33496</v>
      </c>
      <c r="C17025" s="106">
        <v>5.82</v>
      </c>
      <c r="D17025">
        <v>8</v>
      </c>
    </row>
    <row r="17026" spans="1:4" x14ac:dyDescent="0.25">
      <c r="A17026" t="s">
        <v>33497</v>
      </c>
      <c r="B17026" t="s">
        <v>33498</v>
      </c>
      <c r="C17026" s="106">
        <v>8.5299999999999994</v>
      </c>
      <c r="D17026">
        <v>7</v>
      </c>
    </row>
    <row r="17027" spans="1:4" x14ac:dyDescent="0.25">
      <c r="A17027" t="s">
        <v>33499</v>
      </c>
      <c r="B17027" t="s">
        <v>33500</v>
      </c>
      <c r="C17027" s="106">
        <v>11.87</v>
      </c>
      <c r="D17027">
        <v>12</v>
      </c>
    </row>
    <row r="17028" spans="1:4" x14ac:dyDescent="0.25">
      <c r="A17028" t="s">
        <v>33501</v>
      </c>
      <c r="B17028" t="s">
        <v>33502</v>
      </c>
      <c r="C17028" s="106">
        <v>23.04</v>
      </c>
      <c r="D17028">
        <v>24</v>
      </c>
    </row>
    <row r="17029" spans="1:4" x14ac:dyDescent="0.25">
      <c r="A17029" t="s">
        <v>33503</v>
      </c>
      <c r="B17029" t="s">
        <v>33504</v>
      </c>
      <c r="C17029" s="106">
        <v>16.04</v>
      </c>
      <c r="D17029">
        <v>18</v>
      </c>
    </row>
    <row r="17030" spans="1:4" x14ac:dyDescent="0.25">
      <c r="A17030" t="s">
        <v>33505</v>
      </c>
      <c r="B17030" t="s">
        <v>33506</v>
      </c>
      <c r="C17030" s="106">
        <v>7.5</v>
      </c>
      <c r="D17030">
        <v>8</v>
      </c>
    </row>
    <row r="17031" spans="1:4" x14ac:dyDescent="0.25">
      <c r="A17031" t="s">
        <v>33507</v>
      </c>
      <c r="B17031" t="s">
        <v>33508</v>
      </c>
      <c r="C17031" s="106">
        <v>18.7</v>
      </c>
      <c r="D17031">
        <v>22</v>
      </c>
    </row>
    <row r="17032" spans="1:4" x14ac:dyDescent="0.25">
      <c r="A17032" t="s">
        <v>33509</v>
      </c>
      <c r="B17032" t="s">
        <v>33510</v>
      </c>
      <c r="C17032" s="106">
        <v>14.95</v>
      </c>
      <c r="D17032">
        <v>24</v>
      </c>
    </row>
    <row r="17033" spans="1:4" x14ac:dyDescent="0.25">
      <c r="A17033" t="s">
        <v>33511</v>
      </c>
      <c r="B17033" t="s">
        <v>33512</v>
      </c>
      <c r="C17033" s="106">
        <v>11.64</v>
      </c>
      <c r="D17033">
        <v>15</v>
      </c>
    </row>
    <row r="17034" spans="1:4" x14ac:dyDescent="0.25">
      <c r="A17034" t="s">
        <v>33513</v>
      </c>
      <c r="B17034" t="s">
        <v>33514</v>
      </c>
      <c r="C17034" s="106">
        <v>13</v>
      </c>
      <c r="D17034">
        <v>19</v>
      </c>
    </row>
    <row r="17035" spans="1:4" x14ac:dyDescent="0.25">
      <c r="A17035" t="s">
        <v>33515</v>
      </c>
      <c r="B17035" t="s">
        <v>33516</v>
      </c>
      <c r="C17035" s="106">
        <v>0.09</v>
      </c>
      <c r="D17035">
        <v>0</v>
      </c>
    </row>
    <row r="17036" spans="1:4" x14ac:dyDescent="0.25">
      <c r="A17036" t="s">
        <v>33517</v>
      </c>
      <c r="B17036" t="s">
        <v>33518</v>
      </c>
      <c r="C17036" s="106">
        <v>11.01</v>
      </c>
      <c r="D17036">
        <v>16</v>
      </c>
    </row>
    <row r="17037" spans="1:4" x14ac:dyDescent="0.25">
      <c r="A17037" t="s">
        <v>33519</v>
      </c>
      <c r="B17037" t="s">
        <v>33520</v>
      </c>
      <c r="C17037" s="106">
        <v>14.43</v>
      </c>
      <c r="D17037">
        <v>22</v>
      </c>
    </row>
    <row r="17038" spans="1:4" x14ac:dyDescent="0.25">
      <c r="A17038" t="s">
        <v>33521</v>
      </c>
      <c r="B17038" t="s">
        <v>33522</v>
      </c>
      <c r="C17038" s="106">
        <v>16.27</v>
      </c>
      <c r="D17038">
        <v>24</v>
      </c>
    </row>
    <row r="17039" spans="1:4" x14ac:dyDescent="0.25">
      <c r="A17039" t="s">
        <v>33523</v>
      </c>
      <c r="B17039" t="s">
        <v>33524</v>
      </c>
      <c r="C17039" s="106">
        <v>0.18</v>
      </c>
      <c r="D17039">
        <v>0</v>
      </c>
    </row>
    <row r="17040" spans="1:4" x14ac:dyDescent="0.25">
      <c r="A17040" t="s">
        <v>33525</v>
      </c>
      <c r="B17040" t="s">
        <v>33526</v>
      </c>
      <c r="C17040" s="106">
        <v>9.9499999999999993</v>
      </c>
      <c r="D17040">
        <v>16</v>
      </c>
    </row>
    <row r="17041" spans="1:4" x14ac:dyDescent="0.25">
      <c r="A17041" t="s">
        <v>33527</v>
      </c>
      <c r="B17041" t="s">
        <v>33528</v>
      </c>
      <c r="C17041" s="106">
        <v>7.87</v>
      </c>
      <c r="D17041">
        <v>12</v>
      </c>
    </row>
    <row r="17042" spans="1:4" x14ac:dyDescent="0.25">
      <c r="A17042" t="s">
        <v>33529</v>
      </c>
      <c r="B17042" t="s">
        <v>33530</v>
      </c>
      <c r="C17042" s="106">
        <v>5.03</v>
      </c>
      <c r="D17042">
        <v>9</v>
      </c>
    </row>
    <row r="17043" spans="1:4" x14ac:dyDescent="0.25">
      <c r="A17043" t="s">
        <v>33531</v>
      </c>
      <c r="B17043" t="s">
        <v>33532</v>
      </c>
      <c r="C17043" s="106">
        <v>11.66</v>
      </c>
      <c r="D17043">
        <v>20</v>
      </c>
    </row>
    <row r="17044" spans="1:4" x14ac:dyDescent="0.25">
      <c r="A17044" t="s">
        <v>33533</v>
      </c>
      <c r="B17044" t="s">
        <v>33534</v>
      </c>
      <c r="C17044" s="106">
        <v>0</v>
      </c>
      <c r="D17044">
        <v>0</v>
      </c>
    </row>
    <row r="17045" spans="1:4" x14ac:dyDescent="0.25">
      <c r="A17045" t="s">
        <v>33535</v>
      </c>
      <c r="B17045" t="s">
        <v>33536</v>
      </c>
      <c r="C17045" s="106">
        <v>7.83</v>
      </c>
      <c r="D17045">
        <v>11</v>
      </c>
    </row>
    <row r="17046" spans="1:4" x14ac:dyDescent="0.25">
      <c r="A17046" t="s">
        <v>33537</v>
      </c>
      <c r="B17046" t="s">
        <v>33538</v>
      </c>
      <c r="C17046" s="106">
        <v>14.74</v>
      </c>
      <c r="D17046">
        <v>22</v>
      </c>
    </row>
    <row r="17047" spans="1:4" x14ac:dyDescent="0.25">
      <c r="A17047" t="s">
        <v>33539</v>
      </c>
      <c r="B17047" t="s">
        <v>33540</v>
      </c>
      <c r="C17047" s="106">
        <v>19.010000000000002</v>
      </c>
      <c r="D17047">
        <v>24</v>
      </c>
    </row>
    <row r="17048" spans="1:4" x14ac:dyDescent="0.25">
      <c r="A17048" t="s">
        <v>33541</v>
      </c>
      <c r="B17048" t="s">
        <v>33542</v>
      </c>
      <c r="C17048" s="106">
        <v>50.03</v>
      </c>
      <c r="D17048">
        <v>59</v>
      </c>
    </row>
    <row r="17049" spans="1:4" x14ac:dyDescent="0.25">
      <c r="A17049" t="s">
        <v>33543</v>
      </c>
      <c r="B17049" t="s">
        <v>33544</v>
      </c>
      <c r="C17049" s="106">
        <v>19.71</v>
      </c>
      <c r="D17049">
        <v>23</v>
      </c>
    </row>
    <row r="17050" spans="1:4" x14ac:dyDescent="0.25">
      <c r="A17050" t="s">
        <v>33545</v>
      </c>
      <c r="B17050" t="s">
        <v>33546</v>
      </c>
      <c r="C17050" s="106">
        <v>12.24</v>
      </c>
      <c r="D17050">
        <v>12</v>
      </c>
    </row>
    <row r="17051" spans="1:4" x14ac:dyDescent="0.25">
      <c r="A17051" t="s">
        <v>33547</v>
      </c>
      <c r="B17051" t="s">
        <v>33548</v>
      </c>
      <c r="C17051" s="106">
        <v>14.3</v>
      </c>
      <c r="D17051">
        <v>12</v>
      </c>
    </row>
    <row r="17052" spans="1:4" x14ac:dyDescent="0.25">
      <c r="A17052" t="s">
        <v>33549</v>
      </c>
      <c r="B17052" t="s">
        <v>33550</v>
      </c>
      <c r="C17052" s="106">
        <v>13.07</v>
      </c>
      <c r="D17052">
        <v>10</v>
      </c>
    </row>
    <row r="17053" spans="1:4" x14ac:dyDescent="0.25">
      <c r="A17053" t="s">
        <v>33551</v>
      </c>
      <c r="B17053" t="s">
        <v>33552</v>
      </c>
      <c r="C17053" s="106">
        <v>15.84</v>
      </c>
      <c r="D17053">
        <v>12</v>
      </c>
    </row>
    <row r="17054" spans="1:4" x14ac:dyDescent="0.25">
      <c r="A17054" t="s">
        <v>33553</v>
      </c>
      <c r="B17054" t="s">
        <v>33554</v>
      </c>
      <c r="C17054" s="106">
        <v>11.14</v>
      </c>
      <c r="D17054">
        <v>8</v>
      </c>
    </row>
    <row r="17055" spans="1:4" x14ac:dyDescent="0.25">
      <c r="A17055" t="s">
        <v>33555</v>
      </c>
      <c r="B17055" t="s">
        <v>33556</v>
      </c>
      <c r="C17055" s="106">
        <v>28.95</v>
      </c>
      <c r="D17055">
        <v>17</v>
      </c>
    </row>
    <row r="17056" spans="1:4" x14ac:dyDescent="0.25">
      <c r="A17056" t="s">
        <v>33557</v>
      </c>
      <c r="B17056" t="s">
        <v>33558</v>
      </c>
      <c r="C17056" s="106">
        <v>27.41</v>
      </c>
      <c r="D17056">
        <v>14</v>
      </c>
    </row>
    <row r="17057" spans="1:4" x14ac:dyDescent="0.25">
      <c r="A17057" t="s">
        <v>33559</v>
      </c>
      <c r="B17057" t="s">
        <v>33560</v>
      </c>
      <c r="C17057" s="106">
        <v>14.81</v>
      </c>
      <c r="D17057">
        <v>6</v>
      </c>
    </row>
    <row r="17058" spans="1:4" x14ac:dyDescent="0.25">
      <c r="A17058" t="s">
        <v>33561</v>
      </c>
      <c r="B17058" t="s">
        <v>33562</v>
      </c>
      <c r="C17058" s="106">
        <v>0.56999999999999995</v>
      </c>
      <c r="D17058">
        <v>0</v>
      </c>
    </row>
    <row r="17059" spans="1:4" x14ac:dyDescent="0.25">
      <c r="A17059" t="s">
        <v>33563</v>
      </c>
      <c r="B17059" t="s">
        <v>33564</v>
      </c>
      <c r="C17059" s="106">
        <v>31.38</v>
      </c>
      <c r="D17059">
        <v>9</v>
      </c>
    </row>
    <row r="17060" spans="1:4" x14ac:dyDescent="0.25">
      <c r="A17060" t="s">
        <v>33565</v>
      </c>
      <c r="B17060" t="s">
        <v>33566</v>
      </c>
      <c r="C17060" s="106">
        <v>45.92</v>
      </c>
      <c r="D17060">
        <v>6</v>
      </c>
    </row>
    <row r="17061" spans="1:4" x14ac:dyDescent="0.25">
      <c r="A17061" t="s">
        <v>33567</v>
      </c>
      <c r="B17061" t="s">
        <v>33568</v>
      </c>
      <c r="C17061" s="106">
        <v>38.75</v>
      </c>
      <c r="D17061">
        <v>6</v>
      </c>
    </row>
    <row r="17062" spans="1:4" x14ac:dyDescent="0.25">
      <c r="A17062" t="s">
        <v>33569</v>
      </c>
      <c r="B17062" t="s">
        <v>33570</v>
      </c>
      <c r="C17062" s="106">
        <v>0</v>
      </c>
      <c r="D17062">
        <v>0</v>
      </c>
    </row>
    <row r="17063" spans="1:4" x14ac:dyDescent="0.25">
      <c r="A17063" t="s">
        <v>33571</v>
      </c>
      <c r="B17063" t="s">
        <v>33572</v>
      </c>
      <c r="C17063" s="106">
        <v>13.4</v>
      </c>
      <c r="D17063">
        <v>21</v>
      </c>
    </row>
    <row r="17064" spans="1:4" x14ac:dyDescent="0.25">
      <c r="A17064" t="s">
        <v>33573</v>
      </c>
      <c r="B17064" t="s">
        <v>33574</v>
      </c>
      <c r="C17064" s="106">
        <v>4.66</v>
      </c>
      <c r="D17064">
        <v>8</v>
      </c>
    </row>
    <row r="17065" spans="1:4" x14ac:dyDescent="0.25">
      <c r="A17065" t="s">
        <v>33575</v>
      </c>
      <c r="B17065" t="s">
        <v>33576</v>
      </c>
      <c r="C17065" s="106">
        <v>6.91</v>
      </c>
      <c r="D17065">
        <v>12</v>
      </c>
    </row>
    <row r="17066" spans="1:4" x14ac:dyDescent="0.25">
      <c r="A17066" t="s">
        <v>33577</v>
      </c>
      <c r="B17066" t="s">
        <v>33578</v>
      </c>
      <c r="C17066" s="106">
        <v>0.19</v>
      </c>
      <c r="D17066">
        <v>0</v>
      </c>
    </row>
    <row r="17067" spans="1:4" x14ac:dyDescent="0.25">
      <c r="A17067" t="s">
        <v>33579</v>
      </c>
      <c r="B17067" t="s">
        <v>33580</v>
      </c>
      <c r="C17067" s="106">
        <v>0</v>
      </c>
      <c r="D17067">
        <v>0</v>
      </c>
    </row>
    <row r="17068" spans="1:4" x14ac:dyDescent="0.25">
      <c r="A17068" t="s">
        <v>33581</v>
      </c>
      <c r="B17068" t="s">
        <v>33582</v>
      </c>
      <c r="C17068" s="106">
        <v>0.14000000000000001</v>
      </c>
      <c r="D17068">
        <v>0</v>
      </c>
    </row>
    <row r="17069" spans="1:4" x14ac:dyDescent="0.25">
      <c r="A17069" t="s">
        <v>33583</v>
      </c>
      <c r="B17069" t="s">
        <v>33584</v>
      </c>
      <c r="C17069" s="106">
        <v>9.7799999999999994</v>
      </c>
      <c r="D17069">
        <v>16</v>
      </c>
    </row>
    <row r="17070" spans="1:4" x14ac:dyDescent="0.25">
      <c r="A17070" t="s">
        <v>33585</v>
      </c>
      <c r="B17070" t="s">
        <v>33586</v>
      </c>
      <c r="C17070" s="106">
        <v>7.28</v>
      </c>
      <c r="D17070">
        <v>13</v>
      </c>
    </row>
    <row r="17071" spans="1:4" x14ac:dyDescent="0.25">
      <c r="A17071" t="s">
        <v>33587</v>
      </c>
      <c r="B17071" t="s">
        <v>33588</v>
      </c>
      <c r="C17071" s="106">
        <v>5.55</v>
      </c>
      <c r="D17071">
        <v>9</v>
      </c>
    </row>
    <row r="17072" spans="1:4" x14ac:dyDescent="0.25">
      <c r="A17072" t="s">
        <v>33589</v>
      </c>
      <c r="B17072" t="s">
        <v>33590</v>
      </c>
      <c r="C17072" s="106">
        <v>7.25</v>
      </c>
      <c r="D17072">
        <v>12</v>
      </c>
    </row>
    <row r="17073" spans="1:4" x14ac:dyDescent="0.25">
      <c r="A17073" t="s">
        <v>33591</v>
      </c>
      <c r="B17073" t="s">
        <v>33592</v>
      </c>
      <c r="C17073" s="106">
        <v>6.68</v>
      </c>
      <c r="D17073">
        <v>11</v>
      </c>
    </row>
    <row r="17074" spans="1:4" x14ac:dyDescent="0.25">
      <c r="A17074" t="s">
        <v>33593</v>
      </c>
      <c r="B17074" t="s">
        <v>33594</v>
      </c>
      <c r="C17074" s="106">
        <v>11.61</v>
      </c>
      <c r="D17074">
        <v>19</v>
      </c>
    </row>
    <row r="17075" spans="1:4" x14ac:dyDescent="0.25">
      <c r="A17075" t="s">
        <v>33595</v>
      </c>
      <c r="B17075" t="s">
        <v>33596</v>
      </c>
      <c r="C17075" s="106">
        <v>0.51</v>
      </c>
      <c r="D17075">
        <v>0</v>
      </c>
    </row>
    <row r="17076" spans="1:4" x14ac:dyDescent="0.25">
      <c r="A17076" t="s">
        <v>33597</v>
      </c>
      <c r="B17076" t="s">
        <v>33598</v>
      </c>
      <c r="C17076" s="106">
        <v>0.87</v>
      </c>
      <c r="D17076">
        <v>0</v>
      </c>
    </row>
    <row r="17077" spans="1:4" x14ac:dyDescent="0.25">
      <c r="A17077" t="s">
        <v>33599</v>
      </c>
      <c r="B17077" t="s">
        <v>33600</v>
      </c>
      <c r="C17077" s="106">
        <v>11.04</v>
      </c>
      <c r="D17077">
        <v>2</v>
      </c>
    </row>
    <row r="17078" spans="1:4" x14ac:dyDescent="0.25">
      <c r="A17078" t="s">
        <v>33601</v>
      </c>
      <c r="B17078" t="s">
        <v>33602</v>
      </c>
      <c r="C17078" s="106">
        <v>0</v>
      </c>
      <c r="D17078">
        <v>0</v>
      </c>
    </row>
    <row r="17079" spans="1:4" x14ac:dyDescent="0.25">
      <c r="A17079" t="s">
        <v>33603</v>
      </c>
      <c r="B17079" t="s">
        <v>33604</v>
      </c>
      <c r="C17079" s="106">
        <v>1.21</v>
      </c>
      <c r="D17079">
        <v>0</v>
      </c>
    </row>
    <row r="17080" spans="1:4" x14ac:dyDescent="0.25">
      <c r="A17080" t="s">
        <v>33605</v>
      </c>
      <c r="B17080" t="s">
        <v>33606</v>
      </c>
      <c r="C17080" s="106">
        <v>1.81</v>
      </c>
      <c r="D17080">
        <v>0</v>
      </c>
    </row>
    <row r="17081" spans="1:4" x14ac:dyDescent="0.25">
      <c r="A17081" t="s">
        <v>33607</v>
      </c>
      <c r="B17081" t="s">
        <v>33608</v>
      </c>
      <c r="C17081" s="106">
        <v>0.15</v>
      </c>
      <c r="D17081">
        <v>0</v>
      </c>
    </row>
    <row r="17082" spans="1:4" x14ac:dyDescent="0.25">
      <c r="A17082" t="s">
        <v>33609</v>
      </c>
      <c r="B17082" t="s">
        <v>33610</v>
      </c>
      <c r="C17082" s="106">
        <v>0</v>
      </c>
      <c r="D17082">
        <v>0</v>
      </c>
    </row>
    <row r="17083" spans="1:4" x14ac:dyDescent="0.25">
      <c r="A17083" t="s">
        <v>33611</v>
      </c>
      <c r="B17083" t="s">
        <v>33612</v>
      </c>
      <c r="C17083" s="106">
        <v>0</v>
      </c>
      <c r="D17083">
        <v>0</v>
      </c>
    </row>
    <row r="17084" spans="1:4" x14ac:dyDescent="0.25">
      <c r="A17084" t="s">
        <v>33613</v>
      </c>
      <c r="B17084" t="s">
        <v>33614</v>
      </c>
      <c r="C17084" s="106">
        <v>0</v>
      </c>
      <c r="D17084">
        <v>0</v>
      </c>
    </row>
    <row r="17085" spans="1:4" x14ac:dyDescent="0.25">
      <c r="A17085" t="s">
        <v>33615</v>
      </c>
      <c r="B17085" t="s">
        <v>33616</v>
      </c>
      <c r="C17085" s="106">
        <v>0</v>
      </c>
      <c r="D17085">
        <v>0</v>
      </c>
    </row>
    <row r="17086" spans="1:4" x14ac:dyDescent="0.25">
      <c r="A17086" t="s">
        <v>33617</v>
      </c>
      <c r="B17086" t="s">
        <v>33618</v>
      </c>
      <c r="C17086" s="106">
        <v>0</v>
      </c>
      <c r="D17086">
        <v>0</v>
      </c>
    </row>
    <row r="17087" spans="1:4" x14ac:dyDescent="0.25">
      <c r="A17087" t="s">
        <v>33619</v>
      </c>
      <c r="B17087" t="s">
        <v>33620</v>
      </c>
      <c r="C17087" s="106">
        <v>0</v>
      </c>
      <c r="D17087">
        <v>0</v>
      </c>
    </row>
    <row r="17088" spans="1:4" x14ac:dyDescent="0.25">
      <c r="A17088" t="s">
        <v>33621</v>
      </c>
      <c r="B17088" t="s">
        <v>33622</v>
      </c>
      <c r="C17088" s="106">
        <v>0</v>
      </c>
      <c r="D17088">
        <v>0</v>
      </c>
    </row>
    <row r="17089" spans="1:4" x14ac:dyDescent="0.25">
      <c r="A17089" t="s">
        <v>33623</v>
      </c>
      <c r="B17089" t="s">
        <v>33624</v>
      </c>
      <c r="C17089" s="106">
        <v>0</v>
      </c>
      <c r="D17089">
        <v>0</v>
      </c>
    </row>
    <row r="17090" spans="1:4" x14ac:dyDescent="0.25">
      <c r="A17090" t="s">
        <v>33625</v>
      </c>
      <c r="B17090" t="s">
        <v>33626</v>
      </c>
      <c r="C17090" s="106">
        <v>55.4</v>
      </c>
      <c r="D17090">
        <v>0</v>
      </c>
    </row>
    <row r="17091" spans="1:4" x14ac:dyDescent="0.25">
      <c r="A17091" t="s">
        <v>33627</v>
      </c>
      <c r="B17091" t="s">
        <v>33628</v>
      </c>
      <c r="C17091" s="106">
        <v>-0.3</v>
      </c>
      <c r="D17091">
        <v>0</v>
      </c>
    </row>
    <row r="17092" spans="1:4" x14ac:dyDescent="0.25">
      <c r="A17092" t="s">
        <v>33629</v>
      </c>
      <c r="B17092" t="s">
        <v>33630</v>
      </c>
      <c r="C17092" s="106">
        <v>15.68</v>
      </c>
      <c r="D17092">
        <v>10</v>
      </c>
    </row>
    <row r="17093" spans="1:4" x14ac:dyDescent="0.25">
      <c r="A17093" t="s">
        <v>33631</v>
      </c>
      <c r="B17093" t="s">
        <v>33632</v>
      </c>
      <c r="C17093" s="106">
        <v>0</v>
      </c>
      <c r="D17093">
        <v>0</v>
      </c>
    </row>
    <row r="17094" spans="1:4" x14ac:dyDescent="0.25">
      <c r="A17094" t="s">
        <v>33633</v>
      </c>
      <c r="B17094" t="s">
        <v>33634</v>
      </c>
      <c r="C17094" s="106">
        <v>8.7100000000000009</v>
      </c>
      <c r="D17094">
        <v>0</v>
      </c>
    </row>
    <row r="17095" spans="1:4" x14ac:dyDescent="0.25">
      <c r="A17095" t="s">
        <v>33635</v>
      </c>
      <c r="B17095" t="s">
        <v>33636</v>
      </c>
      <c r="C17095" s="106">
        <v>0</v>
      </c>
      <c r="D17095">
        <v>0</v>
      </c>
    </row>
    <row r="17096" spans="1:4" x14ac:dyDescent="0.25">
      <c r="A17096" t="s">
        <v>33637</v>
      </c>
      <c r="B17096" t="s">
        <v>33638</v>
      </c>
      <c r="C17096" s="106">
        <v>0</v>
      </c>
      <c r="D17096">
        <v>0</v>
      </c>
    </row>
    <row r="17097" spans="1:4" x14ac:dyDescent="0.25">
      <c r="A17097" t="s">
        <v>33639</v>
      </c>
      <c r="B17097" t="s">
        <v>33640</v>
      </c>
      <c r="C17097" s="106">
        <v>0.48</v>
      </c>
      <c r="D17097">
        <v>0</v>
      </c>
    </row>
    <row r="17098" spans="1:4" x14ac:dyDescent="0.25">
      <c r="A17098" t="s">
        <v>33641</v>
      </c>
      <c r="B17098" t="s">
        <v>33642</v>
      </c>
      <c r="C17098" s="106">
        <v>0.28000000000000003</v>
      </c>
      <c r="D17098">
        <v>0</v>
      </c>
    </row>
    <row r="17099" spans="1:4" x14ac:dyDescent="0.25">
      <c r="A17099" t="s">
        <v>33643</v>
      </c>
      <c r="B17099" t="s">
        <v>33644</v>
      </c>
      <c r="C17099" s="106">
        <v>0.01</v>
      </c>
      <c r="D17099">
        <v>0</v>
      </c>
    </row>
    <row r="17100" spans="1:4" x14ac:dyDescent="0.25">
      <c r="A17100" t="s">
        <v>33645</v>
      </c>
      <c r="B17100" t="s">
        <v>33646</v>
      </c>
      <c r="C17100" s="106">
        <v>0</v>
      </c>
      <c r="D17100">
        <v>0</v>
      </c>
    </row>
    <row r="17101" spans="1:4" x14ac:dyDescent="0.25">
      <c r="A17101" t="s">
        <v>33647</v>
      </c>
      <c r="B17101" t="s">
        <v>33648</v>
      </c>
      <c r="C17101" s="106">
        <v>0</v>
      </c>
      <c r="D17101">
        <v>0</v>
      </c>
    </row>
    <row r="17102" spans="1:4" x14ac:dyDescent="0.25">
      <c r="A17102" t="s">
        <v>33649</v>
      </c>
      <c r="B17102" t="s">
        <v>33650</v>
      </c>
      <c r="C17102" s="106">
        <v>0</v>
      </c>
      <c r="D17102">
        <v>0</v>
      </c>
    </row>
    <row r="17103" spans="1:4" x14ac:dyDescent="0.25">
      <c r="A17103" t="s">
        <v>33651</v>
      </c>
      <c r="B17103" t="s">
        <v>33652</v>
      </c>
      <c r="C17103" s="106">
        <v>0</v>
      </c>
      <c r="D17103">
        <v>0</v>
      </c>
    </row>
    <row r="17104" spans="1:4" x14ac:dyDescent="0.25">
      <c r="A17104" t="s">
        <v>33653</v>
      </c>
      <c r="B17104" t="s">
        <v>33654</v>
      </c>
      <c r="C17104" s="106">
        <v>0</v>
      </c>
      <c r="D17104">
        <v>0</v>
      </c>
    </row>
    <row r="17105" spans="1:4" x14ac:dyDescent="0.25">
      <c r="A17105" t="s">
        <v>33655</v>
      </c>
      <c r="B17105" t="s">
        <v>33656</v>
      </c>
      <c r="C17105" s="106">
        <v>0</v>
      </c>
      <c r="D17105">
        <v>0</v>
      </c>
    </row>
    <row r="17106" spans="1:4" x14ac:dyDescent="0.25">
      <c r="A17106" t="s">
        <v>33657</v>
      </c>
      <c r="B17106" t="s">
        <v>33658</v>
      </c>
      <c r="C17106" s="106">
        <v>0</v>
      </c>
      <c r="D17106">
        <v>0</v>
      </c>
    </row>
    <row r="17107" spans="1:4" x14ac:dyDescent="0.25">
      <c r="A17107" t="s">
        <v>33659</v>
      </c>
      <c r="B17107" t="s">
        <v>33660</v>
      </c>
      <c r="C17107" s="106">
        <v>0</v>
      </c>
      <c r="D17107">
        <v>0</v>
      </c>
    </row>
    <row r="17108" spans="1:4" x14ac:dyDescent="0.25">
      <c r="A17108" t="s">
        <v>33661</v>
      </c>
      <c r="B17108" t="s">
        <v>33662</v>
      </c>
      <c r="C17108" s="106">
        <v>0</v>
      </c>
      <c r="D17108">
        <v>0</v>
      </c>
    </row>
    <row r="17109" spans="1:4" x14ac:dyDescent="0.25">
      <c r="A17109" t="s">
        <v>33663</v>
      </c>
      <c r="B17109" t="s">
        <v>33664</v>
      </c>
      <c r="C17109" s="106">
        <v>0</v>
      </c>
      <c r="D17109">
        <v>0</v>
      </c>
    </row>
    <row r="17110" spans="1:4" x14ac:dyDescent="0.25">
      <c r="A17110" t="s">
        <v>33665</v>
      </c>
      <c r="B17110" t="s">
        <v>33666</v>
      </c>
      <c r="C17110" s="106">
        <v>0</v>
      </c>
      <c r="D17110">
        <v>0</v>
      </c>
    </row>
    <row r="17111" spans="1:4" x14ac:dyDescent="0.25">
      <c r="A17111" t="s">
        <v>33667</v>
      </c>
      <c r="B17111" t="s">
        <v>33668</v>
      </c>
      <c r="C17111" s="106">
        <v>0</v>
      </c>
      <c r="D17111">
        <v>0</v>
      </c>
    </row>
    <row r="17112" spans="1:4" x14ac:dyDescent="0.25">
      <c r="A17112" t="s">
        <v>33669</v>
      </c>
      <c r="B17112" t="s">
        <v>33670</v>
      </c>
      <c r="C17112" s="106">
        <v>0</v>
      </c>
      <c r="D17112">
        <v>0</v>
      </c>
    </row>
    <row r="17113" spans="1:4" x14ac:dyDescent="0.25">
      <c r="A17113" t="s">
        <v>33671</v>
      </c>
      <c r="B17113" t="s">
        <v>33672</v>
      </c>
      <c r="C17113" s="106">
        <v>0</v>
      </c>
      <c r="D17113">
        <v>0</v>
      </c>
    </row>
    <row r="17114" spans="1:4" x14ac:dyDescent="0.25">
      <c r="A17114" t="s">
        <v>33673</v>
      </c>
      <c r="B17114" t="s">
        <v>33674</v>
      </c>
      <c r="C17114" s="106">
        <v>31.36</v>
      </c>
      <c r="D17114">
        <v>0</v>
      </c>
    </row>
    <row r="17115" spans="1:4" x14ac:dyDescent="0.25">
      <c r="A17115" t="s">
        <v>33675</v>
      </c>
      <c r="B17115" t="s">
        <v>33676</v>
      </c>
      <c r="C17115" s="106">
        <v>0</v>
      </c>
      <c r="D17115">
        <v>0</v>
      </c>
    </row>
    <row r="17116" spans="1:4" x14ac:dyDescent="0.25">
      <c r="A17116" t="s">
        <v>33677</v>
      </c>
      <c r="B17116" t="s">
        <v>33678</v>
      </c>
      <c r="C17116" s="106">
        <v>0</v>
      </c>
      <c r="D17116">
        <v>0</v>
      </c>
    </row>
    <row r="17117" spans="1:4" x14ac:dyDescent="0.25">
      <c r="A17117" t="s">
        <v>33679</v>
      </c>
      <c r="B17117" t="s">
        <v>33680</v>
      </c>
      <c r="C17117" s="106">
        <v>0</v>
      </c>
      <c r="D17117">
        <v>0</v>
      </c>
    </row>
    <row r="17118" spans="1:4" x14ac:dyDescent="0.25">
      <c r="A17118" t="s">
        <v>33681</v>
      </c>
      <c r="B17118" t="s">
        <v>33682</v>
      </c>
      <c r="C17118" s="106">
        <v>0</v>
      </c>
      <c r="D17118">
        <v>0</v>
      </c>
    </row>
    <row r="17119" spans="1:4" x14ac:dyDescent="0.25">
      <c r="A17119" t="s">
        <v>33683</v>
      </c>
      <c r="B17119" t="s">
        <v>33684</v>
      </c>
      <c r="C17119" s="106">
        <v>0</v>
      </c>
      <c r="D17119">
        <v>0</v>
      </c>
    </row>
    <row r="17120" spans="1:4" x14ac:dyDescent="0.25">
      <c r="A17120" t="s">
        <v>33685</v>
      </c>
      <c r="B17120" t="s">
        <v>33686</v>
      </c>
      <c r="C17120" s="106">
        <v>0</v>
      </c>
      <c r="D17120">
        <v>0</v>
      </c>
    </row>
    <row r="17121" spans="1:4" x14ac:dyDescent="0.25">
      <c r="A17121" t="s">
        <v>33687</v>
      </c>
      <c r="B17121" t="s">
        <v>33688</v>
      </c>
      <c r="C17121" s="106">
        <v>0</v>
      </c>
      <c r="D17121">
        <v>0</v>
      </c>
    </row>
    <row r="17122" spans="1:4" x14ac:dyDescent="0.25">
      <c r="A17122" t="s">
        <v>33689</v>
      </c>
      <c r="B17122" t="s">
        <v>33690</v>
      </c>
      <c r="C17122" s="106">
        <v>0</v>
      </c>
      <c r="D17122">
        <v>0</v>
      </c>
    </row>
    <row r="17123" spans="1:4" x14ac:dyDescent="0.25">
      <c r="A17123" t="s">
        <v>33691</v>
      </c>
      <c r="B17123" t="s">
        <v>33692</v>
      </c>
      <c r="C17123" s="106">
        <v>0</v>
      </c>
      <c r="D17123">
        <v>0</v>
      </c>
    </row>
    <row r="17124" spans="1:4" x14ac:dyDescent="0.25">
      <c r="A17124" t="s">
        <v>33693</v>
      </c>
      <c r="B17124" t="s">
        <v>33694</v>
      </c>
      <c r="C17124" s="106">
        <v>0</v>
      </c>
      <c r="D17124">
        <v>0</v>
      </c>
    </row>
    <row r="17125" spans="1:4" x14ac:dyDescent="0.25">
      <c r="A17125" t="s">
        <v>33695</v>
      </c>
      <c r="B17125" t="s">
        <v>33696</v>
      </c>
      <c r="C17125" s="106">
        <v>0</v>
      </c>
      <c r="D17125">
        <v>0</v>
      </c>
    </row>
    <row r="17126" spans="1:4" x14ac:dyDescent="0.25">
      <c r="A17126" t="s">
        <v>33697</v>
      </c>
      <c r="B17126" t="s">
        <v>33698</v>
      </c>
      <c r="C17126" s="106">
        <v>0</v>
      </c>
      <c r="D17126">
        <v>0</v>
      </c>
    </row>
    <row r="17127" spans="1:4" x14ac:dyDescent="0.25">
      <c r="A17127" t="s">
        <v>33699</v>
      </c>
      <c r="B17127" t="s">
        <v>33700</v>
      </c>
      <c r="C17127" s="106">
        <v>0</v>
      </c>
      <c r="D17127">
        <v>0</v>
      </c>
    </row>
    <row r="17128" spans="1:4" x14ac:dyDescent="0.25">
      <c r="A17128" t="s">
        <v>33701</v>
      </c>
      <c r="B17128" t="s">
        <v>33702</v>
      </c>
      <c r="C17128" s="106">
        <v>0</v>
      </c>
      <c r="D17128">
        <v>0</v>
      </c>
    </row>
    <row r="17129" spans="1:4" x14ac:dyDescent="0.25">
      <c r="A17129" t="s">
        <v>33703</v>
      </c>
      <c r="B17129" t="s">
        <v>33704</v>
      </c>
      <c r="C17129" s="106">
        <v>0</v>
      </c>
      <c r="D17129">
        <v>0</v>
      </c>
    </row>
    <row r="17130" spans="1:4" x14ac:dyDescent="0.25">
      <c r="A17130" t="s">
        <v>33705</v>
      </c>
      <c r="B17130" t="s">
        <v>33706</v>
      </c>
      <c r="C17130" s="106">
        <v>0</v>
      </c>
      <c r="D17130">
        <v>0</v>
      </c>
    </row>
    <row r="17131" spans="1:4" x14ac:dyDescent="0.25">
      <c r="A17131" t="s">
        <v>33707</v>
      </c>
      <c r="B17131" t="s">
        <v>33708</v>
      </c>
      <c r="C17131" s="106">
        <v>26.52</v>
      </c>
      <c r="D17131">
        <v>3</v>
      </c>
    </row>
    <row r="17132" spans="1:4" x14ac:dyDescent="0.25">
      <c r="A17132" t="s">
        <v>33709</v>
      </c>
      <c r="B17132" t="s">
        <v>33710</v>
      </c>
      <c r="C17132" s="106">
        <v>12.74</v>
      </c>
      <c r="D17132">
        <v>1</v>
      </c>
    </row>
    <row r="17133" spans="1:4" x14ac:dyDescent="0.25">
      <c r="A17133" t="s">
        <v>33711</v>
      </c>
      <c r="B17133" t="s">
        <v>33712</v>
      </c>
      <c r="C17133" s="106">
        <v>49.01</v>
      </c>
      <c r="D17133">
        <v>3</v>
      </c>
    </row>
    <row r="17134" spans="1:4" x14ac:dyDescent="0.25">
      <c r="A17134" t="s">
        <v>33713</v>
      </c>
      <c r="B17134" t="s">
        <v>33714</v>
      </c>
      <c r="C17134" s="106">
        <v>0</v>
      </c>
      <c r="D17134">
        <v>0</v>
      </c>
    </row>
    <row r="17135" spans="1:4" x14ac:dyDescent="0.25">
      <c r="A17135" t="s">
        <v>33715</v>
      </c>
      <c r="B17135" t="s">
        <v>33716</v>
      </c>
      <c r="C17135" s="106">
        <v>1.58</v>
      </c>
      <c r="D17135">
        <v>0</v>
      </c>
    </row>
    <row r="17136" spans="1:4" x14ac:dyDescent="0.25">
      <c r="A17136" t="s">
        <v>33717</v>
      </c>
      <c r="B17136" t="s">
        <v>33718</v>
      </c>
      <c r="C17136" s="106">
        <v>0</v>
      </c>
      <c r="D17136">
        <v>0</v>
      </c>
    </row>
    <row r="17137" spans="1:4" x14ac:dyDescent="0.25">
      <c r="A17137" t="s">
        <v>33719</v>
      </c>
      <c r="B17137" t="s">
        <v>33720</v>
      </c>
      <c r="C17137" s="106">
        <v>0</v>
      </c>
      <c r="D17137">
        <v>0</v>
      </c>
    </row>
    <row r="17138" spans="1:4" x14ac:dyDescent="0.25">
      <c r="A17138" t="s">
        <v>33721</v>
      </c>
      <c r="B17138" t="s">
        <v>33722</v>
      </c>
      <c r="C17138" s="106">
        <v>-1.52</v>
      </c>
      <c r="D17138">
        <v>0</v>
      </c>
    </row>
    <row r="17139" spans="1:4" x14ac:dyDescent="0.25">
      <c r="A17139" t="s">
        <v>33723</v>
      </c>
      <c r="B17139" t="s">
        <v>33724</v>
      </c>
      <c r="C17139" s="106">
        <v>0</v>
      </c>
      <c r="D17139">
        <v>0</v>
      </c>
    </row>
    <row r="17140" spans="1:4" x14ac:dyDescent="0.25">
      <c r="A17140" t="s">
        <v>33725</v>
      </c>
      <c r="B17140" t="s">
        <v>33726</v>
      </c>
      <c r="C17140" s="106">
        <v>0</v>
      </c>
      <c r="D17140">
        <v>0</v>
      </c>
    </row>
    <row r="17141" spans="1:4" x14ac:dyDescent="0.25">
      <c r="A17141" t="s">
        <v>33727</v>
      </c>
      <c r="B17141" t="s">
        <v>33728</v>
      </c>
      <c r="C17141" s="106">
        <v>0</v>
      </c>
      <c r="D17141">
        <v>0</v>
      </c>
    </row>
    <row r="17142" spans="1:4" x14ac:dyDescent="0.25">
      <c r="A17142" t="s">
        <v>33729</v>
      </c>
      <c r="B17142" t="s">
        <v>33730</v>
      </c>
      <c r="C17142" s="106">
        <v>0</v>
      </c>
      <c r="D17142">
        <v>0</v>
      </c>
    </row>
    <row r="17143" spans="1:4" x14ac:dyDescent="0.25">
      <c r="A17143" t="s">
        <v>33731</v>
      </c>
      <c r="B17143" t="s">
        <v>33732</v>
      </c>
      <c r="C17143" s="106">
        <v>0</v>
      </c>
      <c r="D17143">
        <v>0</v>
      </c>
    </row>
    <row r="17144" spans="1:4" x14ac:dyDescent="0.25">
      <c r="A17144" t="s">
        <v>33733</v>
      </c>
      <c r="B17144" t="s">
        <v>33734</v>
      </c>
      <c r="C17144" s="106">
        <v>0</v>
      </c>
      <c r="D17144">
        <v>0</v>
      </c>
    </row>
    <row r="17145" spans="1:4" x14ac:dyDescent="0.25">
      <c r="A17145" t="s">
        <v>33735</v>
      </c>
      <c r="B17145" t="s">
        <v>33736</v>
      </c>
      <c r="C17145" s="106">
        <v>0</v>
      </c>
      <c r="D17145">
        <v>0</v>
      </c>
    </row>
    <row r="17146" spans="1:4" x14ac:dyDescent="0.25">
      <c r="A17146" t="s">
        <v>33737</v>
      </c>
      <c r="B17146" t="s">
        <v>33738</v>
      </c>
      <c r="C17146" s="106">
        <v>0</v>
      </c>
      <c r="D17146">
        <v>0</v>
      </c>
    </row>
    <row r="17147" spans="1:4" x14ac:dyDescent="0.25">
      <c r="A17147" t="s">
        <v>33739</v>
      </c>
      <c r="B17147" t="s">
        <v>33740</v>
      </c>
      <c r="C17147" s="106">
        <v>0</v>
      </c>
      <c r="D17147">
        <v>0</v>
      </c>
    </row>
    <row r="17148" spans="1:4" x14ac:dyDescent="0.25">
      <c r="A17148" t="s">
        <v>33741</v>
      </c>
      <c r="B17148" t="s">
        <v>33742</v>
      </c>
      <c r="C17148" s="106">
        <v>0</v>
      </c>
      <c r="D17148">
        <v>0</v>
      </c>
    </row>
    <row r="17149" spans="1:4" x14ac:dyDescent="0.25">
      <c r="A17149" t="s">
        <v>33743</v>
      </c>
      <c r="B17149" t="s">
        <v>33744</v>
      </c>
      <c r="C17149" s="106">
        <v>0</v>
      </c>
      <c r="D17149">
        <v>0</v>
      </c>
    </row>
    <row r="17150" spans="1:4" x14ac:dyDescent="0.25">
      <c r="A17150" t="s">
        <v>33745</v>
      </c>
      <c r="B17150" t="s">
        <v>33746</v>
      </c>
      <c r="C17150" s="106">
        <v>0</v>
      </c>
      <c r="D17150">
        <v>0</v>
      </c>
    </row>
    <row r="17151" spans="1:4" x14ac:dyDescent="0.25">
      <c r="A17151" t="s">
        <v>33747</v>
      </c>
      <c r="B17151" t="s">
        <v>33748</v>
      </c>
      <c r="C17151" s="106">
        <v>0</v>
      </c>
      <c r="D17151">
        <v>0</v>
      </c>
    </row>
    <row r="17152" spans="1:4" x14ac:dyDescent="0.25">
      <c r="A17152" t="s">
        <v>33749</v>
      </c>
      <c r="B17152" t="s">
        <v>33750</v>
      </c>
      <c r="C17152" s="106">
        <v>0</v>
      </c>
      <c r="D17152">
        <v>0</v>
      </c>
    </row>
    <row r="17153" spans="1:4" x14ac:dyDescent="0.25">
      <c r="A17153" t="s">
        <v>33751</v>
      </c>
      <c r="B17153" t="s">
        <v>33752</v>
      </c>
      <c r="C17153" s="106">
        <v>0</v>
      </c>
      <c r="D17153">
        <v>0</v>
      </c>
    </row>
    <row r="17154" spans="1:4" x14ac:dyDescent="0.25">
      <c r="A17154" t="s">
        <v>33753</v>
      </c>
      <c r="B17154" t="s">
        <v>33754</v>
      </c>
      <c r="C17154" s="106">
        <v>0.73</v>
      </c>
      <c r="D17154">
        <v>0</v>
      </c>
    </row>
    <row r="17155" spans="1:4" x14ac:dyDescent="0.25">
      <c r="A17155" t="s">
        <v>33755</v>
      </c>
      <c r="B17155" t="s">
        <v>33756</v>
      </c>
      <c r="C17155" s="106">
        <v>0</v>
      </c>
      <c r="D17155">
        <v>0</v>
      </c>
    </row>
    <row r="17156" spans="1:4" x14ac:dyDescent="0.25">
      <c r="A17156" t="s">
        <v>33757</v>
      </c>
      <c r="B17156" t="s">
        <v>33758</v>
      </c>
      <c r="C17156" s="106">
        <v>0</v>
      </c>
      <c r="D17156">
        <v>0</v>
      </c>
    </row>
    <row r="17157" spans="1:4" x14ac:dyDescent="0.25">
      <c r="A17157" t="s">
        <v>33759</v>
      </c>
      <c r="B17157" t="s">
        <v>33760</v>
      </c>
      <c r="C17157" s="106">
        <v>-0.53</v>
      </c>
      <c r="D17157">
        <v>0</v>
      </c>
    </row>
    <row r="17158" spans="1:4" x14ac:dyDescent="0.25">
      <c r="A17158" t="s">
        <v>33761</v>
      </c>
      <c r="B17158" t="s">
        <v>33762</v>
      </c>
      <c r="C17158" s="106">
        <v>0</v>
      </c>
      <c r="D17158">
        <v>0</v>
      </c>
    </row>
    <row r="17159" spans="1:4" x14ac:dyDescent="0.25">
      <c r="A17159" t="s">
        <v>33763</v>
      </c>
      <c r="B17159" t="s">
        <v>33764</v>
      </c>
      <c r="C17159" s="106">
        <v>0</v>
      </c>
      <c r="D17159">
        <v>0</v>
      </c>
    </row>
    <row r="17160" spans="1:4" x14ac:dyDescent="0.25">
      <c r="A17160" t="s">
        <v>33765</v>
      </c>
      <c r="B17160" t="s">
        <v>33766</v>
      </c>
      <c r="C17160" s="106">
        <v>0</v>
      </c>
      <c r="D17160">
        <v>0</v>
      </c>
    </row>
    <row r="17161" spans="1:4" x14ac:dyDescent="0.25">
      <c r="A17161" t="s">
        <v>33767</v>
      </c>
      <c r="B17161" t="s">
        <v>33768</v>
      </c>
      <c r="C17161" s="106">
        <v>0</v>
      </c>
      <c r="D17161">
        <v>0</v>
      </c>
    </row>
    <row r="17162" spans="1:4" x14ac:dyDescent="0.25">
      <c r="A17162" t="s">
        <v>33769</v>
      </c>
      <c r="B17162" t="s">
        <v>33770</v>
      </c>
      <c r="C17162" s="106">
        <v>0</v>
      </c>
      <c r="D17162">
        <v>0</v>
      </c>
    </row>
    <row r="17163" spans="1:4" x14ac:dyDescent="0.25">
      <c r="A17163" t="s">
        <v>33771</v>
      </c>
      <c r="B17163" t="s">
        <v>33772</v>
      </c>
      <c r="C17163" s="106">
        <v>0</v>
      </c>
      <c r="D17163">
        <v>0</v>
      </c>
    </row>
    <row r="17164" spans="1:4" x14ac:dyDescent="0.25">
      <c r="A17164" t="s">
        <v>33773</v>
      </c>
      <c r="B17164" t="s">
        <v>33774</v>
      </c>
      <c r="C17164" s="106">
        <v>0</v>
      </c>
      <c r="D17164">
        <v>0</v>
      </c>
    </row>
    <row r="17165" spans="1:4" x14ac:dyDescent="0.25">
      <c r="A17165" t="s">
        <v>33775</v>
      </c>
      <c r="B17165" t="s">
        <v>33776</v>
      </c>
      <c r="C17165" s="106">
        <v>0</v>
      </c>
      <c r="D17165">
        <v>0</v>
      </c>
    </row>
    <row r="17166" spans="1:4" x14ac:dyDescent="0.25">
      <c r="A17166" t="s">
        <v>33777</v>
      </c>
      <c r="B17166" t="s">
        <v>33778</v>
      </c>
      <c r="C17166" s="106">
        <v>0</v>
      </c>
      <c r="D17166">
        <v>0</v>
      </c>
    </row>
    <row r="17167" spans="1:4" x14ac:dyDescent="0.25">
      <c r="A17167" t="s">
        <v>33779</v>
      </c>
      <c r="B17167" t="s">
        <v>33780</v>
      </c>
      <c r="C17167" s="106">
        <v>0.02</v>
      </c>
      <c r="D17167">
        <v>0</v>
      </c>
    </row>
    <row r="17168" spans="1:4" x14ac:dyDescent="0.25">
      <c r="A17168" t="s">
        <v>33781</v>
      </c>
      <c r="B17168" t="s">
        <v>33782</v>
      </c>
      <c r="C17168" s="106">
        <v>0</v>
      </c>
      <c r="D17168">
        <v>0</v>
      </c>
    </row>
    <row r="17169" spans="1:4" x14ac:dyDescent="0.25">
      <c r="A17169" t="s">
        <v>33783</v>
      </c>
      <c r="B17169" t="s">
        <v>33784</v>
      </c>
      <c r="C17169" s="106">
        <v>0</v>
      </c>
      <c r="D17169">
        <v>0</v>
      </c>
    </row>
    <row r="17170" spans="1:4" x14ac:dyDescent="0.25">
      <c r="A17170" t="s">
        <v>33785</v>
      </c>
      <c r="B17170" t="s">
        <v>33786</v>
      </c>
      <c r="C17170" s="106">
        <v>-0.04</v>
      </c>
      <c r="D17170">
        <v>0</v>
      </c>
    </row>
    <row r="17171" spans="1:4" x14ac:dyDescent="0.25">
      <c r="A17171" t="s">
        <v>33787</v>
      </c>
      <c r="B17171" t="s">
        <v>33788</v>
      </c>
      <c r="C17171" s="106">
        <v>0</v>
      </c>
      <c r="D17171">
        <v>0</v>
      </c>
    </row>
    <row r="17172" spans="1:4" x14ac:dyDescent="0.25">
      <c r="A17172" t="s">
        <v>33789</v>
      </c>
      <c r="B17172" t="s">
        <v>33790</v>
      </c>
      <c r="C17172" s="106">
        <v>0</v>
      </c>
      <c r="D17172">
        <v>0</v>
      </c>
    </row>
    <row r="17173" spans="1:4" x14ac:dyDescent="0.25">
      <c r="A17173" t="s">
        <v>33791</v>
      </c>
      <c r="B17173" t="s">
        <v>33792</v>
      </c>
      <c r="C17173" s="106">
        <v>0</v>
      </c>
      <c r="D17173">
        <v>0</v>
      </c>
    </row>
    <row r="17174" spans="1:4" x14ac:dyDescent="0.25">
      <c r="A17174" t="s">
        <v>33793</v>
      </c>
      <c r="B17174" t="s">
        <v>33794</v>
      </c>
      <c r="C17174" s="106">
        <v>0</v>
      </c>
      <c r="D17174">
        <v>0</v>
      </c>
    </row>
    <row r="17175" spans="1:4" x14ac:dyDescent="0.25">
      <c r="A17175" t="s">
        <v>33795</v>
      </c>
      <c r="B17175" t="s">
        <v>33796</v>
      </c>
      <c r="C17175" s="106">
        <v>3.61</v>
      </c>
      <c r="D17175">
        <v>0</v>
      </c>
    </row>
    <row r="17176" spans="1:4" x14ac:dyDescent="0.25">
      <c r="A17176" t="s">
        <v>33797</v>
      </c>
      <c r="B17176" t="s">
        <v>33798</v>
      </c>
      <c r="C17176" s="106">
        <v>0</v>
      </c>
      <c r="D17176">
        <v>0</v>
      </c>
    </row>
    <row r="17177" spans="1:4" x14ac:dyDescent="0.25">
      <c r="A17177" t="s">
        <v>33799</v>
      </c>
      <c r="B17177" t="s">
        <v>33800</v>
      </c>
      <c r="C17177" s="106">
        <v>0</v>
      </c>
      <c r="D17177">
        <v>0</v>
      </c>
    </row>
    <row r="17178" spans="1:4" x14ac:dyDescent="0.25">
      <c r="A17178" t="s">
        <v>33801</v>
      </c>
      <c r="B17178" t="s">
        <v>33802</v>
      </c>
      <c r="C17178" s="106">
        <v>0</v>
      </c>
      <c r="D17178">
        <v>0</v>
      </c>
    </row>
    <row r="17179" spans="1:4" x14ac:dyDescent="0.25">
      <c r="A17179" t="s">
        <v>33803</v>
      </c>
      <c r="B17179" t="s">
        <v>33804</v>
      </c>
      <c r="C17179" s="106">
        <v>0</v>
      </c>
      <c r="D17179">
        <v>0</v>
      </c>
    </row>
    <row r="17180" spans="1:4" x14ac:dyDescent="0.25">
      <c r="A17180" t="s">
        <v>33805</v>
      </c>
      <c r="B17180" t="s">
        <v>33806</v>
      </c>
      <c r="C17180" s="106">
        <v>0</v>
      </c>
      <c r="D17180">
        <v>0</v>
      </c>
    </row>
    <row r="17181" spans="1:4" x14ac:dyDescent="0.25">
      <c r="A17181" t="s">
        <v>33807</v>
      </c>
      <c r="B17181" t="s">
        <v>33808</v>
      </c>
      <c r="C17181" s="106">
        <v>0</v>
      </c>
      <c r="D17181">
        <v>0</v>
      </c>
    </row>
    <row r="17182" spans="1:4" x14ac:dyDescent="0.25">
      <c r="A17182" t="s">
        <v>33809</v>
      </c>
      <c r="B17182" t="s">
        <v>33810</v>
      </c>
      <c r="C17182" s="106">
        <v>0</v>
      </c>
      <c r="D17182">
        <v>0</v>
      </c>
    </row>
    <row r="17183" spans="1:4" x14ac:dyDescent="0.25">
      <c r="A17183" t="s">
        <v>33811</v>
      </c>
      <c r="B17183" t="s">
        <v>33812</v>
      </c>
      <c r="C17183" s="106">
        <v>0</v>
      </c>
      <c r="D17183">
        <v>0</v>
      </c>
    </row>
    <row r="17184" spans="1:4" x14ac:dyDescent="0.25">
      <c r="A17184" t="s">
        <v>33813</v>
      </c>
      <c r="B17184" t="s">
        <v>33814</v>
      </c>
      <c r="C17184" s="106">
        <v>0</v>
      </c>
      <c r="D17184">
        <v>0</v>
      </c>
    </row>
    <row r="17185" spans="1:4" x14ac:dyDescent="0.25">
      <c r="A17185" t="s">
        <v>33815</v>
      </c>
      <c r="B17185" t="s">
        <v>33816</v>
      </c>
      <c r="C17185" s="106">
        <v>0</v>
      </c>
      <c r="D17185">
        <v>0</v>
      </c>
    </row>
    <row r="17186" spans="1:4" x14ac:dyDescent="0.25">
      <c r="A17186" t="s">
        <v>33817</v>
      </c>
      <c r="B17186" t="s">
        <v>33818</v>
      </c>
      <c r="C17186" s="106">
        <v>0</v>
      </c>
      <c r="D17186">
        <v>0</v>
      </c>
    </row>
    <row r="17187" spans="1:4" x14ac:dyDescent="0.25">
      <c r="A17187" t="s">
        <v>33819</v>
      </c>
      <c r="B17187" t="s">
        <v>33820</v>
      </c>
      <c r="C17187" s="106">
        <v>0</v>
      </c>
      <c r="D17187">
        <v>0</v>
      </c>
    </row>
    <row r="17188" spans="1:4" x14ac:dyDescent="0.25">
      <c r="A17188" t="s">
        <v>33821</v>
      </c>
      <c r="B17188" t="s">
        <v>33822</v>
      </c>
      <c r="C17188" s="106">
        <v>0</v>
      </c>
      <c r="D17188">
        <v>0</v>
      </c>
    </row>
    <row r="17189" spans="1:4" x14ac:dyDescent="0.25">
      <c r="A17189" t="s">
        <v>33823</v>
      </c>
      <c r="B17189" t="s">
        <v>33824</v>
      </c>
      <c r="C17189" s="106">
        <v>-0.3</v>
      </c>
      <c r="D17189">
        <v>0</v>
      </c>
    </row>
    <row r="17190" spans="1:4" x14ac:dyDescent="0.25">
      <c r="A17190" t="s">
        <v>33825</v>
      </c>
      <c r="B17190" t="s">
        <v>33826</v>
      </c>
      <c r="C17190" s="106">
        <v>0</v>
      </c>
      <c r="D17190">
        <v>0</v>
      </c>
    </row>
    <row r="17191" spans="1:4" x14ac:dyDescent="0.25">
      <c r="A17191" t="s">
        <v>33827</v>
      </c>
      <c r="B17191" t="s">
        <v>33828</v>
      </c>
      <c r="C17191" s="106">
        <v>0</v>
      </c>
      <c r="D17191">
        <v>0</v>
      </c>
    </row>
    <row r="17192" spans="1:4" x14ac:dyDescent="0.25">
      <c r="A17192" t="s">
        <v>33829</v>
      </c>
      <c r="B17192" t="s">
        <v>33830</v>
      </c>
      <c r="C17192" s="106">
        <v>0</v>
      </c>
      <c r="D17192">
        <v>0</v>
      </c>
    </row>
    <row r="17193" spans="1:4" x14ac:dyDescent="0.25">
      <c r="A17193" t="s">
        <v>33831</v>
      </c>
      <c r="B17193" t="s">
        <v>33832</v>
      </c>
      <c r="C17193" s="106">
        <v>0</v>
      </c>
      <c r="D17193">
        <v>0</v>
      </c>
    </row>
    <row r="17194" spans="1:4" x14ac:dyDescent="0.25">
      <c r="A17194" t="s">
        <v>33833</v>
      </c>
      <c r="B17194" t="s">
        <v>33834</v>
      </c>
      <c r="C17194" s="106">
        <v>0</v>
      </c>
      <c r="D17194">
        <v>0</v>
      </c>
    </row>
    <row r="17195" spans="1:4" x14ac:dyDescent="0.25">
      <c r="A17195" t="s">
        <v>33835</v>
      </c>
      <c r="B17195" t="s">
        <v>33836</v>
      </c>
      <c r="C17195" s="106">
        <v>0</v>
      </c>
      <c r="D17195">
        <v>0</v>
      </c>
    </row>
    <row r="17196" spans="1:4" x14ac:dyDescent="0.25">
      <c r="A17196" t="s">
        <v>33837</v>
      </c>
      <c r="B17196" t="s">
        <v>33838</v>
      </c>
      <c r="C17196" s="106">
        <v>0</v>
      </c>
      <c r="D17196">
        <v>0</v>
      </c>
    </row>
    <row r="17197" spans="1:4" x14ac:dyDescent="0.25">
      <c r="A17197" t="s">
        <v>33839</v>
      </c>
      <c r="B17197" t="s">
        <v>33840</v>
      </c>
      <c r="C17197" s="106">
        <v>2.88</v>
      </c>
      <c r="D17197">
        <v>0</v>
      </c>
    </row>
    <row r="17198" spans="1:4" x14ac:dyDescent="0.25">
      <c r="A17198" t="s">
        <v>33841</v>
      </c>
      <c r="B17198" t="s">
        <v>33842</v>
      </c>
      <c r="C17198" s="106">
        <v>96.74</v>
      </c>
      <c r="D17198">
        <v>2</v>
      </c>
    </row>
    <row r="17199" spans="1:4" x14ac:dyDescent="0.25">
      <c r="A17199" t="s">
        <v>33843</v>
      </c>
      <c r="B17199" t="s">
        <v>33844</v>
      </c>
      <c r="C17199" s="106">
        <v>82.06</v>
      </c>
      <c r="D17199">
        <v>1</v>
      </c>
    </row>
    <row r="17200" spans="1:4" x14ac:dyDescent="0.25">
      <c r="A17200" t="s">
        <v>33845</v>
      </c>
      <c r="B17200" t="s">
        <v>33846</v>
      </c>
      <c r="C17200" s="106">
        <v>0</v>
      </c>
      <c r="D17200">
        <v>0</v>
      </c>
    </row>
    <row r="17201" spans="1:4" x14ac:dyDescent="0.25">
      <c r="A17201" t="s">
        <v>33847</v>
      </c>
      <c r="B17201" t="s">
        <v>33848</v>
      </c>
      <c r="C17201" s="106">
        <v>12.27</v>
      </c>
      <c r="D17201">
        <v>2</v>
      </c>
    </row>
    <row r="17202" spans="1:4" x14ac:dyDescent="0.25">
      <c r="A17202" t="s">
        <v>33849</v>
      </c>
      <c r="B17202" t="s">
        <v>33850</v>
      </c>
      <c r="C17202" s="106">
        <v>39.86</v>
      </c>
      <c r="D17202">
        <v>10</v>
      </c>
    </row>
    <row r="17203" spans="1:4" x14ac:dyDescent="0.25">
      <c r="A17203" t="s">
        <v>33851</v>
      </c>
      <c r="B17203" t="s">
        <v>33852</v>
      </c>
      <c r="C17203" s="106">
        <v>8.3800000000000008</v>
      </c>
      <c r="D17203">
        <v>2</v>
      </c>
    </row>
    <row r="17204" spans="1:4" x14ac:dyDescent="0.25">
      <c r="A17204" t="s">
        <v>33853</v>
      </c>
      <c r="B17204" t="s">
        <v>33854</v>
      </c>
      <c r="C17204" s="106">
        <v>8.2200000000000006</v>
      </c>
      <c r="D17204">
        <v>2</v>
      </c>
    </row>
    <row r="17205" spans="1:4" x14ac:dyDescent="0.25">
      <c r="A17205" t="s">
        <v>33855</v>
      </c>
      <c r="B17205" t="s">
        <v>33856</v>
      </c>
      <c r="C17205" s="106">
        <v>9.98</v>
      </c>
      <c r="D17205">
        <v>2</v>
      </c>
    </row>
    <row r="17206" spans="1:4" x14ac:dyDescent="0.25">
      <c r="A17206" t="s">
        <v>33857</v>
      </c>
      <c r="B17206" t="s">
        <v>33858</v>
      </c>
      <c r="C17206" s="106">
        <v>16.86</v>
      </c>
      <c r="D17206">
        <v>2</v>
      </c>
    </row>
    <row r="17207" spans="1:4" x14ac:dyDescent="0.25">
      <c r="A17207" t="s">
        <v>33859</v>
      </c>
      <c r="B17207" t="s">
        <v>33860</v>
      </c>
      <c r="C17207" s="106">
        <v>14.48</v>
      </c>
      <c r="D17207">
        <v>2</v>
      </c>
    </row>
    <row r="17208" spans="1:4" x14ac:dyDescent="0.25">
      <c r="A17208" t="s">
        <v>33861</v>
      </c>
      <c r="B17208" t="s">
        <v>33862</v>
      </c>
      <c r="C17208" s="106">
        <v>23.06</v>
      </c>
      <c r="D17208">
        <v>2</v>
      </c>
    </row>
    <row r="17209" spans="1:4" x14ac:dyDescent="0.25">
      <c r="A17209" t="s">
        <v>33863</v>
      </c>
      <c r="B17209" t="s">
        <v>33864</v>
      </c>
      <c r="C17209" s="106">
        <v>16.850000000000001</v>
      </c>
      <c r="D17209">
        <v>2</v>
      </c>
    </row>
    <row r="17210" spans="1:4" x14ac:dyDescent="0.25">
      <c r="A17210" t="s">
        <v>33865</v>
      </c>
      <c r="B17210" t="s">
        <v>33866</v>
      </c>
      <c r="C17210" s="106">
        <v>15.64</v>
      </c>
      <c r="D17210">
        <v>2</v>
      </c>
    </row>
    <row r="17211" spans="1:4" x14ac:dyDescent="0.25">
      <c r="A17211" t="s">
        <v>33867</v>
      </c>
      <c r="B17211" t="s">
        <v>33868</v>
      </c>
      <c r="C17211" s="106">
        <v>14.1</v>
      </c>
      <c r="D17211">
        <v>2</v>
      </c>
    </row>
    <row r="17212" spans="1:4" x14ac:dyDescent="0.25">
      <c r="A17212" t="s">
        <v>33869</v>
      </c>
      <c r="B17212" t="s">
        <v>33870</v>
      </c>
      <c r="C17212" s="106">
        <v>10.17</v>
      </c>
      <c r="D17212">
        <v>1</v>
      </c>
    </row>
    <row r="17213" spans="1:4" x14ac:dyDescent="0.25">
      <c r="A17213" t="s">
        <v>33871</v>
      </c>
      <c r="B17213" t="s">
        <v>33872</v>
      </c>
      <c r="C17213" s="106">
        <v>41.83</v>
      </c>
      <c r="D17213">
        <v>2</v>
      </c>
    </row>
    <row r="17214" spans="1:4" x14ac:dyDescent="0.25">
      <c r="A17214" t="s">
        <v>33873</v>
      </c>
      <c r="B17214" t="s">
        <v>33874</v>
      </c>
      <c r="C17214" s="106">
        <v>111.59</v>
      </c>
      <c r="D17214">
        <v>12</v>
      </c>
    </row>
    <row r="17215" spans="1:4" x14ac:dyDescent="0.25">
      <c r="A17215" t="s">
        <v>33875</v>
      </c>
      <c r="B17215" t="s">
        <v>33876</v>
      </c>
      <c r="C17215" s="106">
        <v>124.71</v>
      </c>
      <c r="D17215">
        <v>6</v>
      </c>
    </row>
    <row r="17216" spans="1:4" x14ac:dyDescent="0.25">
      <c r="A17216" t="s">
        <v>33877</v>
      </c>
      <c r="B17216" t="s">
        <v>33878</v>
      </c>
      <c r="C17216" s="106">
        <v>26.49</v>
      </c>
      <c r="D17216">
        <v>2</v>
      </c>
    </row>
    <row r="17217" spans="1:4" x14ac:dyDescent="0.25">
      <c r="A17217" t="s">
        <v>33879</v>
      </c>
      <c r="B17217" t="s">
        <v>33880</v>
      </c>
      <c r="C17217" s="106">
        <v>37.28</v>
      </c>
      <c r="D17217">
        <v>3</v>
      </c>
    </row>
    <row r="17218" spans="1:4" x14ac:dyDescent="0.25">
      <c r="A17218" t="s">
        <v>33881</v>
      </c>
      <c r="B17218" t="s">
        <v>33882</v>
      </c>
      <c r="C17218" s="106">
        <v>63.26</v>
      </c>
      <c r="D17218">
        <v>4</v>
      </c>
    </row>
    <row r="17219" spans="1:4" x14ac:dyDescent="0.25">
      <c r="A17219" t="s">
        <v>33883</v>
      </c>
      <c r="B17219" t="s">
        <v>33884</v>
      </c>
      <c r="C17219" s="106">
        <v>12.55</v>
      </c>
      <c r="D17219">
        <v>2</v>
      </c>
    </row>
    <row r="17220" spans="1:4" x14ac:dyDescent="0.25">
      <c r="A17220" t="s">
        <v>33885</v>
      </c>
      <c r="B17220" t="s">
        <v>33886</v>
      </c>
      <c r="C17220" s="106">
        <v>37.04</v>
      </c>
      <c r="D17220">
        <v>4</v>
      </c>
    </row>
    <row r="17221" spans="1:4" x14ac:dyDescent="0.25">
      <c r="A17221" t="s">
        <v>33887</v>
      </c>
      <c r="B17221" t="s">
        <v>33888</v>
      </c>
      <c r="C17221" s="106">
        <v>171.04</v>
      </c>
      <c r="D17221">
        <v>11</v>
      </c>
    </row>
    <row r="17222" spans="1:4" x14ac:dyDescent="0.25">
      <c r="A17222" t="s">
        <v>33889</v>
      </c>
      <c r="B17222" t="s">
        <v>33890</v>
      </c>
      <c r="C17222" s="106">
        <v>19.34</v>
      </c>
      <c r="D17222">
        <v>2</v>
      </c>
    </row>
    <row r="17223" spans="1:4" x14ac:dyDescent="0.25">
      <c r="A17223" t="s">
        <v>33891</v>
      </c>
      <c r="B17223" t="s">
        <v>33892</v>
      </c>
      <c r="C17223" s="106">
        <v>27.41</v>
      </c>
      <c r="D17223">
        <v>0</v>
      </c>
    </row>
    <row r="17224" spans="1:4" x14ac:dyDescent="0.25">
      <c r="A17224" t="s">
        <v>33893</v>
      </c>
      <c r="B17224" t="s">
        <v>33894</v>
      </c>
      <c r="C17224" s="106">
        <v>213.09</v>
      </c>
      <c r="D17224">
        <v>10</v>
      </c>
    </row>
    <row r="17225" spans="1:4" x14ac:dyDescent="0.25">
      <c r="A17225" t="s">
        <v>33895</v>
      </c>
      <c r="B17225" t="s">
        <v>33896</v>
      </c>
      <c r="C17225" s="106">
        <v>250.18</v>
      </c>
      <c r="D17225">
        <v>24</v>
      </c>
    </row>
    <row r="17226" spans="1:4" x14ac:dyDescent="0.25">
      <c r="A17226" t="s">
        <v>33897</v>
      </c>
      <c r="B17226" t="s">
        <v>33898</v>
      </c>
      <c r="C17226" s="106">
        <v>71.209999999999994</v>
      </c>
      <c r="D17226">
        <v>6</v>
      </c>
    </row>
    <row r="17227" spans="1:4" x14ac:dyDescent="0.25">
      <c r="A17227" t="s">
        <v>33899</v>
      </c>
      <c r="B17227" t="s">
        <v>33900</v>
      </c>
      <c r="C17227" s="106">
        <v>18.829999999999998</v>
      </c>
      <c r="D17227">
        <v>2</v>
      </c>
    </row>
    <row r="17228" spans="1:4" x14ac:dyDescent="0.25">
      <c r="A17228" t="s">
        <v>33901</v>
      </c>
      <c r="B17228" t="s">
        <v>33902</v>
      </c>
      <c r="C17228" s="106">
        <v>17.34</v>
      </c>
      <c r="D17228">
        <v>2</v>
      </c>
    </row>
    <row r="17229" spans="1:4" x14ac:dyDescent="0.25">
      <c r="A17229" t="s">
        <v>33903</v>
      </c>
      <c r="B17229" t="s">
        <v>33904</v>
      </c>
      <c r="C17229" s="106">
        <v>40.75</v>
      </c>
      <c r="D17229">
        <v>3</v>
      </c>
    </row>
    <row r="17230" spans="1:4" x14ac:dyDescent="0.25">
      <c r="A17230" t="s">
        <v>33905</v>
      </c>
      <c r="B17230" t="s">
        <v>33906</v>
      </c>
      <c r="C17230" s="106">
        <v>30.91</v>
      </c>
      <c r="D17230">
        <v>2</v>
      </c>
    </row>
    <row r="17231" spans="1:4" x14ac:dyDescent="0.25">
      <c r="A17231" t="s">
        <v>33907</v>
      </c>
      <c r="B17231" t="s">
        <v>33908</v>
      </c>
      <c r="C17231" s="106">
        <v>61.99</v>
      </c>
      <c r="D17231">
        <v>6</v>
      </c>
    </row>
    <row r="17232" spans="1:4" x14ac:dyDescent="0.25">
      <c r="A17232" t="s">
        <v>33909</v>
      </c>
      <c r="B17232" t="s">
        <v>33910</v>
      </c>
      <c r="C17232" s="106">
        <v>0</v>
      </c>
      <c r="D17232">
        <v>0</v>
      </c>
    </row>
    <row r="17233" spans="1:4" x14ac:dyDescent="0.25">
      <c r="A17233" t="s">
        <v>33911</v>
      </c>
      <c r="B17233" t="s">
        <v>33912</v>
      </c>
      <c r="C17233" s="106">
        <v>18.47</v>
      </c>
      <c r="D17233">
        <v>0</v>
      </c>
    </row>
    <row r="17234" spans="1:4" x14ac:dyDescent="0.25">
      <c r="A17234" t="s">
        <v>33913</v>
      </c>
      <c r="B17234" t="s">
        <v>33914</v>
      </c>
      <c r="C17234" s="106">
        <v>-0.01</v>
      </c>
      <c r="D17234">
        <v>0</v>
      </c>
    </row>
    <row r="17235" spans="1:4" x14ac:dyDescent="0.25">
      <c r="A17235" t="s">
        <v>33915</v>
      </c>
      <c r="B17235" t="s">
        <v>33916</v>
      </c>
      <c r="C17235" s="106">
        <v>105.8</v>
      </c>
      <c r="D17235">
        <v>3</v>
      </c>
    </row>
    <row r="17236" spans="1:4" x14ac:dyDescent="0.25">
      <c r="A17236" t="s">
        <v>33917</v>
      </c>
      <c r="B17236" t="s">
        <v>33918</v>
      </c>
      <c r="C17236" s="106">
        <v>113.25</v>
      </c>
      <c r="D17236">
        <v>3</v>
      </c>
    </row>
    <row r="17237" spans="1:4" x14ac:dyDescent="0.25">
      <c r="A17237" t="s">
        <v>33919</v>
      </c>
      <c r="B17237" t="s">
        <v>33920</v>
      </c>
      <c r="C17237" s="106">
        <v>14.39</v>
      </c>
      <c r="D17237">
        <v>4</v>
      </c>
    </row>
    <row r="17238" spans="1:4" x14ac:dyDescent="0.25">
      <c r="A17238" t="s">
        <v>33921</v>
      </c>
      <c r="B17238" t="s">
        <v>33922</v>
      </c>
      <c r="C17238" s="106">
        <v>6.23</v>
      </c>
      <c r="D17238">
        <v>0</v>
      </c>
    </row>
    <row r="17239" spans="1:4" x14ac:dyDescent="0.25">
      <c r="A17239" t="s">
        <v>33923</v>
      </c>
      <c r="B17239" t="s">
        <v>33924</v>
      </c>
      <c r="C17239" s="106">
        <v>123.01</v>
      </c>
      <c r="D17239">
        <v>1</v>
      </c>
    </row>
    <row r="17240" spans="1:4" x14ac:dyDescent="0.25">
      <c r="A17240" t="s">
        <v>33925</v>
      </c>
      <c r="B17240" t="s">
        <v>33926</v>
      </c>
      <c r="C17240" s="106">
        <v>857.88</v>
      </c>
      <c r="D17240">
        <v>2</v>
      </c>
    </row>
    <row r="17241" spans="1:4" x14ac:dyDescent="0.25">
      <c r="A17241" t="s">
        <v>33927</v>
      </c>
      <c r="B17241" t="s">
        <v>33928</v>
      </c>
      <c r="C17241" s="106">
        <v>1131.8</v>
      </c>
      <c r="D17241">
        <v>3</v>
      </c>
    </row>
    <row r="17242" spans="1:4" x14ac:dyDescent="0.25">
      <c r="A17242" t="s">
        <v>33929</v>
      </c>
      <c r="B17242" t="s">
        <v>33930</v>
      </c>
      <c r="C17242" s="106">
        <v>24.97</v>
      </c>
      <c r="D17242">
        <v>1</v>
      </c>
    </row>
    <row r="17243" spans="1:4" x14ac:dyDescent="0.25">
      <c r="A17243" t="s">
        <v>33931</v>
      </c>
      <c r="B17243" t="s">
        <v>33932</v>
      </c>
      <c r="C17243" s="106">
        <v>81.14</v>
      </c>
      <c r="D17243">
        <v>3</v>
      </c>
    </row>
    <row r="17244" spans="1:4" x14ac:dyDescent="0.25">
      <c r="A17244" t="s">
        <v>33933</v>
      </c>
      <c r="B17244" t="s">
        <v>33934</v>
      </c>
      <c r="C17244" s="106">
        <v>113.87</v>
      </c>
      <c r="D17244">
        <v>3</v>
      </c>
    </row>
    <row r="17245" spans="1:4" x14ac:dyDescent="0.25">
      <c r="A17245" t="s">
        <v>33935</v>
      </c>
      <c r="B17245" t="s">
        <v>33936</v>
      </c>
      <c r="C17245" s="106">
        <v>49.48</v>
      </c>
      <c r="D17245">
        <v>2</v>
      </c>
    </row>
    <row r="17246" spans="1:4" x14ac:dyDescent="0.25">
      <c r="A17246" t="s">
        <v>33937</v>
      </c>
      <c r="B17246" t="s">
        <v>33938</v>
      </c>
      <c r="C17246" s="106">
        <v>32.92</v>
      </c>
      <c r="D17246">
        <v>2</v>
      </c>
    </row>
    <row r="17247" spans="1:4" x14ac:dyDescent="0.25">
      <c r="A17247" t="s">
        <v>33939</v>
      </c>
      <c r="B17247" t="s">
        <v>33940</v>
      </c>
      <c r="C17247" s="106">
        <v>54.07</v>
      </c>
      <c r="D17247">
        <v>3</v>
      </c>
    </row>
    <row r="17248" spans="1:4" x14ac:dyDescent="0.25">
      <c r="A17248" t="s">
        <v>33941</v>
      </c>
      <c r="B17248" t="s">
        <v>33942</v>
      </c>
      <c r="C17248" s="106">
        <v>0</v>
      </c>
      <c r="D17248">
        <v>0</v>
      </c>
    </row>
    <row r="17249" spans="1:4" x14ac:dyDescent="0.25">
      <c r="A17249" t="s">
        <v>33943</v>
      </c>
      <c r="B17249" t="s">
        <v>33944</v>
      </c>
      <c r="C17249" s="106">
        <v>79.180000000000007</v>
      </c>
      <c r="D17249">
        <v>2</v>
      </c>
    </row>
    <row r="17250" spans="1:4" x14ac:dyDescent="0.25">
      <c r="A17250" t="s">
        <v>33945</v>
      </c>
      <c r="B17250" t="s">
        <v>33946</v>
      </c>
      <c r="C17250" s="106">
        <v>321.87</v>
      </c>
      <c r="D17250">
        <v>6</v>
      </c>
    </row>
    <row r="17251" spans="1:4" x14ac:dyDescent="0.25">
      <c r="A17251" t="s">
        <v>33947</v>
      </c>
      <c r="B17251" t="s">
        <v>33948</v>
      </c>
      <c r="C17251" s="106">
        <v>81.97</v>
      </c>
      <c r="D17251">
        <v>4</v>
      </c>
    </row>
    <row r="17252" spans="1:4" x14ac:dyDescent="0.25">
      <c r="A17252" t="s">
        <v>33949</v>
      </c>
      <c r="B17252" t="s">
        <v>33950</v>
      </c>
      <c r="C17252" s="106">
        <v>43.79</v>
      </c>
      <c r="D17252">
        <v>3</v>
      </c>
    </row>
    <row r="17253" spans="1:4" x14ac:dyDescent="0.25">
      <c r="A17253" t="s">
        <v>33951</v>
      </c>
      <c r="B17253" t="s">
        <v>33952</v>
      </c>
      <c r="C17253" s="106">
        <v>328.29</v>
      </c>
      <c r="D17253">
        <v>30</v>
      </c>
    </row>
    <row r="17254" spans="1:4" x14ac:dyDescent="0.25">
      <c r="A17254" t="s">
        <v>33953</v>
      </c>
      <c r="B17254" t="s">
        <v>33954</v>
      </c>
      <c r="C17254" s="106">
        <v>20.14</v>
      </c>
      <c r="D17254">
        <v>2</v>
      </c>
    </row>
    <row r="17255" spans="1:4" x14ac:dyDescent="0.25">
      <c r="A17255" t="s">
        <v>33955</v>
      </c>
      <c r="B17255" t="s">
        <v>33956</v>
      </c>
      <c r="C17255" s="106">
        <v>5.48</v>
      </c>
      <c r="D17255">
        <v>1</v>
      </c>
    </row>
    <row r="17256" spans="1:4" x14ac:dyDescent="0.25">
      <c r="A17256" t="s">
        <v>33957</v>
      </c>
      <c r="B17256" t="s">
        <v>33958</v>
      </c>
      <c r="C17256" s="106">
        <v>86.89</v>
      </c>
      <c r="D17256">
        <v>10</v>
      </c>
    </row>
    <row r="17257" spans="1:4" x14ac:dyDescent="0.25">
      <c r="A17257" t="s">
        <v>33959</v>
      </c>
      <c r="B17257" t="s">
        <v>33960</v>
      </c>
      <c r="C17257" s="106">
        <v>19.809999999999999</v>
      </c>
      <c r="D17257">
        <v>2</v>
      </c>
    </row>
    <row r="17258" spans="1:4" x14ac:dyDescent="0.25">
      <c r="A17258" t="s">
        <v>33961</v>
      </c>
      <c r="B17258" t="s">
        <v>33962</v>
      </c>
      <c r="C17258" s="106">
        <v>0</v>
      </c>
      <c r="D17258">
        <v>0</v>
      </c>
    </row>
    <row r="17259" spans="1:4" x14ac:dyDescent="0.25">
      <c r="A17259" t="s">
        <v>33963</v>
      </c>
      <c r="B17259" t="s">
        <v>33964</v>
      </c>
      <c r="C17259" s="106">
        <v>42.04</v>
      </c>
      <c r="D17259">
        <v>3</v>
      </c>
    </row>
    <row r="17260" spans="1:4" x14ac:dyDescent="0.25">
      <c r="A17260" t="s">
        <v>33965</v>
      </c>
      <c r="B17260" t="s">
        <v>33966</v>
      </c>
      <c r="C17260" s="106">
        <v>65.22</v>
      </c>
      <c r="D17260">
        <v>4</v>
      </c>
    </row>
    <row r="17261" spans="1:4" x14ac:dyDescent="0.25">
      <c r="A17261" t="s">
        <v>33967</v>
      </c>
      <c r="B17261" t="s">
        <v>33968</v>
      </c>
      <c r="C17261" s="106">
        <v>16.329999999999998</v>
      </c>
      <c r="D17261">
        <v>2</v>
      </c>
    </row>
    <row r="17262" spans="1:4" x14ac:dyDescent="0.25">
      <c r="A17262" t="s">
        <v>33969</v>
      </c>
      <c r="B17262" t="s">
        <v>33970</v>
      </c>
      <c r="C17262" s="106">
        <v>259.66000000000003</v>
      </c>
      <c r="D17262">
        <v>17</v>
      </c>
    </row>
    <row r="17263" spans="1:4" x14ac:dyDescent="0.25">
      <c r="A17263" t="s">
        <v>33971</v>
      </c>
      <c r="B17263" t="s">
        <v>33972</v>
      </c>
      <c r="C17263" s="106">
        <v>27.9</v>
      </c>
      <c r="D17263">
        <v>2</v>
      </c>
    </row>
    <row r="17264" spans="1:4" x14ac:dyDescent="0.25">
      <c r="A17264" t="s">
        <v>33973</v>
      </c>
      <c r="B17264" t="s">
        <v>33974</v>
      </c>
      <c r="C17264" s="106">
        <v>15.47</v>
      </c>
      <c r="D17264">
        <v>1</v>
      </c>
    </row>
    <row r="17265" spans="1:4" x14ac:dyDescent="0.25">
      <c r="A17265" t="s">
        <v>33975</v>
      </c>
      <c r="B17265" t="s">
        <v>33976</v>
      </c>
      <c r="C17265" s="106">
        <v>108.86</v>
      </c>
      <c r="D17265">
        <v>8</v>
      </c>
    </row>
    <row r="17266" spans="1:4" x14ac:dyDescent="0.25">
      <c r="A17266" t="s">
        <v>33977</v>
      </c>
      <c r="B17266" t="s">
        <v>33978</v>
      </c>
      <c r="C17266" s="106">
        <v>41.15</v>
      </c>
      <c r="D17266">
        <v>3</v>
      </c>
    </row>
    <row r="17267" spans="1:4" x14ac:dyDescent="0.25">
      <c r="A17267" t="s">
        <v>33979</v>
      </c>
      <c r="B17267" t="s">
        <v>33980</v>
      </c>
      <c r="C17267" s="106">
        <v>47.14</v>
      </c>
      <c r="D17267">
        <v>3</v>
      </c>
    </row>
    <row r="17268" spans="1:4" x14ac:dyDescent="0.25">
      <c r="A17268" t="s">
        <v>33981</v>
      </c>
      <c r="B17268" t="s">
        <v>33982</v>
      </c>
      <c r="C17268" s="106">
        <v>-0.01</v>
      </c>
      <c r="D17268">
        <v>0</v>
      </c>
    </row>
    <row r="17269" spans="1:4" x14ac:dyDescent="0.25">
      <c r="A17269" t="s">
        <v>33983</v>
      </c>
      <c r="B17269" t="s">
        <v>15021</v>
      </c>
      <c r="C17269" s="106">
        <v>70.42</v>
      </c>
      <c r="D17269">
        <v>6</v>
      </c>
    </row>
    <row r="17270" spans="1:4" x14ac:dyDescent="0.25">
      <c r="A17270" t="s">
        <v>33984</v>
      </c>
      <c r="B17270" t="s">
        <v>15021</v>
      </c>
      <c r="C17270" s="106">
        <v>0</v>
      </c>
      <c r="D17270">
        <v>0</v>
      </c>
    </row>
    <row r="17271" spans="1:4" x14ac:dyDescent="0.25">
      <c r="A17271" t="s">
        <v>33985</v>
      </c>
      <c r="B17271" t="s">
        <v>33986</v>
      </c>
      <c r="C17271" s="106">
        <v>157.91999999999999</v>
      </c>
      <c r="D17271">
        <v>0</v>
      </c>
    </row>
    <row r="17272" spans="1:4" x14ac:dyDescent="0.25">
      <c r="A17272" t="s">
        <v>33987</v>
      </c>
      <c r="B17272" t="s">
        <v>33988</v>
      </c>
      <c r="C17272" s="106">
        <v>0</v>
      </c>
      <c r="D17272">
        <v>0</v>
      </c>
    </row>
    <row r="17273" spans="1:4" x14ac:dyDescent="0.25">
      <c r="A17273" t="s">
        <v>33989</v>
      </c>
      <c r="B17273" t="s">
        <v>33990</v>
      </c>
      <c r="C17273" s="106">
        <v>0</v>
      </c>
      <c r="D17273">
        <v>0</v>
      </c>
    </row>
    <row r="17274" spans="1:4" x14ac:dyDescent="0.25">
      <c r="A17274" t="s">
        <v>33991</v>
      </c>
      <c r="B17274" t="s">
        <v>33992</v>
      </c>
      <c r="C17274" s="106">
        <v>0</v>
      </c>
      <c r="D17274">
        <v>0</v>
      </c>
    </row>
    <row r="17275" spans="1:4" x14ac:dyDescent="0.25">
      <c r="A17275" t="s">
        <v>33993</v>
      </c>
      <c r="B17275" t="s">
        <v>33994</v>
      </c>
      <c r="C17275" s="106">
        <v>0</v>
      </c>
      <c r="D17275">
        <v>0</v>
      </c>
    </row>
    <row r="17276" spans="1:4" x14ac:dyDescent="0.25">
      <c r="A17276" t="s">
        <v>33995</v>
      </c>
      <c r="B17276" t="s">
        <v>33996</v>
      </c>
      <c r="C17276" s="106">
        <v>0</v>
      </c>
      <c r="D17276">
        <v>0</v>
      </c>
    </row>
    <row r="17277" spans="1:4" x14ac:dyDescent="0.25">
      <c r="A17277" t="s">
        <v>33997</v>
      </c>
      <c r="B17277" t="s">
        <v>33998</v>
      </c>
      <c r="C17277" s="106">
        <v>79.680000000000007</v>
      </c>
      <c r="D17277">
        <v>20</v>
      </c>
    </row>
    <row r="17278" spans="1:4" x14ac:dyDescent="0.25">
      <c r="A17278" t="s">
        <v>33999</v>
      </c>
      <c r="B17278" t="s">
        <v>34000</v>
      </c>
      <c r="C17278" s="106">
        <v>146.77000000000001</v>
      </c>
      <c r="D17278">
        <v>21</v>
      </c>
    </row>
    <row r="17279" spans="1:4" x14ac:dyDescent="0.25">
      <c r="A17279" t="s">
        <v>34001</v>
      </c>
      <c r="B17279" t="s">
        <v>34002</v>
      </c>
      <c r="C17279" s="106">
        <v>0</v>
      </c>
      <c r="D17279">
        <v>0</v>
      </c>
    </row>
    <row r="17280" spans="1:4" x14ac:dyDescent="0.25">
      <c r="A17280" t="s">
        <v>34003</v>
      </c>
      <c r="B17280" t="s">
        <v>20445</v>
      </c>
      <c r="C17280" s="106">
        <v>0</v>
      </c>
      <c r="D17280">
        <v>0</v>
      </c>
    </row>
    <row r="17281" spans="1:4" x14ac:dyDescent="0.25">
      <c r="A17281" t="s">
        <v>34004</v>
      </c>
      <c r="B17281" t="s">
        <v>34005</v>
      </c>
      <c r="C17281" s="106">
        <v>35.07</v>
      </c>
      <c r="D17281">
        <v>64</v>
      </c>
    </row>
    <row r="17282" spans="1:4" x14ac:dyDescent="0.25">
      <c r="A17282" t="s">
        <v>34006</v>
      </c>
      <c r="B17282" t="s">
        <v>34007</v>
      </c>
      <c r="C17282" s="106">
        <v>47.71</v>
      </c>
      <c r="D17282">
        <v>71</v>
      </c>
    </row>
    <row r="17283" spans="1:4" x14ac:dyDescent="0.25">
      <c r="A17283" t="s">
        <v>34008</v>
      </c>
      <c r="B17283" t="s">
        <v>34009</v>
      </c>
      <c r="C17283" s="106">
        <v>58.01</v>
      </c>
      <c r="D17283">
        <v>13</v>
      </c>
    </row>
    <row r="17284" spans="1:4" x14ac:dyDescent="0.25">
      <c r="A17284" t="s">
        <v>34010</v>
      </c>
      <c r="B17284" t="s">
        <v>34011</v>
      </c>
      <c r="C17284" s="106">
        <v>205.61</v>
      </c>
      <c r="D17284">
        <v>21</v>
      </c>
    </row>
    <row r="17285" spans="1:4" x14ac:dyDescent="0.25">
      <c r="A17285" t="s">
        <v>34012</v>
      </c>
      <c r="B17285" t="s">
        <v>34013</v>
      </c>
      <c r="C17285" s="106">
        <v>0</v>
      </c>
      <c r="D17285">
        <v>0</v>
      </c>
    </row>
    <row r="17286" spans="1:4" x14ac:dyDescent="0.25">
      <c r="A17286" t="s">
        <v>34014</v>
      </c>
      <c r="B17286" t="s">
        <v>34015</v>
      </c>
      <c r="C17286" s="106">
        <v>0</v>
      </c>
      <c r="D17286">
        <v>0</v>
      </c>
    </row>
    <row r="17287" spans="1:4" x14ac:dyDescent="0.25">
      <c r="A17287" t="s">
        <v>34016</v>
      </c>
      <c r="B17287" t="s">
        <v>34017</v>
      </c>
      <c r="C17287" s="106">
        <v>0</v>
      </c>
      <c r="D17287">
        <v>0</v>
      </c>
    </row>
    <row r="17288" spans="1:4" x14ac:dyDescent="0.25">
      <c r="A17288" t="s">
        <v>34018</v>
      </c>
      <c r="B17288" t="s">
        <v>34009</v>
      </c>
      <c r="C17288" s="106">
        <v>205.91</v>
      </c>
      <c r="D17288">
        <v>9</v>
      </c>
    </row>
    <row r="17289" spans="1:4" x14ac:dyDescent="0.25">
      <c r="A17289" t="s">
        <v>34019</v>
      </c>
      <c r="B17289" t="s">
        <v>34020</v>
      </c>
      <c r="C17289" s="106">
        <v>23.32</v>
      </c>
      <c r="D17289">
        <v>3</v>
      </c>
    </row>
    <row r="17290" spans="1:4" x14ac:dyDescent="0.25">
      <c r="A17290" t="s">
        <v>34021</v>
      </c>
      <c r="B17290" t="s">
        <v>34022</v>
      </c>
      <c r="C17290" s="106">
        <v>-7.4</v>
      </c>
      <c r="D17290">
        <v>0</v>
      </c>
    </row>
    <row r="17291" spans="1:4" x14ac:dyDescent="0.25">
      <c r="A17291" t="s">
        <v>34023</v>
      </c>
      <c r="B17291" t="s">
        <v>34024</v>
      </c>
      <c r="C17291" s="106">
        <v>0</v>
      </c>
      <c r="D17291">
        <v>0</v>
      </c>
    </row>
    <row r="17292" spans="1:4" x14ac:dyDescent="0.25">
      <c r="A17292" t="s">
        <v>34025</v>
      </c>
      <c r="B17292" t="s">
        <v>6332</v>
      </c>
      <c r="C17292" s="106">
        <v>1324.62</v>
      </c>
      <c r="D17292">
        <v>33</v>
      </c>
    </row>
    <row r="17293" spans="1:4" x14ac:dyDescent="0.25">
      <c r="A17293" t="s">
        <v>34026</v>
      </c>
      <c r="B17293" t="s">
        <v>6332</v>
      </c>
      <c r="C17293" s="106">
        <v>96.09</v>
      </c>
      <c r="D17293">
        <v>4</v>
      </c>
    </row>
    <row r="17294" spans="1:4" x14ac:dyDescent="0.25">
      <c r="A17294" t="s">
        <v>34027</v>
      </c>
      <c r="B17294" t="s">
        <v>6335</v>
      </c>
      <c r="C17294" s="106">
        <v>503.14</v>
      </c>
      <c r="D17294">
        <v>3</v>
      </c>
    </row>
    <row r="17295" spans="1:4" x14ac:dyDescent="0.25">
      <c r="A17295" t="s">
        <v>34028</v>
      </c>
      <c r="B17295" t="s">
        <v>34029</v>
      </c>
      <c r="C17295" s="106">
        <v>0</v>
      </c>
      <c r="D17295">
        <v>0</v>
      </c>
    </row>
    <row r="17296" spans="1:4" x14ac:dyDescent="0.25">
      <c r="A17296" t="s">
        <v>34030</v>
      </c>
      <c r="B17296" t="s">
        <v>34031</v>
      </c>
      <c r="C17296" s="106">
        <v>106.37</v>
      </c>
      <c r="D17296">
        <v>2</v>
      </c>
    </row>
    <row r="17297" spans="1:4" x14ac:dyDescent="0.25">
      <c r="A17297" t="s">
        <v>34032</v>
      </c>
      <c r="B17297" t="s">
        <v>34033</v>
      </c>
      <c r="C17297" s="106">
        <v>69.88</v>
      </c>
      <c r="D17297">
        <v>18</v>
      </c>
    </row>
    <row r="17298" spans="1:4" x14ac:dyDescent="0.25">
      <c r="A17298" t="s">
        <v>34034</v>
      </c>
      <c r="B17298" t="s">
        <v>34035</v>
      </c>
      <c r="C17298" s="106">
        <v>200.8</v>
      </c>
      <c r="D17298">
        <v>4</v>
      </c>
    </row>
    <row r="17299" spans="1:4" x14ac:dyDescent="0.25">
      <c r="A17299" t="s">
        <v>34036</v>
      </c>
      <c r="B17299" t="s">
        <v>34037</v>
      </c>
      <c r="C17299" s="106">
        <v>16.010000000000002</v>
      </c>
      <c r="D17299">
        <v>0</v>
      </c>
    </row>
    <row r="17300" spans="1:4" x14ac:dyDescent="0.25">
      <c r="A17300" t="s">
        <v>34038</v>
      </c>
      <c r="B17300" t="s">
        <v>34039</v>
      </c>
      <c r="C17300" s="106">
        <v>313.26</v>
      </c>
      <c r="D17300">
        <v>13</v>
      </c>
    </row>
    <row r="17301" spans="1:4" x14ac:dyDescent="0.25">
      <c r="A17301" t="s">
        <v>34040</v>
      </c>
      <c r="B17301" t="s">
        <v>34041</v>
      </c>
      <c r="C17301" s="106">
        <v>32.479999999999997</v>
      </c>
      <c r="D17301">
        <v>7</v>
      </c>
    </row>
    <row r="17302" spans="1:4" x14ac:dyDescent="0.25">
      <c r="A17302" t="s">
        <v>34042</v>
      </c>
      <c r="B17302" t="s">
        <v>34041</v>
      </c>
      <c r="C17302" s="106">
        <v>18.72</v>
      </c>
      <c r="D17302">
        <v>4</v>
      </c>
    </row>
    <row r="17303" spans="1:4" x14ac:dyDescent="0.25">
      <c r="A17303" t="s">
        <v>34043</v>
      </c>
      <c r="B17303" t="s">
        <v>34044</v>
      </c>
      <c r="C17303" s="106">
        <v>7.54</v>
      </c>
      <c r="D17303">
        <v>8</v>
      </c>
    </row>
    <row r="17304" spans="1:4" x14ac:dyDescent="0.25">
      <c r="A17304" t="s">
        <v>34045</v>
      </c>
      <c r="B17304" t="s">
        <v>34046</v>
      </c>
      <c r="C17304" s="106">
        <v>191.39</v>
      </c>
      <c r="D17304">
        <v>9</v>
      </c>
    </row>
    <row r="17305" spans="1:4" x14ac:dyDescent="0.25">
      <c r="A17305" t="s">
        <v>34047</v>
      </c>
      <c r="B17305" t="s">
        <v>34048</v>
      </c>
      <c r="C17305" s="106">
        <v>64.56</v>
      </c>
      <c r="D17305">
        <v>2</v>
      </c>
    </row>
    <row r="17306" spans="1:4" x14ac:dyDescent="0.25">
      <c r="A17306" t="s">
        <v>34049</v>
      </c>
      <c r="B17306" t="s">
        <v>29496</v>
      </c>
      <c r="C17306" s="106">
        <v>16.489999999999998</v>
      </c>
      <c r="D17306">
        <v>1</v>
      </c>
    </row>
    <row r="17307" spans="1:4" x14ac:dyDescent="0.25">
      <c r="A17307" t="s">
        <v>34050</v>
      </c>
      <c r="B17307" t="s">
        <v>34051</v>
      </c>
      <c r="C17307" s="106">
        <v>191.25</v>
      </c>
      <c r="D17307">
        <v>9</v>
      </c>
    </row>
    <row r="17308" spans="1:4" x14ac:dyDescent="0.25">
      <c r="A17308" t="s">
        <v>34052</v>
      </c>
      <c r="B17308" t="s">
        <v>34053</v>
      </c>
      <c r="C17308" s="106">
        <v>194.54</v>
      </c>
      <c r="D17308">
        <v>12</v>
      </c>
    </row>
    <row r="17309" spans="1:4" x14ac:dyDescent="0.25">
      <c r="A17309" t="s">
        <v>34054</v>
      </c>
      <c r="B17309" t="s">
        <v>34055</v>
      </c>
      <c r="C17309" s="106">
        <v>0</v>
      </c>
      <c r="D17309">
        <v>0</v>
      </c>
    </row>
    <row r="17310" spans="1:4" x14ac:dyDescent="0.25">
      <c r="A17310" t="s">
        <v>34056</v>
      </c>
      <c r="B17310" t="s">
        <v>34057</v>
      </c>
      <c r="C17310" s="106">
        <v>633.14</v>
      </c>
      <c r="D17310">
        <v>19</v>
      </c>
    </row>
    <row r="17311" spans="1:4" x14ac:dyDescent="0.25">
      <c r="A17311" t="s">
        <v>34058</v>
      </c>
      <c r="B17311" t="s">
        <v>34059</v>
      </c>
      <c r="C17311" s="106">
        <v>209.62</v>
      </c>
      <c r="D17311">
        <v>10</v>
      </c>
    </row>
    <row r="17312" spans="1:4" x14ac:dyDescent="0.25">
      <c r="A17312" t="s">
        <v>34060</v>
      </c>
      <c r="B17312" t="s">
        <v>34061</v>
      </c>
      <c r="C17312" s="106">
        <v>175.12</v>
      </c>
      <c r="D17312">
        <v>11</v>
      </c>
    </row>
    <row r="17313" spans="1:4" x14ac:dyDescent="0.25">
      <c r="A17313" t="s">
        <v>34062</v>
      </c>
      <c r="B17313" t="s">
        <v>34063</v>
      </c>
      <c r="C17313" s="106">
        <v>0</v>
      </c>
      <c r="D17313">
        <v>0</v>
      </c>
    </row>
    <row r="17314" spans="1:4" x14ac:dyDescent="0.25">
      <c r="A17314" t="s">
        <v>34064</v>
      </c>
      <c r="B17314" t="s">
        <v>34065</v>
      </c>
      <c r="C17314" s="106">
        <v>89.48</v>
      </c>
      <c r="D17314">
        <v>7</v>
      </c>
    </row>
    <row r="17315" spans="1:4" x14ac:dyDescent="0.25">
      <c r="A17315" t="s">
        <v>34066</v>
      </c>
      <c r="B17315" t="s">
        <v>34067</v>
      </c>
      <c r="C17315" s="106">
        <v>319.42</v>
      </c>
      <c r="D17315">
        <v>20</v>
      </c>
    </row>
    <row r="17316" spans="1:4" x14ac:dyDescent="0.25">
      <c r="A17316" t="s">
        <v>34068</v>
      </c>
      <c r="B17316" t="s">
        <v>34069</v>
      </c>
      <c r="C17316" s="106">
        <v>444.07</v>
      </c>
      <c r="D17316">
        <v>14</v>
      </c>
    </row>
    <row r="17317" spans="1:4" x14ac:dyDescent="0.25">
      <c r="A17317" t="s">
        <v>34070</v>
      </c>
      <c r="B17317" t="s">
        <v>34071</v>
      </c>
      <c r="C17317" s="106">
        <v>83.21</v>
      </c>
      <c r="D17317">
        <v>2</v>
      </c>
    </row>
    <row r="17318" spans="1:4" x14ac:dyDescent="0.25">
      <c r="A17318" t="s">
        <v>34072</v>
      </c>
      <c r="B17318" t="s">
        <v>34073</v>
      </c>
      <c r="C17318" s="106">
        <v>0</v>
      </c>
      <c r="D17318">
        <v>0</v>
      </c>
    </row>
    <row r="17319" spans="1:4" x14ac:dyDescent="0.25">
      <c r="A17319" t="s">
        <v>34074</v>
      </c>
      <c r="B17319" t="s">
        <v>34075</v>
      </c>
      <c r="C17319" s="106">
        <v>51.98</v>
      </c>
      <c r="D17319">
        <v>7</v>
      </c>
    </row>
    <row r="17320" spans="1:4" x14ac:dyDescent="0.25">
      <c r="A17320" t="s">
        <v>34076</v>
      </c>
      <c r="B17320" t="s">
        <v>34077</v>
      </c>
      <c r="C17320" s="106">
        <v>63.76</v>
      </c>
      <c r="D17320">
        <v>20</v>
      </c>
    </row>
    <row r="17321" spans="1:4" x14ac:dyDescent="0.25">
      <c r="A17321" t="s">
        <v>34078</v>
      </c>
      <c r="B17321" t="s">
        <v>34079</v>
      </c>
      <c r="C17321" s="106">
        <v>3.5</v>
      </c>
      <c r="D17321">
        <v>0</v>
      </c>
    </row>
    <row r="17322" spans="1:4" x14ac:dyDescent="0.25">
      <c r="A17322" t="s">
        <v>34080</v>
      </c>
      <c r="B17322" t="s">
        <v>34081</v>
      </c>
      <c r="C17322" s="106">
        <v>2.2000000000000002</v>
      </c>
      <c r="D17322">
        <v>0</v>
      </c>
    </row>
    <row r="17323" spans="1:4" x14ac:dyDescent="0.25">
      <c r="A17323" t="s">
        <v>34082</v>
      </c>
      <c r="B17323" t="s">
        <v>34083</v>
      </c>
      <c r="C17323" s="106">
        <v>5.12</v>
      </c>
      <c r="D17323">
        <v>0</v>
      </c>
    </row>
    <row r="17324" spans="1:4" x14ac:dyDescent="0.25">
      <c r="A17324" t="s">
        <v>34084</v>
      </c>
      <c r="B17324" t="s">
        <v>34085</v>
      </c>
      <c r="C17324" s="106">
        <v>3.6</v>
      </c>
      <c r="D17324">
        <v>0</v>
      </c>
    </row>
    <row r="17325" spans="1:4" x14ac:dyDescent="0.25">
      <c r="A17325" t="s">
        <v>34086</v>
      </c>
      <c r="B17325" t="s">
        <v>34087</v>
      </c>
      <c r="C17325" s="106">
        <v>6.61</v>
      </c>
      <c r="D17325">
        <v>0</v>
      </c>
    </row>
    <row r="17326" spans="1:4" x14ac:dyDescent="0.25">
      <c r="A17326" t="s">
        <v>34088</v>
      </c>
      <c r="B17326" t="s">
        <v>34089</v>
      </c>
      <c r="C17326" s="106">
        <v>-0.41</v>
      </c>
      <c r="D17326">
        <v>0</v>
      </c>
    </row>
    <row r="17327" spans="1:4" x14ac:dyDescent="0.25">
      <c r="A17327" t="s">
        <v>34090</v>
      </c>
      <c r="B17327" t="s">
        <v>34091</v>
      </c>
      <c r="C17327" s="106">
        <v>81.56</v>
      </c>
      <c r="D17327">
        <v>6</v>
      </c>
    </row>
    <row r="17328" spans="1:4" x14ac:dyDescent="0.25">
      <c r="A17328" t="s">
        <v>34092</v>
      </c>
      <c r="B17328" t="s">
        <v>34093</v>
      </c>
      <c r="C17328" s="106">
        <v>110.33</v>
      </c>
      <c r="D17328">
        <v>12</v>
      </c>
    </row>
    <row r="17329" spans="1:4" x14ac:dyDescent="0.25">
      <c r="A17329" t="s">
        <v>34094</v>
      </c>
      <c r="B17329" t="s">
        <v>34095</v>
      </c>
      <c r="C17329" s="106">
        <v>0</v>
      </c>
      <c r="D17329">
        <v>0</v>
      </c>
    </row>
    <row r="17330" spans="1:4" x14ac:dyDescent="0.25">
      <c r="A17330" t="s">
        <v>34096</v>
      </c>
      <c r="B17330" t="s">
        <v>34097</v>
      </c>
      <c r="C17330" s="106">
        <v>-2.4500000000000002</v>
      </c>
      <c r="D17330">
        <v>0</v>
      </c>
    </row>
    <row r="17331" spans="1:4" x14ac:dyDescent="0.25">
      <c r="A17331" t="s">
        <v>34098</v>
      </c>
      <c r="B17331" t="s">
        <v>34099</v>
      </c>
      <c r="C17331" s="106">
        <v>0</v>
      </c>
      <c r="D17331">
        <v>0</v>
      </c>
    </row>
    <row r="17332" spans="1:4" x14ac:dyDescent="0.25">
      <c r="A17332" t="s">
        <v>34100</v>
      </c>
      <c r="B17332" t="s">
        <v>34101</v>
      </c>
      <c r="C17332" s="106">
        <v>-22.78</v>
      </c>
      <c r="D17332">
        <v>0</v>
      </c>
    </row>
    <row r="17333" spans="1:4" x14ac:dyDescent="0.25">
      <c r="A17333" t="s">
        <v>34102</v>
      </c>
      <c r="B17333" t="s">
        <v>34103</v>
      </c>
      <c r="C17333" s="106">
        <v>2.92</v>
      </c>
      <c r="D17333">
        <v>0</v>
      </c>
    </row>
    <row r="17334" spans="1:4" x14ac:dyDescent="0.25">
      <c r="A17334" t="s">
        <v>34104</v>
      </c>
      <c r="B17334" t="s">
        <v>34105</v>
      </c>
      <c r="C17334" s="106">
        <v>0.96</v>
      </c>
      <c r="D17334">
        <v>0</v>
      </c>
    </row>
    <row r="17335" spans="1:4" x14ac:dyDescent="0.25">
      <c r="A17335" t="s">
        <v>34106</v>
      </c>
      <c r="B17335" t="s">
        <v>34107</v>
      </c>
      <c r="C17335" s="106">
        <v>4.28</v>
      </c>
      <c r="D17335">
        <v>0</v>
      </c>
    </row>
    <row r="17336" spans="1:4" x14ac:dyDescent="0.25">
      <c r="A17336" t="s">
        <v>34108</v>
      </c>
      <c r="B17336" t="s">
        <v>34109</v>
      </c>
      <c r="C17336" s="106">
        <v>0</v>
      </c>
      <c r="D17336">
        <v>0</v>
      </c>
    </row>
    <row r="17337" spans="1:4" x14ac:dyDescent="0.25">
      <c r="A17337" t="s">
        <v>34110</v>
      </c>
      <c r="B17337" t="s">
        <v>34111</v>
      </c>
      <c r="C17337" s="106">
        <v>4</v>
      </c>
      <c r="D17337">
        <v>0</v>
      </c>
    </row>
    <row r="17338" spans="1:4" x14ac:dyDescent="0.25">
      <c r="A17338" t="s">
        <v>34112</v>
      </c>
      <c r="B17338" t="s">
        <v>34113</v>
      </c>
      <c r="C17338" s="106">
        <v>518.6</v>
      </c>
      <c r="D17338">
        <v>20</v>
      </c>
    </row>
    <row r="17339" spans="1:4" x14ac:dyDescent="0.25">
      <c r="A17339" t="s">
        <v>34114</v>
      </c>
      <c r="B17339" t="s">
        <v>34115</v>
      </c>
      <c r="C17339" s="106">
        <v>0</v>
      </c>
      <c r="D17339">
        <v>0</v>
      </c>
    </row>
    <row r="17340" spans="1:4" x14ac:dyDescent="0.25">
      <c r="A17340" t="s">
        <v>34116</v>
      </c>
      <c r="B17340" t="s">
        <v>34117</v>
      </c>
      <c r="C17340" s="106">
        <v>-2.73</v>
      </c>
      <c r="D17340">
        <v>0</v>
      </c>
    </row>
    <row r="17341" spans="1:4" x14ac:dyDescent="0.25">
      <c r="A17341" t="s">
        <v>34118</v>
      </c>
      <c r="B17341" t="s">
        <v>34119</v>
      </c>
      <c r="C17341" s="106">
        <v>0</v>
      </c>
      <c r="D17341">
        <v>0</v>
      </c>
    </row>
    <row r="17342" spans="1:4" x14ac:dyDescent="0.25">
      <c r="A17342" t="s">
        <v>34120</v>
      </c>
      <c r="B17342" t="s">
        <v>34121</v>
      </c>
      <c r="C17342" s="106">
        <v>0</v>
      </c>
      <c r="D17342">
        <v>0</v>
      </c>
    </row>
    <row r="17343" spans="1:4" x14ac:dyDescent="0.25">
      <c r="A17343" t="s">
        <v>34122</v>
      </c>
      <c r="B17343" t="s">
        <v>34123</v>
      </c>
      <c r="C17343" s="106">
        <v>249.56</v>
      </c>
      <c r="D17343">
        <v>13</v>
      </c>
    </row>
    <row r="17344" spans="1:4" x14ac:dyDescent="0.25">
      <c r="A17344" t="s">
        <v>34124</v>
      </c>
      <c r="B17344" t="s">
        <v>34125</v>
      </c>
      <c r="C17344" s="106">
        <v>0</v>
      </c>
      <c r="D17344">
        <v>0</v>
      </c>
    </row>
    <row r="17345" spans="1:4" x14ac:dyDescent="0.25">
      <c r="A17345" t="s">
        <v>34126</v>
      </c>
      <c r="B17345" t="s">
        <v>34127</v>
      </c>
      <c r="C17345" s="106">
        <v>135.46</v>
      </c>
      <c r="D17345">
        <v>3</v>
      </c>
    </row>
    <row r="17346" spans="1:4" x14ac:dyDescent="0.25">
      <c r="A17346" t="s">
        <v>34128</v>
      </c>
      <c r="B17346" t="s">
        <v>34129</v>
      </c>
      <c r="C17346" s="106">
        <v>771.14</v>
      </c>
      <c r="D17346">
        <v>21</v>
      </c>
    </row>
    <row r="17347" spans="1:4" x14ac:dyDescent="0.25">
      <c r="A17347" t="s">
        <v>34130</v>
      </c>
      <c r="B17347" t="s">
        <v>34131</v>
      </c>
      <c r="C17347" s="106">
        <v>0</v>
      </c>
      <c r="D17347">
        <v>0</v>
      </c>
    </row>
    <row r="17348" spans="1:4" x14ac:dyDescent="0.25">
      <c r="A17348" t="s">
        <v>34132</v>
      </c>
      <c r="B17348" t="s">
        <v>34133</v>
      </c>
      <c r="C17348" s="106">
        <v>0</v>
      </c>
      <c r="D17348">
        <v>0</v>
      </c>
    </row>
    <row r="17349" spans="1:4" x14ac:dyDescent="0.25">
      <c r="A17349" t="s">
        <v>34134</v>
      </c>
      <c r="B17349" t="s">
        <v>34135</v>
      </c>
      <c r="C17349" s="106">
        <v>256.39</v>
      </c>
      <c r="D17349">
        <v>5</v>
      </c>
    </row>
    <row r="17350" spans="1:4" x14ac:dyDescent="0.25">
      <c r="A17350" t="s">
        <v>34136</v>
      </c>
      <c r="B17350" t="s">
        <v>34137</v>
      </c>
      <c r="C17350" s="106">
        <v>-2.57</v>
      </c>
      <c r="D17350">
        <v>0</v>
      </c>
    </row>
    <row r="17351" spans="1:4" x14ac:dyDescent="0.25">
      <c r="A17351" t="s">
        <v>34138</v>
      </c>
      <c r="B17351" t="s">
        <v>34139</v>
      </c>
      <c r="C17351" s="106">
        <v>123.01</v>
      </c>
      <c r="D17351">
        <v>2</v>
      </c>
    </row>
    <row r="17352" spans="1:4" x14ac:dyDescent="0.25">
      <c r="A17352" t="s">
        <v>34140</v>
      </c>
      <c r="B17352" t="s">
        <v>34141</v>
      </c>
      <c r="C17352" s="106">
        <v>0</v>
      </c>
      <c r="D17352">
        <v>0</v>
      </c>
    </row>
    <row r="17353" spans="1:4" x14ac:dyDescent="0.25">
      <c r="A17353" t="s">
        <v>34142</v>
      </c>
      <c r="B17353" t="s">
        <v>34143</v>
      </c>
      <c r="C17353" s="106">
        <v>45.23</v>
      </c>
      <c r="D17353">
        <v>4</v>
      </c>
    </row>
    <row r="17354" spans="1:4" x14ac:dyDescent="0.25">
      <c r="A17354" t="s">
        <v>34144</v>
      </c>
      <c r="B17354" t="s">
        <v>34145</v>
      </c>
      <c r="C17354" s="106">
        <v>0</v>
      </c>
      <c r="D17354">
        <v>0</v>
      </c>
    </row>
    <row r="17355" spans="1:4" x14ac:dyDescent="0.25">
      <c r="A17355" t="s">
        <v>34146</v>
      </c>
      <c r="B17355" t="s">
        <v>34147</v>
      </c>
      <c r="C17355" s="106">
        <v>86.59</v>
      </c>
      <c r="D17355">
        <v>12</v>
      </c>
    </row>
    <row r="17356" spans="1:4" x14ac:dyDescent="0.25">
      <c r="A17356" t="s">
        <v>34148</v>
      </c>
      <c r="B17356" t="s">
        <v>34149</v>
      </c>
      <c r="C17356" s="106">
        <v>0</v>
      </c>
      <c r="D17356">
        <v>0</v>
      </c>
    </row>
    <row r="17357" spans="1:4" x14ac:dyDescent="0.25">
      <c r="A17357" t="s">
        <v>34150</v>
      </c>
      <c r="B17357" t="s">
        <v>34151</v>
      </c>
      <c r="C17357" s="106">
        <v>0</v>
      </c>
      <c r="D17357">
        <v>0</v>
      </c>
    </row>
    <row r="17358" spans="1:4" x14ac:dyDescent="0.25">
      <c r="A17358" t="s">
        <v>34152</v>
      </c>
      <c r="B17358" t="s">
        <v>34153</v>
      </c>
      <c r="C17358" s="106">
        <v>-7.56</v>
      </c>
      <c r="D17358">
        <v>0</v>
      </c>
    </row>
    <row r="17359" spans="1:4" x14ac:dyDescent="0.25">
      <c r="A17359" t="s">
        <v>34154</v>
      </c>
      <c r="B17359" t="s">
        <v>34155</v>
      </c>
      <c r="C17359" s="106">
        <v>0</v>
      </c>
      <c r="D17359">
        <v>0</v>
      </c>
    </row>
    <row r="17360" spans="1:4" x14ac:dyDescent="0.25">
      <c r="A17360" t="s">
        <v>34156</v>
      </c>
      <c r="B17360" t="s">
        <v>34157</v>
      </c>
      <c r="C17360" s="106">
        <v>-7.94</v>
      </c>
      <c r="D17360">
        <v>0</v>
      </c>
    </row>
    <row r="17361" spans="1:4" x14ac:dyDescent="0.25">
      <c r="A17361" t="s">
        <v>34158</v>
      </c>
      <c r="B17361" t="s">
        <v>34159</v>
      </c>
      <c r="C17361" s="106">
        <v>5.23</v>
      </c>
      <c r="D17361">
        <v>0</v>
      </c>
    </row>
    <row r="17362" spans="1:4" x14ac:dyDescent="0.25">
      <c r="A17362" t="s">
        <v>34160</v>
      </c>
      <c r="B17362" t="s">
        <v>34161</v>
      </c>
      <c r="C17362" s="106">
        <v>-0.53</v>
      </c>
      <c r="D17362">
        <v>0</v>
      </c>
    </row>
    <row r="17363" spans="1:4" x14ac:dyDescent="0.25">
      <c r="A17363" t="s">
        <v>34162</v>
      </c>
      <c r="B17363" t="s">
        <v>34163</v>
      </c>
      <c r="C17363" s="106">
        <v>0</v>
      </c>
      <c r="D17363">
        <v>0</v>
      </c>
    </row>
    <row r="17364" spans="1:4" x14ac:dyDescent="0.25">
      <c r="A17364" t="s">
        <v>34164</v>
      </c>
      <c r="B17364" t="s">
        <v>34165</v>
      </c>
      <c r="C17364" s="106">
        <v>111.88</v>
      </c>
      <c r="D17364">
        <v>8</v>
      </c>
    </row>
    <row r="17365" spans="1:4" x14ac:dyDescent="0.25">
      <c r="A17365" t="s">
        <v>34166</v>
      </c>
      <c r="B17365" t="s">
        <v>34167</v>
      </c>
      <c r="C17365" s="106">
        <v>55.95</v>
      </c>
      <c r="D17365">
        <v>4</v>
      </c>
    </row>
    <row r="17366" spans="1:4" x14ac:dyDescent="0.25">
      <c r="A17366" t="s">
        <v>34168</v>
      </c>
      <c r="B17366" t="s">
        <v>34169</v>
      </c>
      <c r="C17366" s="106">
        <v>75.790000000000006</v>
      </c>
      <c r="D17366">
        <v>5</v>
      </c>
    </row>
    <row r="17367" spans="1:4" x14ac:dyDescent="0.25">
      <c r="A17367" t="s">
        <v>34170</v>
      </c>
      <c r="B17367" t="s">
        <v>34171</v>
      </c>
      <c r="C17367" s="106">
        <v>0</v>
      </c>
      <c r="D17367">
        <v>0</v>
      </c>
    </row>
    <row r="17368" spans="1:4" x14ac:dyDescent="0.25">
      <c r="A17368" t="s">
        <v>34172</v>
      </c>
      <c r="B17368" t="s">
        <v>34173</v>
      </c>
      <c r="C17368" s="106">
        <v>-0.18</v>
      </c>
      <c r="D17368">
        <v>0</v>
      </c>
    </row>
    <row r="17369" spans="1:4" x14ac:dyDescent="0.25">
      <c r="A17369" t="s">
        <v>34174</v>
      </c>
      <c r="B17369" t="s">
        <v>34175</v>
      </c>
      <c r="C17369" s="106">
        <v>0</v>
      </c>
      <c r="D17369">
        <v>0</v>
      </c>
    </row>
    <row r="17370" spans="1:4" x14ac:dyDescent="0.25">
      <c r="A17370" t="s">
        <v>34176</v>
      </c>
      <c r="B17370" t="s">
        <v>34177</v>
      </c>
      <c r="C17370" s="106">
        <v>0</v>
      </c>
      <c r="D17370">
        <v>0</v>
      </c>
    </row>
    <row r="17371" spans="1:4" x14ac:dyDescent="0.25">
      <c r="A17371" t="s">
        <v>34178</v>
      </c>
      <c r="B17371" t="s">
        <v>34179</v>
      </c>
      <c r="C17371" s="106">
        <v>0</v>
      </c>
      <c r="D17371">
        <v>0</v>
      </c>
    </row>
    <row r="17372" spans="1:4" x14ac:dyDescent="0.25">
      <c r="A17372" t="s">
        <v>34180</v>
      </c>
      <c r="B17372" t="s">
        <v>34181</v>
      </c>
      <c r="C17372" s="106">
        <v>0</v>
      </c>
      <c r="D17372">
        <v>0</v>
      </c>
    </row>
    <row r="17373" spans="1:4" x14ac:dyDescent="0.25">
      <c r="A17373" t="s">
        <v>34182</v>
      </c>
      <c r="B17373" t="s">
        <v>34183</v>
      </c>
      <c r="C17373" s="106">
        <v>0</v>
      </c>
      <c r="D17373">
        <v>0</v>
      </c>
    </row>
    <row r="17374" spans="1:4" x14ac:dyDescent="0.25">
      <c r="A17374" t="s">
        <v>34184</v>
      </c>
      <c r="B17374" t="s">
        <v>34185</v>
      </c>
      <c r="C17374" s="106">
        <v>0</v>
      </c>
      <c r="D17374">
        <v>0</v>
      </c>
    </row>
    <row r="17375" spans="1:4" x14ac:dyDescent="0.25">
      <c r="A17375" t="s">
        <v>34186</v>
      </c>
      <c r="B17375" t="s">
        <v>34187</v>
      </c>
      <c r="C17375" s="106">
        <v>0</v>
      </c>
      <c r="D17375">
        <v>0</v>
      </c>
    </row>
    <row r="17376" spans="1:4" x14ac:dyDescent="0.25">
      <c r="A17376" t="s">
        <v>34188</v>
      </c>
      <c r="B17376" t="s">
        <v>34189</v>
      </c>
      <c r="C17376" s="106">
        <v>0</v>
      </c>
      <c r="D17376">
        <v>0</v>
      </c>
    </row>
    <row r="17377" spans="1:4" x14ac:dyDescent="0.25">
      <c r="A17377" t="s">
        <v>34190</v>
      </c>
      <c r="B17377" t="s">
        <v>34191</v>
      </c>
      <c r="C17377" s="106">
        <v>0</v>
      </c>
      <c r="D17377">
        <v>0</v>
      </c>
    </row>
    <row r="17378" spans="1:4" x14ac:dyDescent="0.25">
      <c r="A17378" t="s">
        <v>34192</v>
      </c>
      <c r="B17378" t="s">
        <v>34193</v>
      </c>
      <c r="C17378" s="106">
        <v>0</v>
      </c>
      <c r="D17378">
        <v>0</v>
      </c>
    </row>
    <row r="17379" spans="1:4" x14ac:dyDescent="0.25">
      <c r="A17379" t="s">
        <v>34194</v>
      </c>
      <c r="B17379" t="s">
        <v>34195</v>
      </c>
      <c r="C17379" s="106">
        <v>1.1100000000000001</v>
      </c>
      <c r="D17379">
        <v>0</v>
      </c>
    </row>
    <row r="17380" spans="1:4" x14ac:dyDescent="0.25">
      <c r="A17380" t="s">
        <v>34196</v>
      </c>
      <c r="B17380" t="s">
        <v>34197</v>
      </c>
      <c r="C17380" s="106">
        <v>0</v>
      </c>
      <c r="D17380">
        <v>0</v>
      </c>
    </row>
    <row r="17381" spans="1:4" x14ac:dyDescent="0.25">
      <c r="A17381" t="s">
        <v>34198</v>
      </c>
      <c r="B17381" t="s">
        <v>34199</v>
      </c>
      <c r="C17381" s="106">
        <v>0</v>
      </c>
      <c r="D17381">
        <v>0</v>
      </c>
    </row>
    <row r="17382" spans="1:4" x14ac:dyDescent="0.25">
      <c r="A17382" t="s">
        <v>34200</v>
      </c>
      <c r="B17382" t="s">
        <v>34201</v>
      </c>
      <c r="C17382" s="106">
        <v>0</v>
      </c>
      <c r="D17382">
        <v>0</v>
      </c>
    </row>
    <row r="17383" spans="1:4" x14ac:dyDescent="0.25">
      <c r="A17383" t="s">
        <v>34202</v>
      </c>
      <c r="B17383" t="s">
        <v>34203</v>
      </c>
      <c r="C17383" s="106">
        <v>0</v>
      </c>
      <c r="D17383">
        <v>0</v>
      </c>
    </row>
    <row r="17384" spans="1:4" x14ac:dyDescent="0.25">
      <c r="A17384" t="s">
        <v>34204</v>
      </c>
      <c r="B17384" t="s">
        <v>34205</v>
      </c>
      <c r="C17384" s="106">
        <v>0</v>
      </c>
      <c r="D17384">
        <v>0</v>
      </c>
    </row>
    <row r="17385" spans="1:4" x14ac:dyDescent="0.25">
      <c r="A17385" t="s">
        <v>34206</v>
      </c>
      <c r="B17385" t="s">
        <v>34207</v>
      </c>
      <c r="C17385" s="106">
        <v>0</v>
      </c>
      <c r="D17385">
        <v>0</v>
      </c>
    </row>
    <row r="17386" spans="1:4" x14ac:dyDescent="0.25">
      <c r="A17386" t="s">
        <v>34208</v>
      </c>
      <c r="B17386" t="s">
        <v>34209</v>
      </c>
      <c r="C17386" s="106">
        <v>0</v>
      </c>
      <c r="D17386">
        <v>0</v>
      </c>
    </row>
    <row r="17387" spans="1:4" x14ac:dyDescent="0.25">
      <c r="A17387" t="s">
        <v>34210</v>
      </c>
      <c r="B17387" t="s">
        <v>34211</v>
      </c>
      <c r="C17387" s="106">
        <v>0</v>
      </c>
      <c r="D17387">
        <v>0</v>
      </c>
    </row>
    <row r="17388" spans="1:4" x14ac:dyDescent="0.25">
      <c r="A17388" t="s">
        <v>34212</v>
      </c>
      <c r="B17388" t="s">
        <v>34213</v>
      </c>
      <c r="C17388" s="106">
        <v>79.28</v>
      </c>
      <c r="D17388">
        <v>6</v>
      </c>
    </row>
    <row r="17389" spans="1:4" x14ac:dyDescent="0.25">
      <c r="A17389" t="s">
        <v>34214</v>
      </c>
      <c r="B17389" t="s">
        <v>34215</v>
      </c>
      <c r="C17389" s="106">
        <v>0</v>
      </c>
      <c r="D17389">
        <v>0</v>
      </c>
    </row>
    <row r="17390" spans="1:4" x14ac:dyDescent="0.25">
      <c r="A17390" t="s">
        <v>34216</v>
      </c>
      <c r="B17390" t="s">
        <v>34217</v>
      </c>
      <c r="C17390" s="106">
        <v>0</v>
      </c>
      <c r="D17390">
        <v>0</v>
      </c>
    </row>
    <row r="17391" spans="1:4" x14ac:dyDescent="0.25">
      <c r="A17391" t="s">
        <v>34218</v>
      </c>
      <c r="B17391" t="s">
        <v>34219</v>
      </c>
      <c r="C17391" s="106">
        <v>272.19</v>
      </c>
      <c r="D17391">
        <v>10</v>
      </c>
    </row>
    <row r="17392" spans="1:4" x14ac:dyDescent="0.25">
      <c r="A17392" t="s">
        <v>34220</v>
      </c>
      <c r="B17392" t="s">
        <v>34221</v>
      </c>
      <c r="C17392" s="106">
        <v>0</v>
      </c>
      <c r="D17392">
        <v>0</v>
      </c>
    </row>
    <row r="17393" spans="1:4" x14ac:dyDescent="0.25">
      <c r="A17393" t="s">
        <v>34222</v>
      </c>
      <c r="B17393" t="s">
        <v>34223</v>
      </c>
      <c r="C17393" s="106">
        <v>0</v>
      </c>
      <c r="D17393">
        <v>0</v>
      </c>
    </row>
    <row r="17394" spans="1:4" x14ac:dyDescent="0.25">
      <c r="A17394" t="s">
        <v>34224</v>
      </c>
      <c r="B17394" t="s">
        <v>34225</v>
      </c>
      <c r="C17394" s="106">
        <v>0</v>
      </c>
      <c r="D17394">
        <v>0</v>
      </c>
    </row>
    <row r="17395" spans="1:4" x14ac:dyDescent="0.25">
      <c r="A17395" t="s">
        <v>34226</v>
      </c>
      <c r="B17395" t="s">
        <v>34227</v>
      </c>
      <c r="C17395" s="106">
        <v>-0.17</v>
      </c>
      <c r="D17395">
        <v>0</v>
      </c>
    </row>
    <row r="17396" spans="1:4" x14ac:dyDescent="0.25">
      <c r="A17396" t="s">
        <v>34228</v>
      </c>
      <c r="B17396" t="s">
        <v>34229</v>
      </c>
      <c r="C17396" s="106">
        <v>0</v>
      </c>
      <c r="D17396">
        <v>0</v>
      </c>
    </row>
    <row r="17397" spans="1:4" x14ac:dyDescent="0.25">
      <c r="A17397" t="s">
        <v>34230</v>
      </c>
      <c r="B17397" t="s">
        <v>34231</v>
      </c>
      <c r="C17397" s="106">
        <v>0</v>
      </c>
      <c r="D17397">
        <v>0</v>
      </c>
    </row>
    <row r="17398" spans="1:4" x14ac:dyDescent="0.25">
      <c r="A17398" t="s">
        <v>34232</v>
      </c>
      <c r="B17398" t="s">
        <v>34233</v>
      </c>
      <c r="C17398" s="106">
        <v>2.5099999999999998</v>
      </c>
      <c r="D17398">
        <v>0</v>
      </c>
    </row>
    <row r="17399" spans="1:4" x14ac:dyDescent="0.25">
      <c r="A17399" t="s">
        <v>34234</v>
      </c>
      <c r="B17399" t="s">
        <v>34235</v>
      </c>
      <c r="C17399" s="106">
        <v>0</v>
      </c>
      <c r="D17399">
        <v>0</v>
      </c>
    </row>
    <row r="17400" spans="1:4" x14ac:dyDescent="0.25">
      <c r="A17400" t="s">
        <v>34236</v>
      </c>
      <c r="B17400" t="s">
        <v>34237</v>
      </c>
      <c r="C17400" s="106">
        <v>0</v>
      </c>
      <c r="D17400">
        <v>0</v>
      </c>
    </row>
    <row r="17401" spans="1:4" x14ac:dyDescent="0.25">
      <c r="A17401" t="s">
        <v>34238</v>
      </c>
      <c r="B17401" t="s">
        <v>34239</v>
      </c>
      <c r="C17401" s="106">
        <v>0</v>
      </c>
      <c r="D17401">
        <v>0</v>
      </c>
    </row>
    <row r="17402" spans="1:4" x14ac:dyDescent="0.25">
      <c r="A17402" t="s">
        <v>34240</v>
      </c>
      <c r="B17402" t="s">
        <v>34241</v>
      </c>
      <c r="C17402" s="106">
        <v>0</v>
      </c>
      <c r="D17402">
        <v>0</v>
      </c>
    </row>
    <row r="17403" spans="1:4" x14ac:dyDescent="0.25">
      <c r="A17403" t="s">
        <v>34242</v>
      </c>
      <c r="B17403" t="s">
        <v>34243</v>
      </c>
      <c r="C17403" s="106">
        <v>0</v>
      </c>
      <c r="D17403">
        <v>0</v>
      </c>
    </row>
    <row r="17404" spans="1:4" x14ac:dyDescent="0.25">
      <c r="A17404" t="s">
        <v>34244</v>
      </c>
      <c r="B17404" t="s">
        <v>34245</v>
      </c>
      <c r="C17404" s="106">
        <v>0</v>
      </c>
      <c r="D17404">
        <v>0</v>
      </c>
    </row>
    <row r="17405" spans="1:4" x14ac:dyDescent="0.25">
      <c r="A17405" t="s">
        <v>34246</v>
      </c>
      <c r="B17405" t="s">
        <v>34247</v>
      </c>
      <c r="C17405" s="106">
        <v>0</v>
      </c>
      <c r="D17405">
        <v>0</v>
      </c>
    </row>
    <row r="17406" spans="1:4" x14ac:dyDescent="0.25">
      <c r="A17406" t="s">
        <v>34248</v>
      </c>
      <c r="B17406" t="s">
        <v>34249</v>
      </c>
      <c r="C17406" s="106">
        <v>-0.52</v>
      </c>
      <c r="D17406">
        <v>0</v>
      </c>
    </row>
    <row r="17407" spans="1:4" x14ac:dyDescent="0.25">
      <c r="A17407" t="s">
        <v>34250</v>
      </c>
      <c r="B17407" t="s">
        <v>34251</v>
      </c>
      <c r="C17407" s="106">
        <v>31.73</v>
      </c>
      <c r="D17407">
        <v>3</v>
      </c>
    </row>
    <row r="17408" spans="1:4" x14ac:dyDescent="0.25">
      <c r="A17408" t="s">
        <v>34252</v>
      </c>
      <c r="B17408" t="s">
        <v>34253</v>
      </c>
      <c r="C17408" s="106">
        <v>0</v>
      </c>
      <c r="D17408">
        <v>0</v>
      </c>
    </row>
    <row r="17409" spans="1:4" x14ac:dyDescent="0.25">
      <c r="A17409" t="s">
        <v>34254</v>
      </c>
      <c r="B17409" t="s">
        <v>34255</v>
      </c>
      <c r="C17409" s="106">
        <v>0</v>
      </c>
      <c r="D17409">
        <v>0</v>
      </c>
    </row>
    <row r="17410" spans="1:4" x14ac:dyDescent="0.25">
      <c r="A17410" t="s">
        <v>34256</v>
      </c>
      <c r="B17410" t="s">
        <v>34257</v>
      </c>
      <c r="C17410" s="106">
        <v>10.99</v>
      </c>
      <c r="D17410">
        <v>0</v>
      </c>
    </row>
    <row r="17411" spans="1:4" x14ac:dyDescent="0.25">
      <c r="A17411" t="s">
        <v>34258</v>
      </c>
      <c r="B17411" t="s">
        <v>34259</v>
      </c>
      <c r="C17411" s="106">
        <v>0</v>
      </c>
      <c r="D17411">
        <v>0</v>
      </c>
    </row>
    <row r="17412" spans="1:4" x14ac:dyDescent="0.25">
      <c r="A17412" t="s">
        <v>34260</v>
      </c>
      <c r="B17412" t="s">
        <v>34261</v>
      </c>
      <c r="C17412" s="106">
        <v>0</v>
      </c>
      <c r="D17412">
        <v>0</v>
      </c>
    </row>
    <row r="17413" spans="1:4" x14ac:dyDescent="0.25">
      <c r="A17413" t="s">
        <v>34262</v>
      </c>
      <c r="B17413" t="s">
        <v>34263</v>
      </c>
      <c r="C17413" s="106">
        <v>0</v>
      </c>
      <c r="D17413">
        <v>0</v>
      </c>
    </row>
    <row r="17414" spans="1:4" x14ac:dyDescent="0.25">
      <c r="A17414" t="s">
        <v>34264</v>
      </c>
      <c r="B17414" t="s">
        <v>34265</v>
      </c>
      <c r="C17414" s="106">
        <v>0</v>
      </c>
      <c r="D17414">
        <v>0</v>
      </c>
    </row>
    <row r="17415" spans="1:4" x14ac:dyDescent="0.25">
      <c r="A17415" t="s">
        <v>34266</v>
      </c>
      <c r="B17415" t="s">
        <v>34267</v>
      </c>
      <c r="C17415" s="106">
        <v>5.4</v>
      </c>
      <c r="D17415">
        <v>0</v>
      </c>
    </row>
    <row r="17416" spans="1:4" x14ac:dyDescent="0.25">
      <c r="A17416" t="s">
        <v>34268</v>
      </c>
      <c r="B17416" t="s">
        <v>34269</v>
      </c>
      <c r="C17416" s="106">
        <v>26.24</v>
      </c>
      <c r="D17416">
        <v>0</v>
      </c>
    </row>
    <row r="17417" spans="1:4" x14ac:dyDescent="0.25">
      <c r="A17417" t="s">
        <v>34270</v>
      </c>
      <c r="B17417" t="s">
        <v>34271</v>
      </c>
      <c r="C17417" s="106">
        <v>0</v>
      </c>
      <c r="D17417">
        <v>0</v>
      </c>
    </row>
    <row r="17418" spans="1:4" x14ac:dyDescent="0.25">
      <c r="A17418" t="s">
        <v>34272</v>
      </c>
      <c r="B17418" t="s">
        <v>34273</v>
      </c>
      <c r="C17418" s="106">
        <v>0</v>
      </c>
      <c r="D17418">
        <v>0</v>
      </c>
    </row>
    <row r="17419" spans="1:4" x14ac:dyDescent="0.25">
      <c r="A17419" t="s">
        <v>34274</v>
      </c>
      <c r="B17419" t="s">
        <v>34275</v>
      </c>
      <c r="C17419" s="106">
        <v>0</v>
      </c>
      <c r="D17419">
        <v>0</v>
      </c>
    </row>
    <row r="17420" spans="1:4" x14ac:dyDescent="0.25">
      <c r="A17420" t="s">
        <v>34276</v>
      </c>
      <c r="B17420" t="s">
        <v>34275</v>
      </c>
      <c r="C17420" s="106">
        <v>0</v>
      </c>
      <c r="D17420">
        <v>0</v>
      </c>
    </row>
    <row r="17421" spans="1:4" x14ac:dyDescent="0.25">
      <c r="A17421" t="s">
        <v>34277</v>
      </c>
      <c r="B17421" t="s">
        <v>34275</v>
      </c>
      <c r="C17421" s="106">
        <v>0</v>
      </c>
      <c r="D17421">
        <v>0</v>
      </c>
    </row>
    <row r="17422" spans="1:4" x14ac:dyDescent="0.25">
      <c r="A17422" t="s">
        <v>34278</v>
      </c>
      <c r="B17422" t="s">
        <v>34279</v>
      </c>
      <c r="C17422" s="106">
        <v>0</v>
      </c>
      <c r="D17422">
        <v>0</v>
      </c>
    </row>
    <row r="17423" spans="1:4" x14ac:dyDescent="0.25">
      <c r="A17423" t="s">
        <v>34280</v>
      </c>
      <c r="B17423" t="s">
        <v>34281</v>
      </c>
      <c r="C17423" s="106">
        <v>5.94</v>
      </c>
      <c r="D17423">
        <v>0</v>
      </c>
    </row>
    <row r="17424" spans="1:4" x14ac:dyDescent="0.25">
      <c r="A17424" t="s">
        <v>34282</v>
      </c>
      <c r="B17424" t="s">
        <v>34281</v>
      </c>
      <c r="C17424" s="106">
        <v>5.03</v>
      </c>
      <c r="D17424">
        <v>0</v>
      </c>
    </row>
    <row r="17425" spans="1:4" x14ac:dyDescent="0.25">
      <c r="A17425" t="s">
        <v>34283</v>
      </c>
      <c r="B17425" t="s">
        <v>34281</v>
      </c>
      <c r="C17425" s="106">
        <v>2.09</v>
      </c>
      <c r="D17425">
        <v>0</v>
      </c>
    </row>
    <row r="17426" spans="1:4" x14ac:dyDescent="0.25">
      <c r="A17426" t="s">
        <v>34284</v>
      </c>
      <c r="B17426" t="s">
        <v>34281</v>
      </c>
      <c r="C17426" s="106">
        <v>0</v>
      </c>
      <c r="D17426">
        <v>0</v>
      </c>
    </row>
    <row r="17427" spans="1:4" x14ac:dyDescent="0.25">
      <c r="A17427" t="s">
        <v>34285</v>
      </c>
      <c r="B17427" t="s">
        <v>34286</v>
      </c>
      <c r="C17427" s="106">
        <v>4.8099999999999996</v>
      </c>
      <c r="D17427">
        <v>0</v>
      </c>
    </row>
    <row r="17428" spans="1:4" x14ac:dyDescent="0.25">
      <c r="A17428" t="s">
        <v>34287</v>
      </c>
      <c r="B17428" t="s">
        <v>34286</v>
      </c>
      <c r="C17428" s="106">
        <v>5.26</v>
      </c>
      <c r="D17428">
        <v>0</v>
      </c>
    </row>
    <row r="17429" spans="1:4" x14ac:dyDescent="0.25">
      <c r="A17429" t="s">
        <v>34288</v>
      </c>
      <c r="B17429" t="s">
        <v>34289</v>
      </c>
      <c r="C17429" s="106">
        <v>0</v>
      </c>
      <c r="D17429">
        <v>0</v>
      </c>
    </row>
    <row r="17430" spans="1:4" x14ac:dyDescent="0.25">
      <c r="A17430" t="s">
        <v>34290</v>
      </c>
      <c r="B17430" t="s">
        <v>34291</v>
      </c>
      <c r="C17430" s="106">
        <v>11.72</v>
      </c>
      <c r="D17430">
        <v>0</v>
      </c>
    </row>
    <row r="17431" spans="1:4" x14ac:dyDescent="0.25">
      <c r="A17431" t="s">
        <v>34292</v>
      </c>
      <c r="B17431" t="s">
        <v>34293</v>
      </c>
      <c r="C17431" s="106">
        <v>0</v>
      </c>
      <c r="D17431">
        <v>0</v>
      </c>
    </row>
    <row r="17432" spans="1:4" x14ac:dyDescent="0.25">
      <c r="A17432" t="s">
        <v>34294</v>
      </c>
      <c r="B17432" t="s">
        <v>34295</v>
      </c>
      <c r="C17432" s="106">
        <v>-36.4</v>
      </c>
      <c r="D17432">
        <v>0</v>
      </c>
    </row>
    <row r="17433" spans="1:4" x14ac:dyDescent="0.25">
      <c r="A17433" t="s">
        <v>34296</v>
      </c>
      <c r="B17433" t="s">
        <v>34297</v>
      </c>
      <c r="C17433" s="106">
        <v>12.89</v>
      </c>
      <c r="D17433">
        <v>0</v>
      </c>
    </row>
    <row r="17434" spans="1:4" x14ac:dyDescent="0.25">
      <c r="A17434" t="s">
        <v>34298</v>
      </c>
      <c r="B17434" t="s">
        <v>34299</v>
      </c>
      <c r="C17434" s="106">
        <v>5.8</v>
      </c>
      <c r="D17434">
        <v>0</v>
      </c>
    </row>
    <row r="17435" spans="1:4" x14ac:dyDescent="0.25">
      <c r="A17435" t="s">
        <v>34300</v>
      </c>
      <c r="B17435" t="s">
        <v>34301</v>
      </c>
      <c r="C17435" s="106">
        <v>195</v>
      </c>
      <c r="D17435">
        <v>15</v>
      </c>
    </row>
    <row r="17436" spans="1:4" x14ac:dyDescent="0.25">
      <c r="A17436" t="s">
        <v>34302</v>
      </c>
      <c r="B17436" t="s">
        <v>34303</v>
      </c>
      <c r="C17436" s="106">
        <v>21.72</v>
      </c>
      <c r="D17436">
        <v>2</v>
      </c>
    </row>
    <row r="17437" spans="1:4" x14ac:dyDescent="0.25">
      <c r="A17437" t="s">
        <v>34304</v>
      </c>
      <c r="B17437" t="s">
        <v>34305</v>
      </c>
      <c r="C17437" s="106">
        <v>10</v>
      </c>
      <c r="D17437">
        <v>2</v>
      </c>
    </row>
    <row r="17438" spans="1:4" x14ac:dyDescent="0.25">
      <c r="A17438" t="s">
        <v>34306</v>
      </c>
      <c r="B17438" t="s">
        <v>34307</v>
      </c>
      <c r="C17438" s="106">
        <v>0</v>
      </c>
      <c r="D17438">
        <v>0</v>
      </c>
    </row>
    <row r="17439" spans="1:4" x14ac:dyDescent="0.25">
      <c r="A17439" t="s">
        <v>34308</v>
      </c>
      <c r="B17439" t="s">
        <v>34309</v>
      </c>
      <c r="C17439" s="106">
        <v>28.08</v>
      </c>
      <c r="D17439">
        <v>0</v>
      </c>
    </row>
    <row r="17440" spans="1:4" x14ac:dyDescent="0.25">
      <c r="A17440" t="s">
        <v>34310</v>
      </c>
      <c r="B17440" t="s">
        <v>34311</v>
      </c>
      <c r="C17440" s="106">
        <v>0</v>
      </c>
      <c r="D17440">
        <v>0</v>
      </c>
    </row>
    <row r="17441" spans="1:4" x14ac:dyDescent="0.25">
      <c r="A17441" t="s">
        <v>34312</v>
      </c>
      <c r="B17441" t="s">
        <v>34311</v>
      </c>
      <c r="C17441" s="106">
        <v>0</v>
      </c>
      <c r="D17441">
        <v>0</v>
      </c>
    </row>
    <row r="17442" spans="1:4" x14ac:dyDescent="0.25">
      <c r="A17442" t="s">
        <v>34313</v>
      </c>
      <c r="B17442" t="s">
        <v>34314</v>
      </c>
      <c r="C17442" s="106">
        <v>-8.17</v>
      </c>
      <c r="D17442">
        <v>0</v>
      </c>
    </row>
    <row r="17443" spans="1:4" x14ac:dyDescent="0.25">
      <c r="A17443" t="s">
        <v>34315</v>
      </c>
      <c r="B17443" t="s">
        <v>34316</v>
      </c>
      <c r="C17443" s="106">
        <v>242.57</v>
      </c>
      <c r="D17443">
        <v>5</v>
      </c>
    </row>
    <row r="17444" spans="1:4" x14ac:dyDescent="0.25">
      <c r="A17444" t="s">
        <v>34317</v>
      </c>
      <c r="B17444" t="s">
        <v>34318</v>
      </c>
      <c r="C17444" s="106">
        <v>216.34</v>
      </c>
      <c r="D17444">
        <v>6</v>
      </c>
    </row>
    <row r="17445" spans="1:4" x14ac:dyDescent="0.25">
      <c r="A17445" t="s">
        <v>34319</v>
      </c>
      <c r="B17445" t="s">
        <v>34320</v>
      </c>
      <c r="C17445" s="106">
        <v>151.62</v>
      </c>
      <c r="D17445">
        <v>4</v>
      </c>
    </row>
    <row r="17446" spans="1:4" x14ac:dyDescent="0.25">
      <c r="A17446" t="s">
        <v>34321</v>
      </c>
      <c r="B17446" t="s">
        <v>34322</v>
      </c>
      <c r="C17446" s="106">
        <v>48.08</v>
      </c>
      <c r="D17446">
        <v>1</v>
      </c>
    </row>
    <row r="17447" spans="1:4" x14ac:dyDescent="0.25">
      <c r="A17447" t="s">
        <v>34323</v>
      </c>
      <c r="B17447" t="s">
        <v>34324</v>
      </c>
      <c r="C17447" s="106">
        <v>82.44</v>
      </c>
      <c r="D17447">
        <v>2</v>
      </c>
    </row>
    <row r="17448" spans="1:4" x14ac:dyDescent="0.25">
      <c r="A17448" t="s">
        <v>34325</v>
      </c>
      <c r="B17448" t="s">
        <v>34326</v>
      </c>
      <c r="C17448" s="106">
        <v>0</v>
      </c>
      <c r="D17448">
        <v>0</v>
      </c>
    </row>
    <row r="17449" spans="1:4" x14ac:dyDescent="0.25">
      <c r="A17449" t="s">
        <v>34327</v>
      </c>
      <c r="B17449" t="s">
        <v>34328</v>
      </c>
      <c r="C17449" s="106">
        <v>83.25</v>
      </c>
      <c r="D17449">
        <v>7</v>
      </c>
    </row>
    <row r="17450" spans="1:4" x14ac:dyDescent="0.25">
      <c r="A17450" t="s">
        <v>34329</v>
      </c>
      <c r="B17450" t="s">
        <v>34330</v>
      </c>
      <c r="C17450" s="106">
        <v>405.29</v>
      </c>
      <c r="D17450">
        <v>10</v>
      </c>
    </row>
    <row r="17451" spans="1:4" x14ac:dyDescent="0.25">
      <c r="A17451" t="s">
        <v>34331</v>
      </c>
      <c r="B17451" t="s">
        <v>34332</v>
      </c>
      <c r="C17451" s="106">
        <v>5.79</v>
      </c>
      <c r="D17451">
        <v>1</v>
      </c>
    </row>
    <row r="17452" spans="1:4" x14ac:dyDescent="0.25">
      <c r="A17452" t="s">
        <v>34333</v>
      </c>
      <c r="B17452" t="s">
        <v>34334</v>
      </c>
      <c r="C17452" s="106">
        <v>421.67</v>
      </c>
      <c r="D17452">
        <v>8</v>
      </c>
    </row>
    <row r="17453" spans="1:4" x14ac:dyDescent="0.25">
      <c r="A17453" t="s">
        <v>34335</v>
      </c>
      <c r="B17453" t="s">
        <v>34336</v>
      </c>
      <c r="C17453" s="106">
        <v>100.68</v>
      </c>
      <c r="D17453">
        <v>5</v>
      </c>
    </row>
    <row r="17454" spans="1:4" x14ac:dyDescent="0.25">
      <c r="A17454" t="s">
        <v>34337</v>
      </c>
      <c r="B17454" t="s">
        <v>34338</v>
      </c>
      <c r="C17454" s="106">
        <v>65.599999999999994</v>
      </c>
      <c r="D17454">
        <v>6</v>
      </c>
    </row>
    <row r="17455" spans="1:4" x14ac:dyDescent="0.25">
      <c r="A17455" t="s">
        <v>34339</v>
      </c>
      <c r="B17455" t="s">
        <v>33202</v>
      </c>
      <c r="C17455" s="106">
        <v>161.82</v>
      </c>
      <c r="D17455">
        <v>7</v>
      </c>
    </row>
    <row r="17456" spans="1:4" x14ac:dyDescent="0.25">
      <c r="A17456" t="s">
        <v>34340</v>
      </c>
      <c r="B17456" t="s">
        <v>34341</v>
      </c>
      <c r="C17456" s="106">
        <v>29.89</v>
      </c>
      <c r="D17456">
        <v>2</v>
      </c>
    </row>
    <row r="17457" spans="1:4" x14ac:dyDescent="0.25">
      <c r="A17457" t="s">
        <v>34342</v>
      </c>
      <c r="B17457" t="s">
        <v>34343</v>
      </c>
      <c r="C17457" s="106">
        <v>76.83</v>
      </c>
      <c r="D17457">
        <v>12</v>
      </c>
    </row>
    <row r="17458" spans="1:4" x14ac:dyDescent="0.25">
      <c r="A17458" t="s">
        <v>34344</v>
      </c>
      <c r="B17458" t="s">
        <v>34345</v>
      </c>
      <c r="C17458" s="106">
        <v>0</v>
      </c>
      <c r="D17458">
        <v>0</v>
      </c>
    </row>
    <row r="17459" spans="1:4" x14ac:dyDescent="0.25">
      <c r="A17459" t="s">
        <v>34346</v>
      </c>
      <c r="B17459" t="s">
        <v>34347</v>
      </c>
      <c r="C17459" s="106">
        <v>34.94</v>
      </c>
      <c r="D17459">
        <v>2</v>
      </c>
    </row>
    <row r="17460" spans="1:4" x14ac:dyDescent="0.25">
      <c r="A17460" t="s">
        <v>34348</v>
      </c>
      <c r="B17460" t="s">
        <v>34349</v>
      </c>
      <c r="C17460" s="106">
        <v>190.02</v>
      </c>
      <c r="D17460">
        <v>10</v>
      </c>
    </row>
    <row r="17461" spans="1:4" x14ac:dyDescent="0.25">
      <c r="A17461" t="s">
        <v>34350</v>
      </c>
      <c r="B17461" t="s">
        <v>34351</v>
      </c>
      <c r="C17461" s="106">
        <v>38.81</v>
      </c>
      <c r="D17461">
        <v>0</v>
      </c>
    </row>
    <row r="17462" spans="1:4" x14ac:dyDescent="0.25">
      <c r="A17462" t="s">
        <v>34352</v>
      </c>
      <c r="B17462" t="s">
        <v>34353</v>
      </c>
      <c r="C17462" s="106">
        <v>122.59</v>
      </c>
      <c r="D17462">
        <v>0</v>
      </c>
    </row>
    <row r="17463" spans="1:4" x14ac:dyDescent="0.25">
      <c r="A17463" t="s">
        <v>34354</v>
      </c>
      <c r="B17463" t="s">
        <v>34355</v>
      </c>
      <c r="C17463" s="106">
        <v>108.96</v>
      </c>
      <c r="D17463">
        <v>2</v>
      </c>
    </row>
    <row r="17464" spans="1:4" x14ac:dyDescent="0.25">
      <c r="A17464" t="s">
        <v>34356</v>
      </c>
      <c r="B17464" t="s">
        <v>34357</v>
      </c>
      <c r="C17464" s="106">
        <v>167.15</v>
      </c>
      <c r="D17464">
        <v>2</v>
      </c>
    </row>
    <row r="17465" spans="1:4" x14ac:dyDescent="0.25">
      <c r="A17465" t="s">
        <v>34358</v>
      </c>
      <c r="B17465" t="s">
        <v>34359</v>
      </c>
      <c r="C17465" s="106">
        <v>12.17</v>
      </c>
      <c r="D17465">
        <v>11</v>
      </c>
    </row>
    <row r="17466" spans="1:4" x14ac:dyDescent="0.25">
      <c r="A17466" t="s">
        <v>34360</v>
      </c>
      <c r="B17466" t="s">
        <v>34361</v>
      </c>
      <c r="C17466" s="106">
        <v>5.52</v>
      </c>
      <c r="D17466">
        <v>2</v>
      </c>
    </row>
    <row r="17467" spans="1:4" x14ac:dyDescent="0.25">
      <c r="A17467" t="s">
        <v>34362</v>
      </c>
      <c r="B17467" t="s">
        <v>34363</v>
      </c>
      <c r="C17467" s="106">
        <v>567.48</v>
      </c>
      <c r="D17467">
        <v>20</v>
      </c>
    </row>
    <row r="17468" spans="1:4" x14ac:dyDescent="0.25">
      <c r="A17468" t="s">
        <v>34364</v>
      </c>
      <c r="B17468" t="s">
        <v>34365</v>
      </c>
      <c r="C17468" s="106">
        <v>0</v>
      </c>
      <c r="D17468">
        <v>0</v>
      </c>
    </row>
    <row r="17469" spans="1:4" x14ac:dyDescent="0.25">
      <c r="A17469" t="s">
        <v>34366</v>
      </c>
      <c r="B17469" t="s">
        <v>34367</v>
      </c>
      <c r="C17469" s="106">
        <v>10.119999999999999</v>
      </c>
      <c r="D17469">
        <v>4</v>
      </c>
    </row>
    <row r="17470" spans="1:4" x14ac:dyDescent="0.25">
      <c r="A17470" t="s">
        <v>34368</v>
      </c>
      <c r="B17470" t="s">
        <v>34369</v>
      </c>
      <c r="C17470" s="106">
        <v>0</v>
      </c>
      <c r="D17470">
        <v>0</v>
      </c>
    </row>
    <row r="17471" spans="1:4" x14ac:dyDescent="0.25">
      <c r="A17471" t="s">
        <v>34370</v>
      </c>
      <c r="B17471" t="s">
        <v>34371</v>
      </c>
      <c r="C17471" s="106">
        <v>16.61</v>
      </c>
      <c r="D17471">
        <v>6</v>
      </c>
    </row>
    <row r="17472" spans="1:4" x14ac:dyDescent="0.25">
      <c r="A17472" t="s">
        <v>34372</v>
      </c>
      <c r="B17472" t="s">
        <v>34373</v>
      </c>
      <c r="C17472" s="106">
        <v>15.33</v>
      </c>
      <c r="D17472">
        <v>5</v>
      </c>
    </row>
    <row r="17473" spans="1:4" x14ac:dyDescent="0.25">
      <c r="A17473" t="s">
        <v>34374</v>
      </c>
      <c r="B17473" t="s">
        <v>34375</v>
      </c>
      <c r="C17473" s="106">
        <v>16.03</v>
      </c>
      <c r="D17473">
        <v>6</v>
      </c>
    </row>
    <row r="17474" spans="1:4" x14ac:dyDescent="0.25">
      <c r="A17474" t="s">
        <v>34376</v>
      </c>
      <c r="B17474" t="s">
        <v>34377</v>
      </c>
      <c r="C17474" s="106">
        <v>14.92</v>
      </c>
      <c r="D17474">
        <v>4</v>
      </c>
    </row>
    <row r="17475" spans="1:4" x14ac:dyDescent="0.25">
      <c r="A17475" t="s">
        <v>34378</v>
      </c>
      <c r="B17475" t="s">
        <v>34379</v>
      </c>
      <c r="C17475" s="106">
        <v>50.72</v>
      </c>
      <c r="D17475">
        <v>16</v>
      </c>
    </row>
    <row r="17476" spans="1:4" x14ac:dyDescent="0.25">
      <c r="A17476" t="s">
        <v>34380</v>
      </c>
      <c r="B17476" t="s">
        <v>34381</v>
      </c>
      <c r="C17476" s="106">
        <v>60.78</v>
      </c>
      <c r="D17476">
        <v>19</v>
      </c>
    </row>
    <row r="17477" spans="1:4" x14ac:dyDescent="0.25">
      <c r="A17477" t="s">
        <v>34382</v>
      </c>
      <c r="B17477" t="s">
        <v>34383</v>
      </c>
      <c r="C17477" s="106">
        <v>10.039999999999999</v>
      </c>
      <c r="D17477">
        <v>3</v>
      </c>
    </row>
    <row r="17478" spans="1:4" x14ac:dyDescent="0.25">
      <c r="A17478" t="s">
        <v>34384</v>
      </c>
      <c r="B17478" t="s">
        <v>34385</v>
      </c>
      <c r="C17478" s="106">
        <v>0</v>
      </c>
      <c r="D17478">
        <v>0</v>
      </c>
    </row>
    <row r="17479" spans="1:4" x14ac:dyDescent="0.25">
      <c r="A17479" t="s">
        <v>34386</v>
      </c>
      <c r="B17479" t="s">
        <v>34387</v>
      </c>
      <c r="C17479" s="106">
        <v>0</v>
      </c>
      <c r="D17479">
        <v>0</v>
      </c>
    </row>
    <row r="17480" spans="1:4" x14ac:dyDescent="0.25">
      <c r="A17480" t="s">
        <v>34388</v>
      </c>
      <c r="B17480" t="s">
        <v>34389</v>
      </c>
      <c r="C17480" s="106">
        <v>79.94</v>
      </c>
      <c r="D17480">
        <v>14</v>
      </c>
    </row>
    <row r="17481" spans="1:4" x14ac:dyDescent="0.25">
      <c r="A17481" t="s">
        <v>34390</v>
      </c>
      <c r="B17481" t="s">
        <v>34391</v>
      </c>
      <c r="C17481" s="106">
        <v>44.88</v>
      </c>
      <c r="D17481">
        <v>8</v>
      </c>
    </row>
    <row r="17482" spans="1:4" x14ac:dyDescent="0.25">
      <c r="A17482" t="s">
        <v>34392</v>
      </c>
      <c r="B17482" t="s">
        <v>34393</v>
      </c>
      <c r="C17482" s="106">
        <v>0</v>
      </c>
      <c r="D17482">
        <v>0</v>
      </c>
    </row>
    <row r="17483" spans="1:4" x14ac:dyDescent="0.25">
      <c r="A17483" t="s">
        <v>34394</v>
      </c>
      <c r="B17483" t="s">
        <v>34393</v>
      </c>
      <c r="C17483" s="106">
        <v>36.049999999999997</v>
      </c>
      <c r="D17483">
        <v>9</v>
      </c>
    </row>
    <row r="17484" spans="1:4" x14ac:dyDescent="0.25">
      <c r="A17484" t="s">
        <v>34395</v>
      </c>
      <c r="B17484" t="s">
        <v>34396</v>
      </c>
      <c r="C17484" s="106">
        <v>0</v>
      </c>
      <c r="D17484">
        <v>0</v>
      </c>
    </row>
    <row r="17485" spans="1:4" x14ac:dyDescent="0.25">
      <c r="A17485" t="s">
        <v>34397</v>
      </c>
      <c r="B17485" t="s">
        <v>34398</v>
      </c>
      <c r="C17485" s="106">
        <v>9</v>
      </c>
      <c r="D17485">
        <v>2</v>
      </c>
    </row>
    <row r="17486" spans="1:4" x14ac:dyDescent="0.25">
      <c r="A17486" t="s">
        <v>34399</v>
      </c>
      <c r="B17486" t="s">
        <v>34400</v>
      </c>
      <c r="C17486" s="106">
        <v>40.619999999999997</v>
      </c>
      <c r="D17486">
        <v>8</v>
      </c>
    </row>
    <row r="17487" spans="1:4" x14ac:dyDescent="0.25">
      <c r="A17487" t="s">
        <v>34401</v>
      </c>
      <c r="B17487" t="s">
        <v>34402</v>
      </c>
      <c r="C17487" s="106">
        <v>0</v>
      </c>
      <c r="D17487">
        <v>0</v>
      </c>
    </row>
    <row r="17488" spans="1:4" x14ac:dyDescent="0.25">
      <c r="A17488" t="s">
        <v>34403</v>
      </c>
      <c r="B17488" t="s">
        <v>34404</v>
      </c>
      <c r="C17488" s="106">
        <v>130.41</v>
      </c>
      <c r="D17488">
        <v>23</v>
      </c>
    </row>
    <row r="17489" spans="1:4" x14ac:dyDescent="0.25">
      <c r="A17489" t="s">
        <v>34405</v>
      </c>
      <c r="B17489" t="s">
        <v>34406</v>
      </c>
      <c r="C17489" s="106">
        <v>61.53</v>
      </c>
      <c r="D17489">
        <v>14</v>
      </c>
    </row>
    <row r="17490" spans="1:4" x14ac:dyDescent="0.25">
      <c r="A17490" t="s">
        <v>34407</v>
      </c>
      <c r="B17490" t="s">
        <v>34408</v>
      </c>
      <c r="C17490" s="106">
        <v>0</v>
      </c>
      <c r="D17490">
        <v>0</v>
      </c>
    </row>
    <row r="17491" spans="1:4" x14ac:dyDescent="0.25">
      <c r="A17491" t="s">
        <v>34409</v>
      </c>
      <c r="B17491" t="s">
        <v>34410</v>
      </c>
      <c r="C17491" s="106">
        <v>0</v>
      </c>
      <c r="D17491">
        <v>0</v>
      </c>
    </row>
    <row r="17492" spans="1:4" x14ac:dyDescent="0.25">
      <c r="A17492" t="s">
        <v>34411</v>
      </c>
      <c r="B17492" t="s">
        <v>34412</v>
      </c>
      <c r="C17492" s="106">
        <v>16.670000000000002</v>
      </c>
      <c r="D17492">
        <v>2</v>
      </c>
    </row>
    <row r="17493" spans="1:4" x14ac:dyDescent="0.25">
      <c r="A17493" t="s">
        <v>34413</v>
      </c>
      <c r="B17493" t="s">
        <v>34414</v>
      </c>
      <c r="C17493" s="106">
        <v>0</v>
      </c>
      <c r="D17493">
        <v>0</v>
      </c>
    </row>
    <row r="17494" spans="1:4" x14ac:dyDescent="0.25">
      <c r="A17494" t="s">
        <v>34415</v>
      </c>
      <c r="B17494" t="s">
        <v>34416</v>
      </c>
      <c r="C17494" s="106">
        <v>0</v>
      </c>
      <c r="D17494">
        <v>0</v>
      </c>
    </row>
    <row r="17495" spans="1:4" x14ac:dyDescent="0.25">
      <c r="A17495" t="s">
        <v>34417</v>
      </c>
      <c r="B17495" t="s">
        <v>34418</v>
      </c>
      <c r="C17495" s="106">
        <v>0</v>
      </c>
      <c r="D17495">
        <v>0</v>
      </c>
    </row>
    <row r="17496" spans="1:4" x14ac:dyDescent="0.25">
      <c r="A17496" t="s">
        <v>34419</v>
      </c>
      <c r="B17496" t="s">
        <v>34420</v>
      </c>
      <c r="C17496" s="106">
        <v>0</v>
      </c>
      <c r="D17496">
        <v>0</v>
      </c>
    </row>
    <row r="17497" spans="1:4" x14ac:dyDescent="0.25">
      <c r="A17497" t="s">
        <v>34421</v>
      </c>
      <c r="B17497" t="s">
        <v>34422</v>
      </c>
      <c r="C17497" s="106">
        <v>1.23</v>
      </c>
      <c r="D17497">
        <v>0</v>
      </c>
    </row>
    <row r="17498" spans="1:4" x14ac:dyDescent="0.25">
      <c r="A17498" t="s">
        <v>34423</v>
      </c>
      <c r="B17498" t="s">
        <v>34424</v>
      </c>
      <c r="C17498" s="106">
        <v>10.19</v>
      </c>
      <c r="D17498">
        <v>0</v>
      </c>
    </row>
    <row r="17499" spans="1:4" x14ac:dyDescent="0.25">
      <c r="A17499" t="s">
        <v>34425</v>
      </c>
      <c r="B17499" t="s">
        <v>34426</v>
      </c>
      <c r="C17499" s="106">
        <v>0</v>
      </c>
      <c r="D17499">
        <v>0</v>
      </c>
    </row>
    <row r="17500" spans="1:4" x14ac:dyDescent="0.25">
      <c r="A17500" t="s">
        <v>34427</v>
      </c>
      <c r="B17500" t="s">
        <v>34428</v>
      </c>
      <c r="C17500" s="106">
        <v>68.540000000000006</v>
      </c>
      <c r="D17500">
        <v>4</v>
      </c>
    </row>
    <row r="17501" spans="1:4" x14ac:dyDescent="0.25">
      <c r="A17501" t="s">
        <v>34429</v>
      </c>
      <c r="B17501" t="s">
        <v>34430</v>
      </c>
      <c r="C17501" s="106">
        <v>149.13999999999999</v>
      </c>
      <c r="D17501">
        <v>8</v>
      </c>
    </row>
    <row r="17502" spans="1:4" x14ac:dyDescent="0.25">
      <c r="A17502" t="s">
        <v>34431</v>
      </c>
      <c r="B17502" t="s">
        <v>34432</v>
      </c>
      <c r="C17502" s="106">
        <v>48.35</v>
      </c>
      <c r="D17502">
        <v>2</v>
      </c>
    </row>
    <row r="17503" spans="1:4" x14ac:dyDescent="0.25">
      <c r="A17503" t="s">
        <v>34433</v>
      </c>
      <c r="B17503" t="s">
        <v>34434</v>
      </c>
      <c r="C17503" s="106">
        <v>152.16</v>
      </c>
      <c r="D17503">
        <v>4</v>
      </c>
    </row>
    <row r="17504" spans="1:4" x14ac:dyDescent="0.25">
      <c r="A17504" t="s">
        <v>34435</v>
      </c>
      <c r="B17504" t="s">
        <v>34436</v>
      </c>
      <c r="C17504" s="106">
        <v>20.49</v>
      </c>
      <c r="D17504">
        <v>5</v>
      </c>
    </row>
    <row r="17505" spans="1:4" x14ac:dyDescent="0.25">
      <c r="A17505" t="s">
        <v>34437</v>
      </c>
      <c r="B17505" t="s">
        <v>34438</v>
      </c>
      <c r="C17505" s="106">
        <v>6.77</v>
      </c>
      <c r="D17505">
        <v>2</v>
      </c>
    </row>
    <row r="17506" spans="1:4" x14ac:dyDescent="0.25">
      <c r="A17506" t="s">
        <v>34439</v>
      </c>
      <c r="B17506" t="s">
        <v>34440</v>
      </c>
      <c r="C17506" s="106">
        <v>8.4600000000000009</v>
      </c>
      <c r="D17506">
        <v>2</v>
      </c>
    </row>
    <row r="17507" spans="1:4" x14ac:dyDescent="0.25">
      <c r="A17507" t="s">
        <v>34441</v>
      </c>
      <c r="B17507" t="s">
        <v>34442</v>
      </c>
      <c r="C17507" s="106">
        <v>46.33</v>
      </c>
      <c r="D17507">
        <v>18</v>
      </c>
    </row>
    <row r="17508" spans="1:4" x14ac:dyDescent="0.25">
      <c r="A17508" t="s">
        <v>34443</v>
      </c>
      <c r="B17508" t="s">
        <v>34444</v>
      </c>
      <c r="C17508" s="106">
        <v>81.91</v>
      </c>
      <c r="D17508">
        <v>12</v>
      </c>
    </row>
    <row r="17509" spans="1:4" x14ac:dyDescent="0.25">
      <c r="A17509" t="s">
        <v>34445</v>
      </c>
      <c r="B17509" t="s">
        <v>34446</v>
      </c>
      <c r="C17509" s="106">
        <v>43.33</v>
      </c>
      <c r="D17509">
        <v>18</v>
      </c>
    </row>
    <row r="17510" spans="1:4" x14ac:dyDescent="0.25">
      <c r="A17510" t="s">
        <v>34447</v>
      </c>
      <c r="B17510" t="s">
        <v>34448</v>
      </c>
      <c r="C17510" s="106">
        <v>35.51</v>
      </c>
      <c r="D17510">
        <v>11</v>
      </c>
    </row>
    <row r="17511" spans="1:4" x14ac:dyDescent="0.25">
      <c r="A17511" t="s">
        <v>34449</v>
      </c>
      <c r="B17511" t="s">
        <v>34450</v>
      </c>
      <c r="C17511" s="106">
        <v>92.82</v>
      </c>
      <c r="D17511">
        <v>20</v>
      </c>
    </row>
    <row r="17512" spans="1:4" x14ac:dyDescent="0.25">
      <c r="A17512" t="s">
        <v>34451</v>
      </c>
      <c r="B17512" t="s">
        <v>34452</v>
      </c>
      <c r="C17512" s="106">
        <v>49.17</v>
      </c>
      <c r="D17512">
        <v>6</v>
      </c>
    </row>
    <row r="17513" spans="1:4" x14ac:dyDescent="0.25">
      <c r="A17513" t="s">
        <v>34453</v>
      </c>
      <c r="B17513" t="s">
        <v>34454</v>
      </c>
      <c r="C17513" s="106">
        <v>52.69</v>
      </c>
      <c r="D17513">
        <v>10</v>
      </c>
    </row>
    <row r="17514" spans="1:4" x14ac:dyDescent="0.25">
      <c r="A17514" t="s">
        <v>34455</v>
      </c>
      <c r="B17514" t="s">
        <v>34456</v>
      </c>
      <c r="C17514" s="106">
        <v>10.72</v>
      </c>
      <c r="D17514">
        <v>4</v>
      </c>
    </row>
    <row r="17515" spans="1:4" x14ac:dyDescent="0.25">
      <c r="A17515" t="s">
        <v>34457</v>
      </c>
      <c r="B17515" t="s">
        <v>34458</v>
      </c>
      <c r="C17515" s="106">
        <v>205.82</v>
      </c>
      <c r="D17515">
        <v>20</v>
      </c>
    </row>
    <row r="17516" spans="1:4" x14ac:dyDescent="0.25">
      <c r="A17516" t="s">
        <v>34459</v>
      </c>
      <c r="B17516" t="s">
        <v>34460</v>
      </c>
      <c r="C17516" s="106">
        <v>1.41</v>
      </c>
      <c r="D17516">
        <v>0</v>
      </c>
    </row>
    <row r="17517" spans="1:4" x14ac:dyDescent="0.25">
      <c r="A17517" t="s">
        <v>34461</v>
      </c>
      <c r="B17517" t="s">
        <v>34462</v>
      </c>
      <c r="C17517" s="106">
        <v>104.6</v>
      </c>
      <c r="D17517">
        <v>20</v>
      </c>
    </row>
    <row r="17518" spans="1:4" x14ac:dyDescent="0.25">
      <c r="A17518" t="s">
        <v>34463</v>
      </c>
      <c r="B17518" t="s">
        <v>34464</v>
      </c>
      <c r="C17518" s="106">
        <v>42.28</v>
      </c>
      <c r="D17518">
        <v>14</v>
      </c>
    </row>
    <row r="17519" spans="1:4" x14ac:dyDescent="0.25">
      <c r="A17519" t="s">
        <v>34465</v>
      </c>
      <c r="B17519" t="s">
        <v>34466</v>
      </c>
      <c r="C17519" s="106">
        <v>48.6</v>
      </c>
      <c r="D17519">
        <v>15</v>
      </c>
    </row>
    <row r="17520" spans="1:4" x14ac:dyDescent="0.25">
      <c r="A17520" t="s">
        <v>34467</v>
      </c>
      <c r="B17520" t="s">
        <v>34468</v>
      </c>
      <c r="C17520" s="106">
        <v>175.7</v>
      </c>
      <c r="D17520">
        <v>20</v>
      </c>
    </row>
    <row r="17521" spans="1:4" x14ac:dyDescent="0.25">
      <c r="A17521" t="s">
        <v>34469</v>
      </c>
      <c r="B17521" t="s">
        <v>34470</v>
      </c>
      <c r="C17521" s="106">
        <v>195.6</v>
      </c>
      <c r="D17521">
        <v>20</v>
      </c>
    </row>
    <row r="17522" spans="1:4" x14ac:dyDescent="0.25">
      <c r="A17522" t="s">
        <v>34471</v>
      </c>
      <c r="B17522" t="s">
        <v>34472</v>
      </c>
      <c r="C17522" s="106">
        <v>105.5</v>
      </c>
      <c r="D17522">
        <v>18</v>
      </c>
    </row>
    <row r="17523" spans="1:4" x14ac:dyDescent="0.25">
      <c r="A17523" t="s">
        <v>34473</v>
      </c>
      <c r="B17523" t="s">
        <v>34474</v>
      </c>
      <c r="C17523" s="106">
        <v>196.86</v>
      </c>
      <c r="D17523">
        <v>20</v>
      </c>
    </row>
    <row r="17524" spans="1:4" x14ac:dyDescent="0.25">
      <c r="A17524" t="s">
        <v>34475</v>
      </c>
      <c r="B17524" t="s">
        <v>34476</v>
      </c>
      <c r="C17524" s="106">
        <v>195.94</v>
      </c>
      <c r="D17524">
        <v>20</v>
      </c>
    </row>
    <row r="17525" spans="1:4" x14ac:dyDescent="0.25">
      <c r="A17525" t="s">
        <v>34477</v>
      </c>
      <c r="B17525" t="s">
        <v>34478</v>
      </c>
      <c r="C17525" s="106">
        <v>189.54</v>
      </c>
      <c r="D17525">
        <v>20</v>
      </c>
    </row>
    <row r="17526" spans="1:4" x14ac:dyDescent="0.25">
      <c r="A17526" t="s">
        <v>34479</v>
      </c>
      <c r="B17526" t="s">
        <v>34480</v>
      </c>
      <c r="C17526" s="106">
        <v>213</v>
      </c>
      <c r="D17526">
        <v>14</v>
      </c>
    </row>
    <row r="17527" spans="1:4" x14ac:dyDescent="0.25">
      <c r="A17527" t="s">
        <v>34481</v>
      </c>
      <c r="B17527" t="s">
        <v>34482</v>
      </c>
      <c r="C17527" s="106">
        <v>258.93</v>
      </c>
      <c r="D17527">
        <v>16</v>
      </c>
    </row>
    <row r="17528" spans="1:4" x14ac:dyDescent="0.25">
      <c r="A17528" t="s">
        <v>34483</v>
      </c>
      <c r="B17528" t="s">
        <v>34484</v>
      </c>
      <c r="C17528" s="106">
        <v>79.41</v>
      </c>
      <c r="D17528">
        <v>5</v>
      </c>
    </row>
    <row r="17529" spans="1:4" x14ac:dyDescent="0.25">
      <c r="A17529" t="s">
        <v>34485</v>
      </c>
      <c r="B17529" t="s">
        <v>34486</v>
      </c>
      <c r="C17529" s="106">
        <v>0</v>
      </c>
      <c r="D17529">
        <v>0</v>
      </c>
    </row>
    <row r="17530" spans="1:4" x14ac:dyDescent="0.25">
      <c r="A17530" t="s">
        <v>34487</v>
      </c>
      <c r="B17530" t="s">
        <v>34488</v>
      </c>
      <c r="C17530" s="106">
        <v>323.43</v>
      </c>
      <c r="D17530">
        <v>14</v>
      </c>
    </row>
    <row r="17531" spans="1:4" x14ac:dyDescent="0.25">
      <c r="A17531" t="s">
        <v>34489</v>
      </c>
      <c r="B17531" t="s">
        <v>34490</v>
      </c>
      <c r="C17531" s="106">
        <v>453.24</v>
      </c>
      <c r="D17531">
        <v>20</v>
      </c>
    </row>
    <row r="17532" spans="1:4" x14ac:dyDescent="0.25">
      <c r="A17532" t="s">
        <v>34491</v>
      </c>
      <c r="B17532" t="s">
        <v>34492</v>
      </c>
      <c r="C17532" s="106">
        <v>420.3</v>
      </c>
      <c r="D17532">
        <v>20</v>
      </c>
    </row>
    <row r="17533" spans="1:4" x14ac:dyDescent="0.25">
      <c r="A17533" t="s">
        <v>34493</v>
      </c>
      <c r="B17533" t="s">
        <v>34494</v>
      </c>
      <c r="C17533" s="106">
        <v>0</v>
      </c>
      <c r="D17533">
        <v>0</v>
      </c>
    </row>
    <row r="17534" spans="1:4" x14ac:dyDescent="0.25">
      <c r="A17534" t="s">
        <v>34495</v>
      </c>
      <c r="B17534" t="s">
        <v>34496</v>
      </c>
      <c r="C17534" s="106">
        <v>282.64</v>
      </c>
      <c r="D17534">
        <v>8</v>
      </c>
    </row>
    <row r="17535" spans="1:4" x14ac:dyDescent="0.25">
      <c r="A17535" t="s">
        <v>34497</v>
      </c>
      <c r="B17535" t="s">
        <v>34498</v>
      </c>
      <c r="C17535" s="106">
        <v>-5.58</v>
      </c>
      <c r="D17535">
        <v>0</v>
      </c>
    </row>
    <row r="17536" spans="1:4" x14ac:dyDescent="0.25">
      <c r="A17536" t="s">
        <v>34499</v>
      </c>
      <c r="B17536" t="s">
        <v>34500</v>
      </c>
      <c r="C17536" s="106">
        <v>613.16</v>
      </c>
      <c r="D17536">
        <v>20</v>
      </c>
    </row>
    <row r="17537" spans="1:4" x14ac:dyDescent="0.25">
      <c r="A17537" t="s">
        <v>34501</v>
      </c>
      <c r="B17537" t="s">
        <v>34502</v>
      </c>
      <c r="C17537" s="106">
        <v>471.1</v>
      </c>
      <c r="D17537">
        <v>17</v>
      </c>
    </row>
    <row r="17538" spans="1:4" x14ac:dyDescent="0.25">
      <c r="A17538" t="s">
        <v>34503</v>
      </c>
      <c r="B17538" t="s">
        <v>34504</v>
      </c>
      <c r="C17538" s="106">
        <v>56.9</v>
      </c>
      <c r="D17538">
        <v>18</v>
      </c>
    </row>
    <row r="17539" spans="1:4" x14ac:dyDescent="0.25">
      <c r="A17539" t="s">
        <v>34505</v>
      </c>
      <c r="B17539" t="s">
        <v>34506</v>
      </c>
      <c r="C17539" s="106">
        <v>183.67</v>
      </c>
      <c r="D17539">
        <v>18</v>
      </c>
    </row>
    <row r="17540" spans="1:4" x14ac:dyDescent="0.25">
      <c r="A17540" t="s">
        <v>34507</v>
      </c>
      <c r="B17540" t="s">
        <v>34508</v>
      </c>
      <c r="C17540" s="106">
        <v>0</v>
      </c>
      <c r="D17540">
        <v>0</v>
      </c>
    </row>
    <row r="17541" spans="1:4" x14ac:dyDescent="0.25">
      <c r="A17541" t="s">
        <v>34509</v>
      </c>
      <c r="B17541" t="s">
        <v>34510</v>
      </c>
      <c r="C17541" s="106">
        <v>528.26</v>
      </c>
      <c r="D17541">
        <v>20</v>
      </c>
    </row>
    <row r="17542" spans="1:4" x14ac:dyDescent="0.25">
      <c r="A17542" t="s">
        <v>34511</v>
      </c>
      <c r="B17542" t="s">
        <v>34512</v>
      </c>
      <c r="C17542" s="106">
        <v>0</v>
      </c>
      <c r="D17542">
        <v>0</v>
      </c>
    </row>
    <row r="17543" spans="1:4" x14ac:dyDescent="0.25">
      <c r="A17543" t="s">
        <v>34513</v>
      </c>
      <c r="B17543" t="s">
        <v>34514</v>
      </c>
      <c r="C17543" s="106">
        <v>0</v>
      </c>
      <c r="D17543">
        <v>0</v>
      </c>
    </row>
    <row r="17544" spans="1:4" x14ac:dyDescent="0.25">
      <c r="A17544" t="s">
        <v>34515</v>
      </c>
      <c r="B17544" t="s">
        <v>34516</v>
      </c>
      <c r="C17544" s="106">
        <v>12.77</v>
      </c>
      <c r="D17544">
        <v>0</v>
      </c>
    </row>
    <row r="17545" spans="1:4" x14ac:dyDescent="0.25">
      <c r="A17545" t="s">
        <v>34517</v>
      </c>
      <c r="B17545" t="s">
        <v>34518</v>
      </c>
      <c r="C17545" s="106">
        <v>0</v>
      </c>
      <c r="D17545">
        <v>0</v>
      </c>
    </row>
    <row r="17546" spans="1:4" x14ac:dyDescent="0.25">
      <c r="A17546" t="s">
        <v>34519</v>
      </c>
      <c r="B17546" t="s">
        <v>34520</v>
      </c>
      <c r="C17546" s="106">
        <v>5.35</v>
      </c>
      <c r="D17546">
        <v>0</v>
      </c>
    </row>
    <row r="17547" spans="1:4" x14ac:dyDescent="0.25">
      <c r="A17547" t="s">
        <v>34521</v>
      </c>
      <c r="B17547" t="s">
        <v>34522</v>
      </c>
      <c r="C17547" s="106">
        <v>0</v>
      </c>
      <c r="D17547">
        <v>0</v>
      </c>
    </row>
    <row r="17548" spans="1:4" x14ac:dyDescent="0.25">
      <c r="A17548" t="s">
        <v>34523</v>
      </c>
      <c r="B17548" t="s">
        <v>34524</v>
      </c>
      <c r="C17548" s="106">
        <v>0</v>
      </c>
      <c r="D17548">
        <v>0</v>
      </c>
    </row>
    <row r="17549" spans="1:4" x14ac:dyDescent="0.25">
      <c r="A17549" t="s">
        <v>34525</v>
      </c>
      <c r="B17549" t="s">
        <v>34526</v>
      </c>
      <c r="C17549" s="106">
        <v>0</v>
      </c>
      <c r="D17549">
        <v>0</v>
      </c>
    </row>
    <row r="17550" spans="1:4" x14ac:dyDescent="0.25">
      <c r="A17550" t="s">
        <v>34527</v>
      </c>
      <c r="B17550" t="s">
        <v>34528</v>
      </c>
      <c r="C17550" s="106">
        <v>-2.25</v>
      </c>
      <c r="D17550">
        <v>0</v>
      </c>
    </row>
    <row r="17551" spans="1:4" x14ac:dyDescent="0.25">
      <c r="A17551" t="s">
        <v>34529</v>
      </c>
      <c r="B17551" t="s">
        <v>34530</v>
      </c>
      <c r="C17551" s="106">
        <v>16.21</v>
      </c>
      <c r="D17551">
        <v>0</v>
      </c>
    </row>
    <row r="17552" spans="1:4" x14ac:dyDescent="0.25">
      <c r="A17552" t="s">
        <v>34531</v>
      </c>
      <c r="B17552" t="s">
        <v>34532</v>
      </c>
      <c r="C17552" s="106">
        <v>0</v>
      </c>
      <c r="D17552">
        <v>0</v>
      </c>
    </row>
    <row r="17553" spans="1:4" x14ac:dyDescent="0.25">
      <c r="A17553" t="s">
        <v>34533</v>
      </c>
      <c r="B17553" t="s">
        <v>34534</v>
      </c>
      <c r="C17553" s="106">
        <v>11.63</v>
      </c>
      <c r="D17553">
        <v>0</v>
      </c>
    </row>
    <row r="17554" spans="1:4" x14ac:dyDescent="0.25">
      <c r="A17554" t="s">
        <v>34535</v>
      </c>
      <c r="B17554" t="s">
        <v>34536</v>
      </c>
      <c r="C17554" s="106">
        <v>35.99</v>
      </c>
      <c r="D17554">
        <v>12</v>
      </c>
    </row>
    <row r="17555" spans="1:4" x14ac:dyDescent="0.25">
      <c r="A17555" t="s">
        <v>34537</v>
      </c>
      <c r="B17555" t="s">
        <v>34538</v>
      </c>
      <c r="C17555" s="106">
        <v>19.96</v>
      </c>
      <c r="D17555">
        <v>0</v>
      </c>
    </row>
    <row r="17556" spans="1:4" x14ac:dyDescent="0.25">
      <c r="A17556" t="s">
        <v>34539</v>
      </c>
      <c r="B17556" t="s">
        <v>34540</v>
      </c>
      <c r="C17556" s="106">
        <v>0</v>
      </c>
      <c r="D17556">
        <v>0</v>
      </c>
    </row>
    <row r="17557" spans="1:4" x14ac:dyDescent="0.25">
      <c r="A17557" t="s">
        <v>34541</v>
      </c>
      <c r="B17557" t="s">
        <v>34542</v>
      </c>
      <c r="C17557" s="106">
        <v>431.72</v>
      </c>
      <c r="D17557">
        <v>20</v>
      </c>
    </row>
    <row r="17558" spans="1:4" x14ac:dyDescent="0.25">
      <c r="A17558" t="s">
        <v>34543</v>
      </c>
      <c r="B17558" t="s">
        <v>34544</v>
      </c>
      <c r="C17558" s="106">
        <v>399.74</v>
      </c>
      <c r="D17558">
        <v>20</v>
      </c>
    </row>
    <row r="17559" spans="1:4" x14ac:dyDescent="0.25">
      <c r="A17559" t="s">
        <v>34545</v>
      </c>
      <c r="B17559" t="s">
        <v>34546</v>
      </c>
      <c r="C17559" s="106">
        <v>0</v>
      </c>
      <c r="D17559">
        <v>0</v>
      </c>
    </row>
    <row r="17560" spans="1:4" x14ac:dyDescent="0.25">
      <c r="A17560" t="s">
        <v>34547</v>
      </c>
      <c r="B17560" t="s">
        <v>34548</v>
      </c>
      <c r="C17560" s="106">
        <v>52.87</v>
      </c>
      <c r="D17560">
        <v>0</v>
      </c>
    </row>
    <row r="17561" spans="1:4" x14ac:dyDescent="0.25">
      <c r="A17561" t="s">
        <v>34549</v>
      </c>
      <c r="B17561" t="s">
        <v>34550</v>
      </c>
      <c r="C17561" s="106">
        <v>137.63999999999999</v>
      </c>
      <c r="D17561">
        <v>6</v>
      </c>
    </row>
    <row r="17562" spans="1:4" x14ac:dyDescent="0.25">
      <c r="A17562" t="s">
        <v>34551</v>
      </c>
      <c r="B17562" t="s">
        <v>34552</v>
      </c>
      <c r="C17562" s="106">
        <v>21.55</v>
      </c>
      <c r="D17562">
        <v>0</v>
      </c>
    </row>
    <row r="17563" spans="1:4" x14ac:dyDescent="0.25">
      <c r="A17563" t="s">
        <v>34553</v>
      </c>
      <c r="B17563" t="s">
        <v>34554</v>
      </c>
      <c r="C17563" s="106">
        <v>0</v>
      </c>
      <c r="D17563">
        <v>0</v>
      </c>
    </row>
    <row r="17564" spans="1:4" x14ac:dyDescent="0.25">
      <c r="A17564" t="s">
        <v>34555</v>
      </c>
      <c r="B17564" t="s">
        <v>34556</v>
      </c>
      <c r="C17564" s="106">
        <v>0</v>
      </c>
      <c r="D17564">
        <v>0</v>
      </c>
    </row>
    <row r="17565" spans="1:4" x14ac:dyDescent="0.25">
      <c r="A17565" t="s">
        <v>34557</v>
      </c>
      <c r="B17565" t="s">
        <v>34558</v>
      </c>
      <c r="C17565" s="106">
        <v>0</v>
      </c>
      <c r="D17565">
        <v>0</v>
      </c>
    </row>
    <row r="17566" spans="1:4" x14ac:dyDescent="0.25">
      <c r="A17566" t="s">
        <v>34559</v>
      </c>
      <c r="B17566" t="s">
        <v>34560</v>
      </c>
      <c r="C17566" s="106">
        <v>0</v>
      </c>
      <c r="D17566">
        <v>0</v>
      </c>
    </row>
    <row r="17567" spans="1:4" x14ac:dyDescent="0.25">
      <c r="A17567" t="s">
        <v>34561</v>
      </c>
      <c r="B17567" t="s">
        <v>34562</v>
      </c>
      <c r="C17567" s="106">
        <v>0</v>
      </c>
      <c r="D17567">
        <v>0</v>
      </c>
    </row>
    <row r="17568" spans="1:4" x14ac:dyDescent="0.25">
      <c r="A17568" t="s">
        <v>34563</v>
      </c>
      <c r="B17568" t="s">
        <v>34564</v>
      </c>
      <c r="C17568" s="106">
        <v>0</v>
      </c>
      <c r="D17568">
        <v>0</v>
      </c>
    </row>
    <row r="17569" spans="1:4" x14ac:dyDescent="0.25">
      <c r="A17569" t="s">
        <v>34565</v>
      </c>
      <c r="B17569" t="s">
        <v>34566</v>
      </c>
      <c r="C17569" s="106">
        <v>0</v>
      </c>
      <c r="D17569">
        <v>0</v>
      </c>
    </row>
    <row r="17570" spans="1:4" x14ac:dyDescent="0.25">
      <c r="A17570" t="s">
        <v>34567</v>
      </c>
      <c r="B17570" t="s">
        <v>34568</v>
      </c>
      <c r="C17570" s="106">
        <v>0</v>
      </c>
      <c r="D17570">
        <v>0</v>
      </c>
    </row>
    <row r="17571" spans="1:4" x14ac:dyDescent="0.25">
      <c r="A17571" t="s">
        <v>34569</v>
      </c>
      <c r="B17571" t="s">
        <v>34570</v>
      </c>
      <c r="C17571" s="106">
        <v>0</v>
      </c>
      <c r="D17571">
        <v>0</v>
      </c>
    </row>
    <row r="17572" spans="1:4" x14ac:dyDescent="0.25">
      <c r="A17572" t="s">
        <v>34571</v>
      </c>
      <c r="B17572" t="s">
        <v>34572</v>
      </c>
      <c r="C17572" s="106">
        <v>1455.77</v>
      </c>
      <c r="D17572">
        <v>4</v>
      </c>
    </row>
    <row r="17573" spans="1:4" x14ac:dyDescent="0.25">
      <c r="A17573" t="s">
        <v>34573</v>
      </c>
      <c r="B17573" t="s">
        <v>34574</v>
      </c>
      <c r="C17573" s="106">
        <v>13.24</v>
      </c>
      <c r="D17573">
        <v>0</v>
      </c>
    </row>
    <row r="17574" spans="1:4" x14ac:dyDescent="0.25">
      <c r="A17574" t="s">
        <v>34575</v>
      </c>
      <c r="B17574" t="s">
        <v>34576</v>
      </c>
      <c r="C17574" s="106">
        <v>0</v>
      </c>
      <c r="D17574">
        <v>0</v>
      </c>
    </row>
    <row r="17575" spans="1:4" x14ac:dyDescent="0.25">
      <c r="A17575" t="s">
        <v>34577</v>
      </c>
      <c r="B17575" t="s">
        <v>34578</v>
      </c>
      <c r="C17575" s="106">
        <v>-2.54</v>
      </c>
      <c r="D17575">
        <v>0</v>
      </c>
    </row>
    <row r="17576" spans="1:4" x14ac:dyDescent="0.25">
      <c r="A17576" t="s">
        <v>34579</v>
      </c>
      <c r="B17576" t="s">
        <v>34580</v>
      </c>
      <c r="C17576" s="106">
        <v>0</v>
      </c>
      <c r="D17576">
        <v>0</v>
      </c>
    </row>
    <row r="17577" spans="1:4" x14ac:dyDescent="0.25">
      <c r="A17577" t="s">
        <v>34581</v>
      </c>
      <c r="B17577" t="s">
        <v>34582</v>
      </c>
      <c r="C17577" s="106">
        <v>27.3</v>
      </c>
      <c r="D17577">
        <v>4</v>
      </c>
    </row>
    <row r="17578" spans="1:4" x14ac:dyDescent="0.25">
      <c r="A17578" t="s">
        <v>34583</v>
      </c>
      <c r="B17578" t="s">
        <v>34584</v>
      </c>
      <c r="C17578" s="106">
        <v>45.95</v>
      </c>
      <c r="D17578">
        <v>4</v>
      </c>
    </row>
    <row r="17579" spans="1:4" x14ac:dyDescent="0.25">
      <c r="A17579" t="s">
        <v>34585</v>
      </c>
      <c r="B17579" t="s">
        <v>34586</v>
      </c>
      <c r="C17579" s="106">
        <v>53.08</v>
      </c>
      <c r="D17579">
        <v>4</v>
      </c>
    </row>
    <row r="17580" spans="1:4" x14ac:dyDescent="0.25">
      <c r="A17580" t="s">
        <v>34587</v>
      </c>
      <c r="B17580" t="s">
        <v>34588</v>
      </c>
      <c r="C17580" s="106">
        <v>13.41</v>
      </c>
      <c r="D17580">
        <v>2</v>
      </c>
    </row>
    <row r="17581" spans="1:4" x14ac:dyDescent="0.25">
      <c r="A17581" t="s">
        <v>34589</v>
      </c>
      <c r="B17581" t="s">
        <v>34590</v>
      </c>
      <c r="C17581" s="106">
        <v>0</v>
      </c>
      <c r="D17581">
        <v>0</v>
      </c>
    </row>
    <row r="17582" spans="1:4" x14ac:dyDescent="0.25">
      <c r="A17582" t="s">
        <v>34591</v>
      </c>
      <c r="B17582" t="s">
        <v>34592</v>
      </c>
      <c r="C17582" s="106">
        <v>32.880000000000003</v>
      </c>
      <c r="D17582">
        <v>2</v>
      </c>
    </row>
    <row r="17583" spans="1:4" x14ac:dyDescent="0.25">
      <c r="A17583" t="s">
        <v>34593</v>
      </c>
      <c r="B17583" t="s">
        <v>34594</v>
      </c>
      <c r="C17583" s="106">
        <v>118.29</v>
      </c>
      <c r="D17583">
        <v>5</v>
      </c>
    </row>
    <row r="17584" spans="1:4" x14ac:dyDescent="0.25">
      <c r="A17584" t="s">
        <v>34595</v>
      </c>
      <c r="B17584" t="s">
        <v>34596</v>
      </c>
      <c r="C17584" s="106">
        <v>161.91999999999999</v>
      </c>
      <c r="D17584">
        <v>3</v>
      </c>
    </row>
    <row r="17585" spans="1:4" x14ac:dyDescent="0.25">
      <c r="A17585" t="s">
        <v>34597</v>
      </c>
      <c r="B17585" t="s">
        <v>34598</v>
      </c>
      <c r="C17585" s="106">
        <v>333.73</v>
      </c>
      <c r="D17585">
        <v>15</v>
      </c>
    </row>
    <row r="17586" spans="1:4" x14ac:dyDescent="0.25">
      <c r="A17586" t="s">
        <v>34599</v>
      </c>
      <c r="B17586" t="s">
        <v>34600</v>
      </c>
      <c r="C17586" s="106">
        <v>51.65</v>
      </c>
      <c r="D17586">
        <v>2</v>
      </c>
    </row>
    <row r="17587" spans="1:4" x14ac:dyDescent="0.25">
      <c r="A17587" t="s">
        <v>34601</v>
      </c>
      <c r="B17587" t="s">
        <v>34602</v>
      </c>
      <c r="C17587" s="106">
        <v>50.48</v>
      </c>
      <c r="D17587">
        <v>2</v>
      </c>
    </row>
    <row r="17588" spans="1:4" x14ac:dyDescent="0.25">
      <c r="A17588" t="s">
        <v>34603</v>
      </c>
      <c r="B17588" t="s">
        <v>34604</v>
      </c>
      <c r="C17588" s="106">
        <v>62.61</v>
      </c>
      <c r="D17588">
        <v>2</v>
      </c>
    </row>
    <row r="17589" spans="1:4" x14ac:dyDescent="0.25">
      <c r="A17589" t="s">
        <v>34605</v>
      </c>
      <c r="B17589" t="s">
        <v>34606</v>
      </c>
      <c r="C17589" s="106">
        <v>84.45</v>
      </c>
      <c r="D17589">
        <v>2</v>
      </c>
    </row>
    <row r="17590" spans="1:4" x14ac:dyDescent="0.25">
      <c r="A17590" t="s">
        <v>34607</v>
      </c>
      <c r="B17590" t="s">
        <v>34608</v>
      </c>
      <c r="C17590" s="106">
        <v>-14.16</v>
      </c>
      <c r="D17590">
        <v>0</v>
      </c>
    </row>
    <row r="17591" spans="1:4" x14ac:dyDescent="0.25">
      <c r="A17591" t="s">
        <v>34609</v>
      </c>
      <c r="B17591" t="s">
        <v>34610</v>
      </c>
      <c r="C17591" s="106">
        <v>165.6</v>
      </c>
      <c r="D17591">
        <v>4</v>
      </c>
    </row>
    <row r="17592" spans="1:4" x14ac:dyDescent="0.25">
      <c r="A17592" t="s">
        <v>34611</v>
      </c>
      <c r="B17592" t="s">
        <v>34612</v>
      </c>
      <c r="C17592" s="106">
        <v>0</v>
      </c>
      <c r="D17592">
        <v>0</v>
      </c>
    </row>
    <row r="17593" spans="1:4" x14ac:dyDescent="0.25">
      <c r="A17593" t="s">
        <v>34613</v>
      </c>
      <c r="B17593" t="s">
        <v>34614</v>
      </c>
      <c r="C17593" s="106">
        <v>3.19</v>
      </c>
      <c r="D17593">
        <v>27</v>
      </c>
    </row>
    <row r="17594" spans="1:4" x14ac:dyDescent="0.25">
      <c r="A17594" t="s">
        <v>34615</v>
      </c>
      <c r="B17594" t="s">
        <v>34616</v>
      </c>
      <c r="C17594" s="106">
        <v>2.63</v>
      </c>
      <c r="D17594">
        <v>10</v>
      </c>
    </row>
    <row r="17595" spans="1:4" x14ac:dyDescent="0.25">
      <c r="A17595" t="s">
        <v>34617</v>
      </c>
      <c r="B17595" t="s">
        <v>34618</v>
      </c>
      <c r="C17595" s="106">
        <v>0.73</v>
      </c>
      <c r="D17595">
        <v>2</v>
      </c>
    </row>
    <row r="17596" spans="1:4" x14ac:dyDescent="0.25">
      <c r="A17596" t="s">
        <v>34619</v>
      </c>
      <c r="B17596" t="s">
        <v>34620</v>
      </c>
      <c r="C17596" s="106">
        <v>1.58</v>
      </c>
      <c r="D17596">
        <v>3</v>
      </c>
    </row>
    <row r="17597" spans="1:4" x14ac:dyDescent="0.25">
      <c r="A17597" t="s">
        <v>34621</v>
      </c>
      <c r="B17597" t="s">
        <v>34622</v>
      </c>
      <c r="C17597" s="106">
        <v>2.29</v>
      </c>
      <c r="D17597">
        <v>2</v>
      </c>
    </row>
    <row r="17598" spans="1:4" x14ac:dyDescent="0.25">
      <c r="A17598" t="s">
        <v>34623</v>
      </c>
      <c r="B17598" t="s">
        <v>34624</v>
      </c>
      <c r="C17598" s="106">
        <v>4.6399999999999997</v>
      </c>
      <c r="D17598">
        <v>3</v>
      </c>
    </row>
    <row r="17599" spans="1:4" x14ac:dyDescent="0.25">
      <c r="A17599" t="s">
        <v>34625</v>
      </c>
      <c r="B17599" t="s">
        <v>34626</v>
      </c>
      <c r="C17599" s="106">
        <v>713.11</v>
      </c>
      <c r="D17599">
        <v>12</v>
      </c>
    </row>
    <row r="17600" spans="1:4" x14ac:dyDescent="0.25">
      <c r="A17600" t="s">
        <v>34627</v>
      </c>
      <c r="B17600" t="s">
        <v>34628</v>
      </c>
      <c r="C17600" s="106">
        <v>404.16</v>
      </c>
      <c r="D17600">
        <v>10</v>
      </c>
    </row>
    <row r="17601" spans="1:4" x14ac:dyDescent="0.25">
      <c r="A17601" t="s">
        <v>34629</v>
      </c>
      <c r="B17601" t="s">
        <v>34630</v>
      </c>
      <c r="C17601" s="106">
        <v>27.57</v>
      </c>
      <c r="D17601">
        <v>2</v>
      </c>
    </row>
    <row r="17602" spans="1:4" x14ac:dyDescent="0.25">
      <c r="A17602" t="s">
        <v>34631</v>
      </c>
      <c r="B17602" t="s">
        <v>34632</v>
      </c>
      <c r="C17602" s="106">
        <v>2.42</v>
      </c>
      <c r="D17602">
        <v>0</v>
      </c>
    </row>
    <row r="17603" spans="1:4" x14ac:dyDescent="0.25">
      <c r="A17603" t="s">
        <v>34633</v>
      </c>
      <c r="B17603" t="s">
        <v>34634</v>
      </c>
      <c r="C17603" s="106">
        <v>1.9</v>
      </c>
      <c r="D17603">
        <v>0</v>
      </c>
    </row>
    <row r="17604" spans="1:4" x14ac:dyDescent="0.25">
      <c r="A17604" t="s">
        <v>34635</v>
      </c>
      <c r="B17604" t="s">
        <v>34636</v>
      </c>
      <c r="C17604" s="106">
        <v>6.22</v>
      </c>
      <c r="D17604">
        <v>1</v>
      </c>
    </row>
    <row r="17605" spans="1:4" x14ac:dyDescent="0.25">
      <c r="A17605" t="s">
        <v>34637</v>
      </c>
      <c r="B17605" t="s">
        <v>34638</v>
      </c>
      <c r="C17605" s="106">
        <v>23.97</v>
      </c>
      <c r="D17605">
        <v>3</v>
      </c>
    </row>
    <row r="17606" spans="1:4" x14ac:dyDescent="0.25">
      <c r="A17606" t="s">
        <v>34639</v>
      </c>
      <c r="B17606" t="s">
        <v>34640</v>
      </c>
      <c r="C17606" s="106">
        <v>40.33</v>
      </c>
      <c r="D17606">
        <v>8</v>
      </c>
    </row>
    <row r="17607" spans="1:4" x14ac:dyDescent="0.25">
      <c r="A17607" t="s">
        <v>34641</v>
      </c>
      <c r="B17607" t="s">
        <v>34642</v>
      </c>
      <c r="C17607" s="106">
        <v>58.89</v>
      </c>
      <c r="D17607">
        <v>2</v>
      </c>
    </row>
    <row r="17608" spans="1:4" x14ac:dyDescent="0.25">
      <c r="A17608" t="s">
        <v>34643</v>
      </c>
      <c r="B17608" t="s">
        <v>34644</v>
      </c>
      <c r="C17608" s="106">
        <v>177.55</v>
      </c>
      <c r="D17608">
        <v>3</v>
      </c>
    </row>
    <row r="17609" spans="1:4" x14ac:dyDescent="0.25">
      <c r="A17609" t="s">
        <v>34645</v>
      </c>
      <c r="B17609" t="s">
        <v>34646</v>
      </c>
      <c r="C17609" s="106">
        <v>194.78</v>
      </c>
      <c r="D17609">
        <v>1</v>
      </c>
    </row>
    <row r="17610" spans="1:4" x14ac:dyDescent="0.25">
      <c r="A17610" t="s">
        <v>34647</v>
      </c>
      <c r="B17610" t="s">
        <v>34648</v>
      </c>
      <c r="C17610" s="106">
        <v>33.58</v>
      </c>
      <c r="D17610">
        <v>2</v>
      </c>
    </row>
    <row r="17611" spans="1:4" x14ac:dyDescent="0.25">
      <c r="A17611" t="s">
        <v>34649</v>
      </c>
      <c r="B17611" t="s">
        <v>34650</v>
      </c>
      <c r="C17611" s="106">
        <v>28.92</v>
      </c>
      <c r="D17611">
        <v>6</v>
      </c>
    </row>
    <row r="17612" spans="1:4" x14ac:dyDescent="0.25">
      <c r="A17612" t="s">
        <v>34651</v>
      </c>
      <c r="B17612" t="s">
        <v>34652</v>
      </c>
      <c r="C17612" s="106">
        <v>10.97</v>
      </c>
      <c r="D17612">
        <v>3</v>
      </c>
    </row>
    <row r="17613" spans="1:4" x14ac:dyDescent="0.25">
      <c r="A17613" t="s">
        <v>34653</v>
      </c>
      <c r="B17613" t="s">
        <v>34654</v>
      </c>
      <c r="C17613" s="106">
        <v>19.36</v>
      </c>
      <c r="D17613">
        <v>2</v>
      </c>
    </row>
    <row r="17614" spans="1:4" x14ac:dyDescent="0.25">
      <c r="A17614" t="s">
        <v>34655</v>
      </c>
      <c r="B17614" t="s">
        <v>34656</v>
      </c>
      <c r="C17614" s="106">
        <v>429.23</v>
      </c>
      <c r="D17614">
        <v>11</v>
      </c>
    </row>
    <row r="17615" spans="1:4" x14ac:dyDescent="0.25">
      <c r="A17615" t="s">
        <v>34657</v>
      </c>
      <c r="B17615" t="s">
        <v>34658</v>
      </c>
      <c r="C17615" s="106">
        <v>27.8</v>
      </c>
      <c r="D17615">
        <v>3</v>
      </c>
    </row>
    <row r="17616" spans="1:4" x14ac:dyDescent="0.25">
      <c r="A17616" t="s">
        <v>34659</v>
      </c>
      <c r="B17616" t="s">
        <v>34660</v>
      </c>
      <c r="C17616" s="106">
        <v>18.02</v>
      </c>
      <c r="D17616">
        <v>2</v>
      </c>
    </row>
    <row r="17617" spans="1:4" x14ac:dyDescent="0.25">
      <c r="A17617" t="s">
        <v>34661</v>
      </c>
      <c r="B17617" t="s">
        <v>34662</v>
      </c>
      <c r="C17617" s="106">
        <v>24.74</v>
      </c>
      <c r="D17617">
        <v>2</v>
      </c>
    </row>
    <row r="17618" spans="1:4" x14ac:dyDescent="0.25">
      <c r="A17618" t="s">
        <v>34663</v>
      </c>
      <c r="B17618" t="s">
        <v>34664</v>
      </c>
      <c r="C17618" s="106">
        <v>0.43</v>
      </c>
      <c r="D17618">
        <v>5</v>
      </c>
    </row>
    <row r="17619" spans="1:4" x14ac:dyDescent="0.25">
      <c r="A17619" t="s">
        <v>34665</v>
      </c>
      <c r="B17619" t="s">
        <v>34666</v>
      </c>
      <c r="C17619" s="106">
        <v>8.4</v>
      </c>
      <c r="D17619">
        <v>100</v>
      </c>
    </row>
    <row r="17620" spans="1:4" x14ac:dyDescent="0.25">
      <c r="A17620" t="s">
        <v>34667</v>
      </c>
      <c r="B17620" t="s">
        <v>34668</v>
      </c>
      <c r="C17620" s="106">
        <v>0.28000000000000003</v>
      </c>
      <c r="D17620">
        <v>2</v>
      </c>
    </row>
    <row r="17621" spans="1:4" x14ac:dyDescent="0.25">
      <c r="A17621" t="s">
        <v>34669</v>
      </c>
      <c r="B17621" t="s">
        <v>34670</v>
      </c>
      <c r="C17621" s="106">
        <v>1.53</v>
      </c>
      <c r="D17621">
        <v>21</v>
      </c>
    </row>
    <row r="17622" spans="1:4" x14ac:dyDescent="0.25">
      <c r="A17622" t="s">
        <v>34671</v>
      </c>
      <c r="B17622" t="s">
        <v>34672</v>
      </c>
      <c r="C17622" s="106">
        <v>0.75</v>
      </c>
      <c r="D17622">
        <v>7</v>
      </c>
    </row>
    <row r="17623" spans="1:4" x14ac:dyDescent="0.25">
      <c r="A17623" t="s">
        <v>34673</v>
      </c>
      <c r="B17623" t="s">
        <v>34674</v>
      </c>
      <c r="C17623" s="106">
        <v>2.87</v>
      </c>
      <c r="D17623">
        <v>1</v>
      </c>
    </row>
    <row r="17624" spans="1:4" x14ac:dyDescent="0.25">
      <c r="A17624" t="s">
        <v>34675</v>
      </c>
      <c r="B17624" t="s">
        <v>34676</v>
      </c>
      <c r="C17624" s="106">
        <v>0.12</v>
      </c>
      <c r="D17624">
        <v>1</v>
      </c>
    </row>
    <row r="17625" spans="1:4" x14ac:dyDescent="0.25">
      <c r="A17625" t="s">
        <v>34677</v>
      </c>
      <c r="B17625" t="s">
        <v>34678</v>
      </c>
      <c r="C17625" s="106">
        <v>-0.61</v>
      </c>
      <c r="D17625">
        <v>0</v>
      </c>
    </row>
    <row r="17626" spans="1:4" x14ac:dyDescent="0.25">
      <c r="A17626" t="s">
        <v>34679</v>
      </c>
      <c r="B17626" t="s">
        <v>34680</v>
      </c>
      <c r="C17626" s="106">
        <v>0</v>
      </c>
      <c r="D17626">
        <v>0</v>
      </c>
    </row>
    <row r="17627" spans="1:4" x14ac:dyDescent="0.25">
      <c r="A17627" t="s">
        <v>34681</v>
      </c>
      <c r="B17627" t="s">
        <v>34682</v>
      </c>
      <c r="C17627" s="106">
        <v>0</v>
      </c>
      <c r="D17627">
        <v>0</v>
      </c>
    </row>
    <row r="17628" spans="1:4" x14ac:dyDescent="0.25">
      <c r="A17628" t="s">
        <v>34683</v>
      </c>
      <c r="B17628" t="s">
        <v>34684</v>
      </c>
      <c r="C17628" s="106">
        <v>-2.75</v>
      </c>
      <c r="D17628">
        <v>0</v>
      </c>
    </row>
    <row r="17629" spans="1:4" x14ac:dyDescent="0.25">
      <c r="A17629" t="s">
        <v>34685</v>
      </c>
      <c r="B17629" t="s">
        <v>34686</v>
      </c>
      <c r="C17629" s="106">
        <v>0</v>
      </c>
      <c r="D17629">
        <v>0</v>
      </c>
    </row>
    <row r="17630" spans="1:4" x14ac:dyDescent="0.25">
      <c r="A17630" t="s">
        <v>34687</v>
      </c>
      <c r="B17630" t="s">
        <v>34688</v>
      </c>
      <c r="C17630" s="106">
        <v>-0.98</v>
      </c>
      <c r="D17630">
        <v>0</v>
      </c>
    </row>
    <row r="17631" spans="1:4" x14ac:dyDescent="0.25">
      <c r="A17631" t="s">
        <v>34689</v>
      </c>
      <c r="B17631" t="s">
        <v>34690</v>
      </c>
      <c r="C17631" s="106">
        <v>-3.34</v>
      </c>
      <c r="D17631">
        <v>0</v>
      </c>
    </row>
    <row r="17632" spans="1:4" x14ac:dyDescent="0.25">
      <c r="A17632" t="s">
        <v>34691</v>
      </c>
      <c r="B17632" t="s">
        <v>34692</v>
      </c>
      <c r="C17632" s="106">
        <v>116.78</v>
      </c>
      <c r="D17632">
        <v>5</v>
      </c>
    </row>
    <row r="17633" spans="1:4" x14ac:dyDescent="0.25">
      <c r="A17633" t="s">
        <v>34693</v>
      </c>
      <c r="B17633" t="s">
        <v>34694</v>
      </c>
      <c r="C17633" s="106">
        <v>0</v>
      </c>
      <c r="D17633">
        <v>0</v>
      </c>
    </row>
    <row r="17634" spans="1:4" x14ac:dyDescent="0.25">
      <c r="A17634" t="s">
        <v>34695</v>
      </c>
      <c r="B17634" t="s">
        <v>34696</v>
      </c>
      <c r="C17634" s="106">
        <v>0</v>
      </c>
      <c r="D17634">
        <v>0</v>
      </c>
    </row>
    <row r="17635" spans="1:4" x14ac:dyDescent="0.25">
      <c r="A17635" t="s">
        <v>34697</v>
      </c>
      <c r="B17635" t="s">
        <v>34698</v>
      </c>
      <c r="C17635" s="106">
        <v>0</v>
      </c>
      <c r="D17635">
        <v>0</v>
      </c>
    </row>
    <row r="17636" spans="1:4" x14ac:dyDescent="0.25">
      <c r="A17636" t="s">
        <v>34699</v>
      </c>
      <c r="B17636" t="s">
        <v>34700</v>
      </c>
      <c r="C17636" s="106">
        <v>0</v>
      </c>
      <c r="D17636">
        <v>0</v>
      </c>
    </row>
    <row r="17637" spans="1:4" x14ac:dyDescent="0.25">
      <c r="A17637" t="s">
        <v>34701</v>
      </c>
      <c r="B17637" t="s">
        <v>34702</v>
      </c>
      <c r="C17637" s="106">
        <v>-0.21</v>
      </c>
      <c r="D17637">
        <v>0</v>
      </c>
    </row>
    <row r="17638" spans="1:4" x14ac:dyDescent="0.25">
      <c r="A17638" t="s">
        <v>34703</v>
      </c>
      <c r="B17638" t="s">
        <v>34704</v>
      </c>
      <c r="C17638" s="106">
        <v>17.84</v>
      </c>
      <c r="D17638">
        <v>2</v>
      </c>
    </row>
    <row r="17639" spans="1:4" x14ac:dyDescent="0.25">
      <c r="A17639" t="s">
        <v>34705</v>
      </c>
      <c r="B17639" t="s">
        <v>34706</v>
      </c>
      <c r="C17639" s="106">
        <v>0</v>
      </c>
      <c r="D17639">
        <v>0</v>
      </c>
    </row>
    <row r="17640" spans="1:4" x14ac:dyDescent="0.25">
      <c r="A17640" t="s">
        <v>34707</v>
      </c>
      <c r="B17640" t="s">
        <v>34708</v>
      </c>
      <c r="C17640" s="106">
        <v>19.07</v>
      </c>
      <c r="D17640">
        <v>3</v>
      </c>
    </row>
    <row r="17641" spans="1:4" x14ac:dyDescent="0.25">
      <c r="A17641" t="s">
        <v>34709</v>
      </c>
      <c r="B17641" t="s">
        <v>34710</v>
      </c>
      <c r="C17641" s="106">
        <v>95.26</v>
      </c>
      <c r="D17641">
        <v>2</v>
      </c>
    </row>
    <row r="17642" spans="1:4" x14ac:dyDescent="0.25">
      <c r="A17642" t="s">
        <v>34711</v>
      </c>
      <c r="B17642" t="s">
        <v>34712</v>
      </c>
      <c r="C17642" s="106">
        <v>0</v>
      </c>
      <c r="D17642">
        <v>0</v>
      </c>
    </row>
    <row r="17643" spans="1:4" x14ac:dyDescent="0.25">
      <c r="A17643" t="s">
        <v>34713</v>
      </c>
      <c r="B17643" t="s">
        <v>34714</v>
      </c>
      <c r="C17643" s="106">
        <v>-0.93</v>
      </c>
      <c r="D17643">
        <v>0</v>
      </c>
    </row>
    <row r="17644" spans="1:4" x14ac:dyDescent="0.25">
      <c r="A17644" t="s">
        <v>34715</v>
      </c>
      <c r="B17644" t="s">
        <v>34716</v>
      </c>
      <c r="C17644" s="106">
        <v>0</v>
      </c>
      <c r="D17644">
        <v>0</v>
      </c>
    </row>
    <row r="17645" spans="1:4" x14ac:dyDescent="0.25">
      <c r="A17645" t="s">
        <v>34717</v>
      </c>
      <c r="B17645" t="s">
        <v>34718</v>
      </c>
      <c r="C17645" s="106">
        <v>-3.34</v>
      </c>
      <c r="D17645">
        <v>0</v>
      </c>
    </row>
    <row r="17646" spans="1:4" x14ac:dyDescent="0.25">
      <c r="A17646" t="s">
        <v>34719</v>
      </c>
      <c r="B17646" t="s">
        <v>34720</v>
      </c>
      <c r="C17646" s="106">
        <v>-4.29</v>
      </c>
      <c r="D17646">
        <v>0</v>
      </c>
    </row>
    <row r="17647" spans="1:4" x14ac:dyDescent="0.25">
      <c r="A17647" t="s">
        <v>34721</v>
      </c>
      <c r="B17647" t="s">
        <v>34722</v>
      </c>
      <c r="C17647" s="106">
        <v>4.0599999999999996</v>
      </c>
      <c r="D17647">
        <v>2</v>
      </c>
    </row>
    <row r="17648" spans="1:4" x14ac:dyDescent="0.25">
      <c r="A17648" t="s">
        <v>34723</v>
      </c>
      <c r="B17648" t="s">
        <v>34724</v>
      </c>
      <c r="C17648" s="106">
        <v>262.47000000000003</v>
      </c>
      <c r="D17648">
        <v>4</v>
      </c>
    </row>
    <row r="17649" spans="1:4" x14ac:dyDescent="0.25">
      <c r="A17649" t="s">
        <v>34725</v>
      </c>
      <c r="B17649" t="s">
        <v>34726</v>
      </c>
      <c r="C17649" s="106">
        <v>0</v>
      </c>
      <c r="D17649">
        <v>0</v>
      </c>
    </row>
    <row r="17650" spans="1:4" x14ac:dyDescent="0.25">
      <c r="A17650" t="s">
        <v>34727</v>
      </c>
      <c r="B17650" t="s">
        <v>34728</v>
      </c>
      <c r="C17650" s="106">
        <v>42.14</v>
      </c>
      <c r="D17650">
        <v>18</v>
      </c>
    </row>
    <row r="17651" spans="1:4" x14ac:dyDescent="0.25">
      <c r="A17651" t="s">
        <v>34729</v>
      </c>
      <c r="B17651" t="s">
        <v>34730</v>
      </c>
      <c r="C17651" s="106">
        <v>347.93</v>
      </c>
      <c r="D17651">
        <v>6</v>
      </c>
    </row>
    <row r="17652" spans="1:4" x14ac:dyDescent="0.25">
      <c r="A17652" t="s">
        <v>34731</v>
      </c>
      <c r="B17652" t="s">
        <v>34730</v>
      </c>
      <c r="C17652" s="106">
        <v>177.19</v>
      </c>
      <c r="D17652">
        <v>3</v>
      </c>
    </row>
    <row r="17653" spans="1:4" x14ac:dyDescent="0.25">
      <c r="A17653" t="s">
        <v>34732</v>
      </c>
      <c r="B17653" t="s">
        <v>34733</v>
      </c>
      <c r="C17653" s="106">
        <v>108</v>
      </c>
      <c r="D17653">
        <v>4</v>
      </c>
    </row>
    <row r="17654" spans="1:4" x14ac:dyDescent="0.25">
      <c r="A17654" t="s">
        <v>34734</v>
      </c>
      <c r="B17654" t="s">
        <v>34735</v>
      </c>
      <c r="C17654" s="106">
        <v>84</v>
      </c>
      <c r="D17654">
        <v>4</v>
      </c>
    </row>
    <row r="17655" spans="1:4" x14ac:dyDescent="0.25">
      <c r="A17655" t="s">
        <v>34736</v>
      </c>
      <c r="B17655" t="s">
        <v>34735</v>
      </c>
      <c r="C17655" s="106">
        <v>180</v>
      </c>
      <c r="D17655">
        <v>4</v>
      </c>
    </row>
    <row r="17656" spans="1:4" x14ac:dyDescent="0.25">
      <c r="A17656" t="s">
        <v>34737</v>
      </c>
      <c r="B17656" t="s">
        <v>34735</v>
      </c>
      <c r="C17656" s="106">
        <v>180</v>
      </c>
      <c r="D17656">
        <v>4</v>
      </c>
    </row>
    <row r="17657" spans="1:4" x14ac:dyDescent="0.25">
      <c r="A17657" t="s">
        <v>34738</v>
      </c>
      <c r="B17657" t="s">
        <v>34739</v>
      </c>
      <c r="C17657" s="106">
        <v>189.69</v>
      </c>
      <c r="D17657">
        <v>7</v>
      </c>
    </row>
    <row r="17658" spans="1:4" x14ac:dyDescent="0.25">
      <c r="A17658" t="s">
        <v>34740</v>
      </c>
      <c r="B17658" t="s">
        <v>34739</v>
      </c>
      <c r="C17658" s="106">
        <v>108.77</v>
      </c>
      <c r="D17658">
        <v>3</v>
      </c>
    </row>
    <row r="17659" spans="1:4" x14ac:dyDescent="0.25">
      <c r="A17659" t="s">
        <v>34741</v>
      </c>
      <c r="B17659" t="s">
        <v>34739</v>
      </c>
      <c r="C17659" s="106">
        <v>179.26</v>
      </c>
      <c r="D17659">
        <v>4</v>
      </c>
    </row>
    <row r="17660" spans="1:4" x14ac:dyDescent="0.25">
      <c r="A17660" t="s">
        <v>34742</v>
      </c>
      <c r="B17660" t="s">
        <v>34739</v>
      </c>
      <c r="C17660" s="106">
        <v>128.19</v>
      </c>
      <c r="D17660">
        <v>3</v>
      </c>
    </row>
    <row r="17661" spans="1:4" x14ac:dyDescent="0.25">
      <c r="A17661" t="s">
        <v>34743</v>
      </c>
      <c r="B17661" t="s">
        <v>34739</v>
      </c>
      <c r="C17661" s="106">
        <v>90.79</v>
      </c>
      <c r="D17661">
        <v>3</v>
      </c>
    </row>
    <row r="17662" spans="1:4" x14ac:dyDescent="0.25">
      <c r="A17662" t="s">
        <v>34744</v>
      </c>
      <c r="B17662" t="s">
        <v>34745</v>
      </c>
      <c r="C17662" s="106">
        <v>8.92</v>
      </c>
      <c r="D17662">
        <v>4</v>
      </c>
    </row>
    <row r="17663" spans="1:4" x14ac:dyDescent="0.25">
      <c r="A17663" t="s">
        <v>34746</v>
      </c>
      <c r="B17663" t="s">
        <v>34747</v>
      </c>
      <c r="C17663" s="106">
        <v>56.69</v>
      </c>
      <c r="D17663">
        <v>3</v>
      </c>
    </row>
    <row r="17664" spans="1:4" x14ac:dyDescent="0.25">
      <c r="A17664" t="s">
        <v>34748</v>
      </c>
      <c r="B17664" t="s">
        <v>34749</v>
      </c>
      <c r="C17664" s="106">
        <v>120.64</v>
      </c>
      <c r="D17664">
        <v>1</v>
      </c>
    </row>
    <row r="17665" spans="1:4" x14ac:dyDescent="0.25">
      <c r="A17665" t="s">
        <v>34750</v>
      </c>
      <c r="B17665" t="s">
        <v>34751</v>
      </c>
      <c r="C17665" s="106">
        <v>7.57</v>
      </c>
      <c r="D17665">
        <v>6</v>
      </c>
    </row>
    <row r="17666" spans="1:4" x14ac:dyDescent="0.25">
      <c r="A17666" t="s">
        <v>34752</v>
      </c>
      <c r="B17666" t="s">
        <v>34751</v>
      </c>
      <c r="C17666" s="106">
        <v>25.22</v>
      </c>
      <c r="D17666">
        <v>5</v>
      </c>
    </row>
    <row r="17667" spans="1:4" x14ac:dyDescent="0.25">
      <c r="A17667" t="s">
        <v>34753</v>
      </c>
      <c r="B17667" t="s">
        <v>34739</v>
      </c>
      <c r="C17667" s="106">
        <v>168.67</v>
      </c>
      <c r="D17667">
        <v>4</v>
      </c>
    </row>
    <row r="17668" spans="1:4" x14ac:dyDescent="0.25">
      <c r="A17668" t="s">
        <v>34754</v>
      </c>
      <c r="B17668" t="s">
        <v>34755</v>
      </c>
      <c r="C17668" s="106">
        <v>0</v>
      </c>
      <c r="D17668">
        <v>0</v>
      </c>
    </row>
    <row r="17669" spans="1:4" x14ac:dyDescent="0.25">
      <c r="A17669" t="s">
        <v>34756</v>
      </c>
      <c r="B17669" t="s">
        <v>34757</v>
      </c>
      <c r="C17669" s="106">
        <v>0</v>
      </c>
      <c r="D17669">
        <v>0</v>
      </c>
    </row>
    <row r="17670" spans="1:4" x14ac:dyDescent="0.25">
      <c r="A17670" t="s">
        <v>34758</v>
      </c>
      <c r="B17670" t="s">
        <v>34759</v>
      </c>
      <c r="C17670" s="106">
        <v>11.1</v>
      </c>
      <c r="D17670">
        <v>2</v>
      </c>
    </row>
    <row r="17671" spans="1:4" x14ac:dyDescent="0.25">
      <c r="A17671" t="s">
        <v>34760</v>
      </c>
      <c r="B17671" t="s">
        <v>7015</v>
      </c>
      <c r="C17671" s="106">
        <v>0</v>
      </c>
      <c r="D17671">
        <v>0</v>
      </c>
    </row>
    <row r="17672" spans="1:4" x14ac:dyDescent="0.25">
      <c r="A17672" t="s">
        <v>34761</v>
      </c>
      <c r="B17672" t="s">
        <v>33163</v>
      </c>
      <c r="C17672" s="106">
        <v>94.12</v>
      </c>
      <c r="D17672">
        <v>3</v>
      </c>
    </row>
    <row r="17673" spans="1:4" x14ac:dyDescent="0.25">
      <c r="A17673" t="s">
        <v>34762</v>
      </c>
      <c r="B17673" t="s">
        <v>34763</v>
      </c>
      <c r="C17673" s="106">
        <v>1008.24</v>
      </c>
      <c r="D17673">
        <v>12</v>
      </c>
    </row>
    <row r="17674" spans="1:4" x14ac:dyDescent="0.25">
      <c r="A17674" t="s">
        <v>34764</v>
      </c>
      <c r="B17674" t="s">
        <v>34765</v>
      </c>
      <c r="C17674" s="106">
        <v>1072.79</v>
      </c>
      <c r="D17674">
        <v>12</v>
      </c>
    </row>
    <row r="17675" spans="1:4" x14ac:dyDescent="0.25">
      <c r="A17675" t="s">
        <v>34766</v>
      </c>
      <c r="B17675" t="s">
        <v>34767</v>
      </c>
      <c r="C17675" s="106">
        <v>1215.93</v>
      </c>
      <c r="D17675">
        <v>13</v>
      </c>
    </row>
    <row r="17676" spans="1:4" x14ac:dyDescent="0.25">
      <c r="A17676" t="s">
        <v>34768</v>
      </c>
      <c r="B17676" t="s">
        <v>34769</v>
      </c>
      <c r="C17676" s="106">
        <v>0</v>
      </c>
      <c r="D17676">
        <v>0</v>
      </c>
    </row>
    <row r="17677" spans="1:4" x14ac:dyDescent="0.25">
      <c r="A17677" t="s">
        <v>34770</v>
      </c>
      <c r="B17677" t="s">
        <v>34771</v>
      </c>
      <c r="C17677" s="106">
        <v>0</v>
      </c>
      <c r="D17677">
        <v>0</v>
      </c>
    </row>
    <row r="17678" spans="1:4" x14ac:dyDescent="0.25">
      <c r="A17678" t="s">
        <v>34772</v>
      </c>
      <c r="B17678" t="s">
        <v>34773</v>
      </c>
      <c r="C17678" s="106">
        <v>0</v>
      </c>
      <c r="D17678">
        <v>0</v>
      </c>
    </row>
    <row r="17679" spans="1:4" x14ac:dyDescent="0.25">
      <c r="A17679" t="s">
        <v>34774</v>
      </c>
      <c r="B17679" t="s">
        <v>34775</v>
      </c>
      <c r="C17679" s="106">
        <v>139.84</v>
      </c>
      <c r="D17679">
        <v>6</v>
      </c>
    </row>
    <row r="17680" spans="1:4" x14ac:dyDescent="0.25">
      <c r="A17680" t="s">
        <v>34776</v>
      </c>
      <c r="B17680" t="s">
        <v>34777</v>
      </c>
      <c r="C17680" s="106">
        <v>22.32</v>
      </c>
      <c r="D17680">
        <v>12</v>
      </c>
    </row>
    <row r="17681" spans="1:4" x14ac:dyDescent="0.25">
      <c r="A17681" t="s">
        <v>34778</v>
      </c>
      <c r="B17681" t="s">
        <v>34779</v>
      </c>
      <c r="C17681" s="106">
        <v>0</v>
      </c>
      <c r="D17681">
        <v>0</v>
      </c>
    </row>
    <row r="17682" spans="1:4" x14ac:dyDescent="0.25">
      <c r="A17682" t="s">
        <v>34780</v>
      </c>
      <c r="B17682" t="s">
        <v>34781</v>
      </c>
      <c r="C17682" s="106">
        <v>42.93</v>
      </c>
      <c r="D17682">
        <v>9</v>
      </c>
    </row>
    <row r="17683" spans="1:4" x14ac:dyDescent="0.25">
      <c r="A17683" t="s">
        <v>34782</v>
      </c>
      <c r="B17683" t="s">
        <v>34783</v>
      </c>
      <c r="C17683" s="106">
        <v>10.39</v>
      </c>
      <c r="D17683">
        <v>2</v>
      </c>
    </row>
    <row r="17684" spans="1:4" x14ac:dyDescent="0.25">
      <c r="A17684" t="s">
        <v>34784</v>
      </c>
      <c r="B17684" t="s">
        <v>34785</v>
      </c>
      <c r="C17684" s="106">
        <v>44.1</v>
      </c>
      <c r="D17684">
        <v>8</v>
      </c>
    </row>
    <row r="17685" spans="1:4" x14ac:dyDescent="0.25">
      <c r="A17685" t="s">
        <v>34786</v>
      </c>
      <c r="B17685" t="s">
        <v>34787</v>
      </c>
      <c r="C17685" s="106">
        <v>11.18</v>
      </c>
      <c r="D17685">
        <v>2</v>
      </c>
    </row>
    <row r="17686" spans="1:4" x14ac:dyDescent="0.25">
      <c r="A17686" t="s">
        <v>34788</v>
      </c>
      <c r="B17686" t="s">
        <v>34789</v>
      </c>
      <c r="C17686" s="106">
        <v>23.78</v>
      </c>
      <c r="D17686">
        <v>3</v>
      </c>
    </row>
    <row r="17687" spans="1:4" x14ac:dyDescent="0.25">
      <c r="A17687" t="s">
        <v>34790</v>
      </c>
      <c r="B17687" t="s">
        <v>34791</v>
      </c>
      <c r="C17687" s="106">
        <v>25.3</v>
      </c>
      <c r="D17687">
        <v>6</v>
      </c>
    </row>
    <row r="17688" spans="1:4" x14ac:dyDescent="0.25">
      <c r="A17688" t="s">
        <v>34792</v>
      </c>
      <c r="B17688" t="s">
        <v>34793</v>
      </c>
      <c r="C17688" s="106">
        <v>11.36</v>
      </c>
      <c r="D17688">
        <v>2</v>
      </c>
    </row>
    <row r="17689" spans="1:4" x14ac:dyDescent="0.25">
      <c r="A17689" t="s">
        <v>34794</v>
      </c>
      <c r="B17689" t="s">
        <v>34795</v>
      </c>
      <c r="C17689" s="106">
        <v>123.89</v>
      </c>
      <c r="D17689">
        <v>5</v>
      </c>
    </row>
    <row r="17690" spans="1:4" x14ac:dyDescent="0.25">
      <c r="A17690" t="s">
        <v>34796</v>
      </c>
      <c r="B17690" t="s">
        <v>34797</v>
      </c>
      <c r="C17690" s="106">
        <v>103.02</v>
      </c>
      <c r="D17690">
        <v>3</v>
      </c>
    </row>
    <row r="17691" spans="1:4" x14ac:dyDescent="0.25">
      <c r="A17691" t="s">
        <v>34798</v>
      </c>
      <c r="B17691" t="s">
        <v>34799</v>
      </c>
      <c r="C17691" s="106">
        <v>998.15</v>
      </c>
      <c r="D17691">
        <v>7</v>
      </c>
    </row>
    <row r="17692" spans="1:4" x14ac:dyDescent="0.25">
      <c r="A17692" t="s">
        <v>34800</v>
      </c>
      <c r="B17692" t="s">
        <v>34801</v>
      </c>
      <c r="C17692" s="106">
        <v>191.47</v>
      </c>
      <c r="D17692">
        <v>5</v>
      </c>
    </row>
    <row r="17693" spans="1:4" x14ac:dyDescent="0.25">
      <c r="A17693" t="s">
        <v>34802</v>
      </c>
      <c r="B17693" t="s">
        <v>34803</v>
      </c>
      <c r="C17693" s="106">
        <v>326.95</v>
      </c>
      <c r="D17693">
        <v>5</v>
      </c>
    </row>
    <row r="17694" spans="1:4" x14ac:dyDescent="0.25">
      <c r="A17694" t="s">
        <v>34804</v>
      </c>
      <c r="B17694" t="s">
        <v>34805</v>
      </c>
      <c r="C17694" s="106">
        <v>15.64</v>
      </c>
      <c r="D17694">
        <v>6</v>
      </c>
    </row>
    <row r="17695" spans="1:4" x14ac:dyDescent="0.25">
      <c r="A17695" t="s">
        <v>34806</v>
      </c>
      <c r="B17695" t="s">
        <v>34807</v>
      </c>
      <c r="C17695" s="106">
        <v>14.99</v>
      </c>
      <c r="D17695">
        <v>1</v>
      </c>
    </row>
    <row r="17696" spans="1:4" x14ac:dyDescent="0.25">
      <c r="A17696" t="s">
        <v>34808</v>
      </c>
      <c r="B17696" t="s">
        <v>34809</v>
      </c>
      <c r="C17696" s="106">
        <v>109.09</v>
      </c>
      <c r="D17696">
        <v>6</v>
      </c>
    </row>
    <row r="17697" spans="1:4" x14ac:dyDescent="0.25">
      <c r="A17697" t="s">
        <v>34810</v>
      </c>
      <c r="B17697" t="s">
        <v>34811</v>
      </c>
      <c r="C17697" s="106">
        <v>13</v>
      </c>
      <c r="D17697">
        <v>1</v>
      </c>
    </row>
    <row r="17698" spans="1:4" x14ac:dyDescent="0.25">
      <c r="A17698" t="s">
        <v>34812</v>
      </c>
      <c r="B17698" t="s">
        <v>34813</v>
      </c>
      <c r="C17698" s="106">
        <v>0</v>
      </c>
      <c r="D17698">
        <v>0</v>
      </c>
    </row>
    <row r="17699" spans="1:4" x14ac:dyDescent="0.25">
      <c r="A17699" t="s">
        <v>34814</v>
      </c>
      <c r="B17699" t="s">
        <v>34815</v>
      </c>
      <c r="C17699" s="106">
        <v>0</v>
      </c>
      <c r="D17699">
        <v>0</v>
      </c>
    </row>
    <row r="17700" spans="1:4" x14ac:dyDescent="0.25">
      <c r="A17700" t="s">
        <v>34816</v>
      </c>
      <c r="B17700" t="s">
        <v>34817</v>
      </c>
      <c r="C17700" s="106">
        <v>20.75</v>
      </c>
      <c r="D17700">
        <v>3</v>
      </c>
    </row>
    <row r="17701" spans="1:4" x14ac:dyDescent="0.25">
      <c r="A17701" t="s">
        <v>34818</v>
      </c>
      <c r="B17701" t="s">
        <v>34819</v>
      </c>
      <c r="C17701" s="106">
        <v>225.13</v>
      </c>
      <c r="D17701">
        <v>4</v>
      </c>
    </row>
    <row r="17702" spans="1:4" x14ac:dyDescent="0.25">
      <c r="A17702" t="s">
        <v>34820</v>
      </c>
      <c r="B17702" t="s">
        <v>34821</v>
      </c>
      <c r="C17702" s="106">
        <v>125.07</v>
      </c>
      <c r="D17702">
        <v>2</v>
      </c>
    </row>
    <row r="17703" spans="1:4" x14ac:dyDescent="0.25">
      <c r="A17703" t="s">
        <v>34822</v>
      </c>
      <c r="B17703" t="s">
        <v>34823</v>
      </c>
      <c r="C17703" s="106">
        <v>-1.35</v>
      </c>
      <c r="D17703">
        <v>0</v>
      </c>
    </row>
    <row r="17704" spans="1:4" x14ac:dyDescent="0.25">
      <c r="A17704" t="s">
        <v>34824</v>
      </c>
      <c r="B17704" t="s">
        <v>34825</v>
      </c>
      <c r="C17704" s="106">
        <v>0</v>
      </c>
      <c r="D17704">
        <v>0</v>
      </c>
    </row>
    <row r="17705" spans="1:4" x14ac:dyDescent="0.25">
      <c r="A17705" t="s">
        <v>34826</v>
      </c>
      <c r="B17705" t="s">
        <v>34825</v>
      </c>
      <c r="C17705" s="106">
        <v>48.15</v>
      </c>
      <c r="D17705">
        <v>15</v>
      </c>
    </row>
    <row r="17706" spans="1:4" x14ac:dyDescent="0.25">
      <c r="A17706" t="s">
        <v>34827</v>
      </c>
      <c r="B17706" t="s">
        <v>34828</v>
      </c>
      <c r="C17706" s="106">
        <v>12.41</v>
      </c>
      <c r="D17706">
        <v>2</v>
      </c>
    </row>
    <row r="17707" spans="1:4" x14ac:dyDescent="0.25">
      <c r="A17707" t="s">
        <v>34829</v>
      </c>
      <c r="B17707" t="s">
        <v>34830</v>
      </c>
      <c r="C17707" s="106">
        <v>59.5</v>
      </c>
      <c r="D17707">
        <v>5</v>
      </c>
    </row>
    <row r="17708" spans="1:4" x14ac:dyDescent="0.25">
      <c r="A17708" t="s">
        <v>34831</v>
      </c>
      <c r="B17708" t="s">
        <v>34832</v>
      </c>
      <c r="C17708" s="106">
        <v>51.03</v>
      </c>
      <c r="D17708">
        <v>4</v>
      </c>
    </row>
    <row r="17709" spans="1:4" x14ac:dyDescent="0.25">
      <c r="A17709" t="s">
        <v>34833</v>
      </c>
      <c r="B17709" t="s">
        <v>34834</v>
      </c>
      <c r="C17709" s="106">
        <v>6.62</v>
      </c>
      <c r="D17709">
        <v>2</v>
      </c>
    </row>
    <row r="17710" spans="1:4" x14ac:dyDescent="0.25">
      <c r="A17710" t="s">
        <v>34835</v>
      </c>
      <c r="B17710" t="s">
        <v>34836</v>
      </c>
      <c r="C17710" s="106">
        <v>48.66</v>
      </c>
      <c r="D17710">
        <v>5</v>
      </c>
    </row>
    <row r="17711" spans="1:4" x14ac:dyDescent="0.25">
      <c r="A17711" t="s">
        <v>34837</v>
      </c>
      <c r="B17711" t="s">
        <v>34838</v>
      </c>
      <c r="C17711" s="106">
        <v>34.229999999999997</v>
      </c>
      <c r="D17711">
        <v>6</v>
      </c>
    </row>
    <row r="17712" spans="1:4" x14ac:dyDescent="0.25">
      <c r="A17712" t="s">
        <v>34839</v>
      </c>
      <c r="B17712" t="s">
        <v>34840</v>
      </c>
      <c r="C17712" s="106">
        <v>0</v>
      </c>
      <c r="D17712">
        <v>0</v>
      </c>
    </row>
    <row r="17713" spans="1:4" x14ac:dyDescent="0.25">
      <c r="A17713" t="s">
        <v>34841</v>
      </c>
      <c r="B17713" t="s">
        <v>34842</v>
      </c>
      <c r="C17713" s="106">
        <v>339.77</v>
      </c>
      <c r="D17713">
        <v>3</v>
      </c>
    </row>
    <row r="17714" spans="1:4" x14ac:dyDescent="0.25">
      <c r="A17714" t="s">
        <v>34843</v>
      </c>
      <c r="B17714" t="s">
        <v>34844</v>
      </c>
      <c r="C17714" s="106">
        <v>355.19</v>
      </c>
      <c r="D17714">
        <v>3</v>
      </c>
    </row>
    <row r="17715" spans="1:4" x14ac:dyDescent="0.25">
      <c r="A17715" t="s">
        <v>34845</v>
      </c>
      <c r="B17715" t="s">
        <v>34846</v>
      </c>
      <c r="C17715" s="106">
        <v>286.36</v>
      </c>
      <c r="D17715">
        <v>3</v>
      </c>
    </row>
    <row r="17716" spans="1:4" x14ac:dyDescent="0.25">
      <c r="A17716" t="s">
        <v>34847</v>
      </c>
      <c r="B17716" t="s">
        <v>34848</v>
      </c>
      <c r="C17716" s="106">
        <v>10.17</v>
      </c>
      <c r="D17716">
        <v>9</v>
      </c>
    </row>
    <row r="17717" spans="1:4" x14ac:dyDescent="0.25">
      <c r="A17717" t="s">
        <v>34849</v>
      </c>
      <c r="B17717" t="s">
        <v>34850</v>
      </c>
      <c r="C17717" s="106">
        <v>2056.17</v>
      </c>
      <c r="D17717">
        <v>30</v>
      </c>
    </row>
    <row r="17718" spans="1:4" x14ac:dyDescent="0.25">
      <c r="A17718" t="s">
        <v>34851</v>
      </c>
      <c r="B17718" t="s">
        <v>34852</v>
      </c>
      <c r="C17718" s="106">
        <v>1669.35</v>
      </c>
      <c r="D17718">
        <v>2</v>
      </c>
    </row>
    <row r="17719" spans="1:4" x14ac:dyDescent="0.25">
      <c r="A17719" t="s">
        <v>34853</v>
      </c>
      <c r="B17719" t="s">
        <v>34854</v>
      </c>
      <c r="C17719" s="106">
        <v>141.16999999999999</v>
      </c>
      <c r="D17719">
        <v>5</v>
      </c>
    </row>
    <row r="17720" spans="1:4" x14ac:dyDescent="0.25">
      <c r="A17720" t="s">
        <v>34855</v>
      </c>
      <c r="B17720" t="s">
        <v>34856</v>
      </c>
      <c r="C17720" s="106">
        <v>91.81</v>
      </c>
      <c r="D17720">
        <v>11</v>
      </c>
    </row>
    <row r="17721" spans="1:4" x14ac:dyDescent="0.25">
      <c r="A17721" t="s">
        <v>34857</v>
      </c>
      <c r="B17721" t="s">
        <v>34858</v>
      </c>
      <c r="C17721" s="106">
        <v>2.41</v>
      </c>
      <c r="D17721">
        <v>2</v>
      </c>
    </row>
    <row r="17722" spans="1:4" x14ac:dyDescent="0.25">
      <c r="A17722" t="s">
        <v>34859</v>
      </c>
      <c r="B17722" t="s">
        <v>34858</v>
      </c>
      <c r="C17722" s="106">
        <v>3.28</v>
      </c>
      <c r="D17722">
        <v>2</v>
      </c>
    </row>
    <row r="17723" spans="1:4" x14ac:dyDescent="0.25">
      <c r="A17723" t="s">
        <v>34860</v>
      </c>
      <c r="B17723" t="s">
        <v>34861</v>
      </c>
      <c r="C17723" s="106">
        <v>194.65</v>
      </c>
      <c r="D17723">
        <v>11</v>
      </c>
    </row>
    <row r="17724" spans="1:4" x14ac:dyDescent="0.25">
      <c r="A17724" t="s">
        <v>34862</v>
      </c>
      <c r="B17724" t="s">
        <v>34863</v>
      </c>
      <c r="C17724" s="106">
        <v>0</v>
      </c>
      <c r="D17724">
        <v>0</v>
      </c>
    </row>
    <row r="17725" spans="1:4" x14ac:dyDescent="0.25">
      <c r="A17725" t="s">
        <v>34864</v>
      </c>
      <c r="B17725" t="s">
        <v>34865</v>
      </c>
      <c r="C17725" s="106">
        <v>0</v>
      </c>
      <c r="D17725">
        <v>0</v>
      </c>
    </row>
    <row r="17726" spans="1:4" x14ac:dyDescent="0.25">
      <c r="A17726" t="s">
        <v>34866</v>
      </c>
      <c r="B17726" t="s">
        <v>34867</v>
      </c>
      <c r="C17726" s="106">
        <v>0</v>
      </c>
      <c r="D17726">
        <v>0</v>
      </c>
    </row>
    <row r="17727" spans="1:4" x14ac:dyDescent="0.25">
      <c r="A17727" t="s">
        <v>34868</v>
      </c>
      <c r="B17727" t="s">
        <v>34858</v>
      </c>
      <c r="C17727" s="106">
        <v>2.73</v>
      </c>
      <c r="D17727">
        <v>2</v>
      </c>
    </row>
    <row r="17728" spans="1:4" x14ac:dyDescent="0.25">
      <c r="A17728" t="s">
        <v>34869</v>
      </c>
      <c r="B17728" t="s">
        <v>34870</v>
      </c>
      <c r="C17728" s="106">
        <v>0</v>
      </c>
      <c r="D17728">
        <v>0</v>
      </c>
    </row>
    <row r="17729" spans="1:4" x14ac:dyDescent="0.25">
      <c r="A17729" t="s">
        <v>34871</v>
      </c>
      <c r="B17729" t="s">
        <v>34872</v>
      </c>
      <c r="C17729" s="106">
        <v>16.309999999999999</v>
      </c>
      <c r="D17729">
        <v>10</v>
      </c>
    </row>
    <row r="17730" spans="1:4" x14ac:dyDescent="0.25">
      <c r="A17730" t="s">
        <v>34873</v>
      </c>
      <c r="B17730" t="s">
        <v>34874</v>
      </c>
      <c r="C17730" s="106">
        <v>11.8</v>
      </c>
      <c r="D17730">
        <v>6</v>
      </c>
    </row>
    <row r="17731" spans="1:4" x14ac:dyDescent="0.25">
      <c r="A17731" t="s">
        <v>34875</v>
      </c>
      <c r="B17731" t="s">
        <v>34876</v>
      </c>
      <c r="C17731" s="106">
        <v>43.46</v>
      </c>
      <c r="D17731">
        <v>8</v>
      </c>
    </row>
    <row r="17732" spans="1:4" x14ac:dyDescent="0.25">
      <c r="A17732" t="s">
        <v>34877</v>
      </c>
      <c r="B17732" t="s">
        <v>34878</v>
      </c>
      <c r="C17732" s="106">
        <v>0</v>
      </c>
      <c r="D17732">
        <v>0</v>
      </c>
    </row>
    <row r="17733" spans="1:4" x14ac:dyDescent="0.25">
      <c r="A17733" t="s">
        <v>34879</v>
      </c>
      <c r="B17733" t="s">
        <v>34880</v>
      </c>
      <c r="C17733" s="106">
        <v>0</v>
      </c>
      <c r="D17733">
        <v>0</v>
      </c>
    </row>
    <row r="17734" spans="1:4" x14ac:dyDescent="0.25">
      <c r="A17734" t="s">
        <v>34881</v>
      </c>
      <c r="B17734" t="s">
        <v>34882</v>
      </c>
      <c r="C17734" s="106">
        <v>28.83</v>
      </c>
      <c r="D17734">
        <v>2</v>
      </c>
    </row>
    <row r="17735" spans="1:4" x14ac:dyDescent="0.25">
      <c r="A17735" t="s">
        <v>34883</v>
      </c>
      <c r="B17735" t="s">
        <v>34884</v>
      </c>
      <c r="C17735" s="106">
        <v>0</v>
      </c>
      <c r="D17735">
        <v>0</v>
      </c>
    </row>
    <row r="17736" spans="1:4" x14ac:dyDescent="0.25">
      <c r="A17736" t="s">
        <v>34885</v>
      </c>
      <c r="B17736" t="s">
        <v>34886</v>
      </c>
      <c r="C17736" s="106">
        <v>0</v>
      </c>
      <c r="D17736">
        <v>0</v>
      </c>
    </row>
    <row r="17737" spans="1:4" x14ac:dyDescent="0.25">
      <c r="A17737" t="s">
        <v>34887</v>
      </c>
      <c r="B17737" t="s">
        <v>34888</v>
      </c>
      <c r="C17737" s="106">
        <v>0</v>
      </c>
      <c r="D17737">
        <v>0</v>
      </c>
    </row>
    <row r="17738" spans="1:4" x14ac:dyDescent="0.25">
      <c r="A17738" t="s">
        <v>34889</v>
      </c>
      <c r="B17738" t="s">
        <v>34890</v>
      </c>
      <c r="C17738" s="106">
        <v>-0.56000000000000005</v>
      </c>
      <c r="D17738">
        <v>0</v>
      </c>
    </row>
    <row r="17739" spans="1:4" x14ac:dyDescent="0.25">
      <c r="A17739" t="s">
        <v>34891</v>
      </c>
      <c r="B17739" t="s">
        <v>34892</v>
      </c>
      <c r="C17739" s="106">
        <v>408.35</v>
      </c>
      <c r="D17739">
        <v>8</v>
      </c>
    </row>
    <row r="17740" spans="1:4" x14ac:dyDescent="0.25">
      <c r="A17740" t="s">
        <v>34893</v>
      </c>
      <c r="B17740" t="s">
        <v>34894</v>
      </c>
      <c r="C17740" s="106">
        <v>0</v>
      </c>
      <c r="D17740">
        <v>0</v>
      </c>
    </row>
    <row r="17741" spans="1:4" x14ac:dyDescent="0.25">
      <c r="A17741" t="s">
        <v>34895</v>
      </c>
      <c r="B17741" t="s">
        <v>34896</v>
      </c>
      <c r="C17741" s="106">
        <v>0</v>
      </c>
      <c r="D17741">
        <v>0</v>
      </c>
    </row>
    <row r="17742" spans="1:4" x14ac:dyDescent="0.25">
      <c r="A17742" t="s">
        <v>34897</v>
      </c>
      <c r="B17742" t="s">
        <v>34898</v>
      </c>
      <c r="C17742" s="106">
        <v>5.0199999999999996</v>
      </c>
      <c r="D17742">
        <v>0</v>
      </c>
    </row>
    <row r="17743" spans="1:4" x14ac:dyDescent="0.25">
      <c r="A17743" t="s">
        <v>34899</v>
      </c>
      <c r="B17743" t="s">
        <v>34900</v>
      </c>
      <c r="C17743" s="106">
        <v>0</v>
      </c>
      <c r="D17743">
        <v>0</v>
      </c>
    </row>
    <row r="17744" spans="1:4" x14ac:dyDescent="0.25">
      <c r="A17744" t="s">
        <v>34901</v>
      </c>
      <c r="B17744" t="s">
        <v>34902</v>
      </c>
      <c r="C17744" s="106">
        <v>2.77</v>
      </c>
      <c r="D17744">
        <v>0</v>
      </c>
    </row>
    <row r="17745" spans="1:4" x14ac:dyDescent="0.25">
      <c r="A17745" t="s">
        <v>34903</v>
      </c>
      <c r="B17745" t="s">
        <v>34904</v>
      </c>
      <c r="C17745" s="106">
        <v>35.6</v>
      </c>
      <c r="D17745">
        <v>0</v>
      </c>
    </row>
    <row r="17746" spans="1:4" x14ac:dyDescent="0.25">
      <c r="A17746" t="s">
        <v>34905</v>
      </c>
      <c r="B17746" t="s">
        <v>34906</v>
      </c>
      <c r="C17746" s="106">
        <v>0</v>
      </c>
      <c r="D17746">
        <v>0</v>
      </c>
    </row>
    <row r="17747" spans="1:4" x14ac:dyDescent="0.25">
      <c r="A17747" t="s">
        <v>34907</v>
      </c>
      <c r="B17747" t="s">
        <v>34908</v>
      </c>
      <c r="C17747" s="106">
        <v>264.38</v>
      </c>
      <c r="D17747">
        <v>6</v>
      </c>
    </row>
    <row r="17748" spans="1:4" x14ac:dyDescent="0.25">
      <c r="A17748" t="s">
        <v>34909</v>
      </c>
      <c r="B17748" t="s">
        <v>34910</v>
      </c>
      <c r="C17748" s="106">
        <v>0</v>
      </c>
      <c r="D17748">
        <v>0</v>
      </c>
    </row>
    <row r="17749" spans="1:4" x14ac:dyDescent="0.25">
      <c r="A17749" t="s">
        <v>34911</v>
      </c>
      <c r="B17749" t="s">
        <v>34912</v>
      </c>
      <c r="C17749" s="106">
        <v>164.91</v>
      </c>
      <c r="D17749">
        <v>1</v>
      </c>
    </row>
    <row r="17750" spans="1:4" x14ac:dyDescent="0.25">
      <c r="A17750" t="s">
        <v>34913</v>
      </c>
      <c r="B17750" t="s">
        <v>34914</v>
      </c>
      <c r="C17750" s="106">
        <v>738.31</v>
      </c>
      <c r="D17750">
        <v>1</v>
      </c>
    </row>
    <row r="17751" spans="1:4" x14ac:dyDescent="0.25">
      <c r="A17751" t="s">
        <v>34915</v>
      </c>
      <c r="B17751" t="s">
        <v>34914</v>
      </c>
      <c r="C17751" s="106">
        <v>679.69</v>
      </c>
      <c r="D17751">
        <v>1</v>
      </c>
    </row>
    <row r="17752" spans="1:4" x14ac:dyDescent="0.25">
      <c r="A17752" t="s">
        <v>34916</v>
      </c>
      <c r="B17752" t="s">
        <v>34917</v>
      </c>
      <c r="C17752" s="106">
        <v>18.2</v>
      </c>
      <c r="D17752">
        <v>6</v>
      </c>
    </row>
    <row r="17753" spans="1:4" x14ac:dyDescent="0.25">
      <c r="A17753" t="s">
        <v>34918</v>
      </c>
      <c r="B17753" t="s">
        <v>34919</v>
      </c>
      <c r="C17753" s="106">
        <v>9.1199999999999992</v>
      </c>
      <c r="D17753">
        <v>5</v>
      </c>
    </row>
    <row r="17754" spans="1:4" x14ac:dyDescent="0.25">
      <c r="A17754" t="s">
        <v>34920</v>
      </c>
      <c r="B17754" t="s">
        <v>34921</v>
      </c>
      <c r="C17754" s="106">
        <v>10.64</v>
      </c>
      <c r="D17754">
        <v>6</v>
      </c>
    </row>
    <row r="17755" spans="1:4" x14ac:dyDescent="0.25">
      <c r="A17755" t="s">
        <v>34922</v>
      </c>
      <c r="B17755" t="s">
        <v>34923</v>
      </c>
      <c r="C17755" s="106">
        <v>14.84</v>
      </c>
      <c r="D17755">
        <v>4</v>
      </c>
    </row>
    <row r="17756" spans="1:4" x14ac:dyDescent="0.25">
      <c r="A17756" t="s">
        <v>34924</v>
      </c>
      <c r="B17756" t="s">
        <v>34925</v>
      </c>
      <c r="C17756" s="106">
        <v>19.46</v>
      </c>
      <c r="D17756">
        <v>12</v>
      </c>
    </row>
    <row r="17757" spans="1:4" x14ac:dyDescent="0.25">
      <c r="A17757" t="s">
        <v>34926</v>
      </c>
      <c r="B17757" t="s">
        <v>34927</v>
      </c>
      <c r="C17757" s="106">
        <v>34</v>
      </c>
      <c r="D17757">
        <v>4</v>
      </c>
    </row>
    <row r="17758" spans="1:4" x14ac:dyDescent="0.25">
      <c r="A17758" t="s">
        <v>34928</v>
      </c>
      <c r="B17758" t="s">
        <v>34929</v>
      </c>
      <c r="C17758" s="106">
        <v>1555.23</v>
      </c>
      <c r="D17758">
        <v>2</v>
      </c>
    </row>
    <row r="17759" spans="1:4" x14ac:dyDescent="0.25">
      <c r="A17759" t="s">
        <v>34930</v>
      </c>
      <c r="B17759" t="s">
        <v>34931</v>
      </c>
      <c r="C17759" s="106">
        <v>62</v>
      </c>
      <c r="D17759">
        <v>2</v>
      </c>
    </row>
    <row r="17760" spans="1:4" x14ac:dyDescent="0.25">
      <c r="A17760" t="s">
        <v>34932</v>
      </c>
      <c r="B17760" t="s">
        <v>34933</v>
      </c>
      <c r="C17760" s="106">
        <v>50.03</v>
      </c>
      <c r="D17760">
        <v>12</v>
      </c>
    </row>
    <row r="17761" spans="1:4" x14ac:dyDescent="0.25">
      <c r="A17761" t="s">
        <v>34934</v>
      </c>
      <c r="B17761" t="s">
        <v>34935</v>
      </c>
      <c r="C17761" s="106">
        <v>94.97</v>
      </c>
      <c r="D17761">
        <v>1</v>
      </c>
    </row>
    <row r="17762" spans="1:4" x14ac:dyDescent="0.25">
      <c r="A17762" t="s">
        <v>34936</v>
      </c>
      <c r="B17762" t="s">
        <v>34937</v>
      </c>
      <c r="C17762" s="106">
        <v>419.86</v>
      </c>
      <c r="D17762">
        <v>2</v>
      </c>
    </row>
    <row r="17763" spans="1:4" x14ac:dyDescent="0.25">
      <c r="A17763" t="s">
        <v>34938</v>
      </c>
      <c r="B17763" t="s">
        <v>34939</v>
      </c>
      <c r="C17763" s="106">
        <v>523.71</v>
      </c>
      <c r="D17763">
        <v>2</v>
      </c>
    </row>
    <row r="17764" spans="1:4" x14ac:dyDescent="0.25">
      <c r="A17764" t="s">
        <v>34940</v>
      </c>
      <c r="B17764" t="s">
        <v>34941</v>
      </c>
      <c r="C17764" s="106">
        <v>332.16</v>
      </c>
      <c r="D17764">
        <v>2</v>
      </c>
    </row>
    <row r="17765" spans="1:4" x14ac:dyDescent="0.25">
      <c r="A17765" t="s">
        <v>34942</v>
      </c>
      <c r="B17765" t="s">
        <v>34941</v>
      </c>
      <c r="C17765" s="106">
        <v>169</v>
      </c>
      <c r="D17765">
        <v>1</v>
      </c>
    </row>
    <row r="17766" spans="1:4" x14ac:dyDescent="0.25">
      <c r="A17766" t="s">
        <v>34943</v>
      </c>
      <c r="B17766" t="s">
        <v>34944</v>
      </c>
      <c r="C17766" s="106">
        <v>944.31</v>
      </c>
      <c r="D17766">
        <v>3</v>
      </c>
    </row>
    <row r="17767" spans="1:4" x14ac:dyDescent="0.25">
      <c r="A17767" t="s">
        <v>34945</v>
      </c>
      <c r="B17767" t="s">
        <v>34946</v>
      </c>
      <c r="C17767" s="106">
        <v>332.2</v>
      </c>
      <c r="D17767">
        <v>2</v>
      </c>
    </row>
    <row r="17768" spans="1:4" x14ac:dyDescent="0.25">
      <c r="A17768" t="s">
        <v>34947</v>
      </c>
      <c r="B17768" t="s">
        <v>34948</v>
      </c>
      <c r="C17768" s="106">
        <v>44.68</v>
      </c>
      <c r="D17768">
        <v>17</v>
      </c>
    </row>
    <row r="17769" spans="1:4" x14ac:dyDescent="0.25">
      <c r="A17769" t="s">
        <v>34949</v>
      </c>
      <c r="B17769" t="s">
        <v>34950</v>
      </c>
      <c r="C17769" s="106">
        <v>31.55</v>
      </c>
      <c r="D17769">
        <v>12</v>
      </c>
    </row>
    <row r="17770" spans="1:4" x14ac:dyDescent="0.25">
      <c r="A17770" t="s">
        <v>34951</v>
      </c>
      <c r="B17770" t="s">
        <v>34914</v>
      </c>
      <c r="C17770" s="106">
        <v>133.38999999999999</v>
      </c>
      <c r="D17770">
        <v>1</v>
      </c>
    </row>
    <row r="17771" spans="1:4" x14ac:dyDescent="0.25">
      <c r="A17771" t="s">
        <v>34952</v>
      </c>
      <c r="B17771" t="s">
        <v>34953</v>
      </c>
      <c r="C17771" s="106">
        <v>392.19</v>
      </c>
      <c r="D17771">
        <v>1</v>
      </c>
    </row>
    <row r="17772" spans="1:4" x14ac:dyDescent="0.25">
      <c r="A17772" t="s">
        <v>34954</v>
      </c>
      <c r="B17772" t="s">
        <v>34914</v>
      </c>
      <c r="C17772" s="106">
        <v>277.58</v>
      </c>
      <c r="D17772">
        <v>2</v>
      </c>
    </row>
    <row r="17773" spans="1:4" x14ac:dyDescent="0.25">
      <c r="A17773" t="s">
        <v>34955</v>
      </c>
      <c r="B17773" t="s">
        <v>34956</v>
      </c>
      <c r="C17773" s="106">
        <v>727.84</v>
      </c>
      <c r="D17773">
        <v>2</v>
      </c>
    </row>
    <row r="17774" spans="1:4" x14ac:dyDescent="0.25">
      <c r="A17774" t="s">
        <v>34957</v>
      </c>
      <c r="B17774" t="s">
        <v>34958</v>
      </c>
      <c r="C17774" s="106">
        <v>472.22</v>
      </c>
      <c r="D17774">
        <v>2</v>
      </c>
    </row>
    <row r="17775" spans="1:4" x14ac:dyDescent="0.25">
      <c r="A17775" t="s">
        <v>34959</v>
      </c>
      <c r="B17775" t="s">
        <v>34960</v>
      </c>
      <c r="C17775" s="106">
        <v>-0.04</v>
      </c>
      <c r="D17775">
        <v>0</v>
      </c>
    </row>
    <row r="17776" spans="1:4" x14ac:dyDescent="0.25">
      <c r="A17776" t="s">
        <v>34961</v>
      </c>
      <c r="B17776" t="s">
        <v>34962</v>
      </c>
      <c r="C17776" s="106">
        <v>0</v>
      </c>
      <c r="D17776">
        <v>0</v>
      </c>
    </row>
    <row r="17777" spans="1:4" x14ac:dyDescent="0.25">
      <c r="A17777" t="s">
        <v>34963</v>
      </c>
      <c r="B17777" t="s">
        <v>34964</v>
      </c>
      <c r="C17777" s="106">
        <v>-0.13</v>
      </c>
      <c r="D17777">
        <v>0</v>
      </c>
    </row>
    <row r="17778" spans="1:4" x14ac:dyDescent="0.25">
      <c r="A17778" t="s">
        <v>34965</v>
      </c>
      <c r="B17778" t="s">
        <v>34966</v>
      </c>
      <c r="C17778" s="106">
        <v>4.5</v>
      </c>
      <c r="D17778">
        <v>0</v>
      </c>
    </row>
    <row r="17779" spans="1:4" x14ac:dyDescent="0.25">
      <c r="A17779" t="s">
        <v>34967</v>
      </c>
      <c r="B17779" t="s">
        <v>34968</v>
      </c>
      <c r="C17779" s="106">
        <v>0</v>
      </c>
      <c r="D17779">
        <v>0</v>
      </c>
    </row>
    <row r="17780" spans="1:4" x14ac:dyDescent="0.25">
      <c r="A17780" t="s">
        <v>34969</v>
      </c>
      <c r="B17780" t="s">
        <v>34970</v>
      </c>
      <c r="C17780" s="106">
        <v>0</v>
      </c>
      <c r="D17780">
        <v>0</v>
      </c>
    </row>
    <row r="17781" spans="1:4" x14ac:dyDescent="0.25">
      <c r="A17781" t="s">
        <v>34971</v>
      </c>
      <c r="B17781" t="s">
        <v>34972</v>
      </c>
      <c r="C17781" s="106">
        <v>0</v>
      </c>
      <c r="D17781">
        <v>0</v>
      </c>
    </row>
    <row r="17782" spans="1:4" x14ac:dyDescent="0.25">
      <c r="A17782" t="s">
        <v>34973</v>
      </c>
      <c r="B17782" t="s">
        <v>34974</v>
      </c>
      <c r="C17782" s="106">
        <v>51.44</v>
      </c>
      <c r="D17782">
        <v>0</v>
      </c>
    </row>
    <row r="17783" spans="1:4" x14ac:dyDescent="0.25">
      <c r="A17783" t="s">
        <v>34975</v>
      </c>
      <c r="B17783" t="s">
        <v>34976</v>
      </c>
      <c r="C17783" s="106">
        <v>0</v>
      </c>
      <c r="D17783">
        <v>0</v>
      </c>
    </row>
    <row r="17784" spans="1:4" x14ac:dyDescent="0.25">
      <c r="A17784" t="s">
        <v>34977</v>
      </c>
      <c r="B17784" t="s">
        <v>34978</v>
      </c>
      <c r="C17784" s="106">
        <v>24.24</v>
      </c>
      <c r="D17784">
        <v>0</v>
      </c>
    </row>
    <row r="17785" spans="1:4" x14ac:dyDescent="0.25">
      <c r="A17785" t="s">
        <v>34979</v>
      </c>
      <c r="B17785" t="s">
        <v>34980</v>
      </c>
      <c r="C17785" s="106">
        <v>0</v>
      </c>
      <c r="D17785">
        <v>0</v>
      </c>
    </row>
    <row r="17786" spans="1:4" x14ac:dyDescent="0.25">
      <c r="A17786" t="s">
        <v>34981</v>
      </c>
      <c r="B17786" t="s">
        <v>34982</v>
      </c>
      <c r="C17786" s="106">
        <v>0</v>
      </c>
      <c r="D17786">
        <v>0</v>
      </c>
    </row>
    <row r="17787" spans="1:4" x14ac:dyDescent="0.25">
      <c r="A17787" t="s">
        <v>34983</v>
      </c>
      <c r="B17787" t="s">
        <v>34984</v>
      </c>
      <c r="C17787" s="106">
        <v>0.01</v>
      </c>
      <c r="D17787">
        <v>0</v>
      </c>
    </row>
    <row r="17788" spans="1:4" x14ac:dyDescent="0.25">
      <c r="A17788" t="s">
        <v>34985</v>
      </c>
      <c r="B17788" t="s">
        <v>34986</v>
      </c>
      <c r="C17788" s="106">
        <v>0</v>
      </c>
      <c r="D17788">
        <v>0</v>
      </c>
    </row>
    <row r="17789" spans="1:4" x14ac:dyDescent="0.25">
      <c r="A17789" t="s">
        <v>34987</v>
      </c>
      <c r="B17789" t="s">
        <v>34988</v>
      </c>
      <c r="C17789" s="106">
        <v>0</v>
      </c>
      <c r="D17789">
        <v>0</v>
      </c>
    </row>
    <row r="17790" spans="1:4" x14ac:dyDescent="0.25">
      <c r="A17790" t="s">
        <v>34989</v>
      </c>
      <c r="B17790" t="s">
        <v>34990</v>
      </c>
      <c r="C17790" s="106">
        <v>0.17</v>
      </c>
      <c r="D17790">
        <v>0</v>
      </c>
    </row>
    <row r="17791" spans="1:4" x14ac:dyDescent="0.25">
      <c r="A17791" t="s">
        <v>34991</v>
      </c>
      <c r="B17791" t="s">
        <v>34992</v>
      </c>
      <c r="C17791" s="106">
        <v>0</v>
      </c>
      <c r="D17791">
        <v>0</v>
      </c>
    </row>
    <row r="17792" spans="1:4" x14ac:dyDescent="0.25">
      <c r="A17792" t="s">
        <v>34993</v>
      </c>
      <c r="B17792" t="s">
        <v>34994</v>
      </c>
      <c r="C17792" s="106">
        <v>-1.86</v>
      </c>
      <c r="D17792">
        <v>0</v>
      </c>
    </row>
    <row r="17793" spans="1:4" x14ac:dyDescent="0.25">
      <c r="A17793" t="s">
        <v>34995</v>
      </c>
      <c r="B17793" t="s">
        <v>34996</v>
      </c>
      <c r="C17793" s="106">
        <v>0</v>
      </c>
      <c r="D17793">
        <v>0</v>
      </c>
    </row>
    <row r="17794" spans="1:4" x14ac:dyDescent="0.25">
      <c r="A17794" t="s">
        <v>34997</v>
      </c>
      <c r="B17794" t="s">
        <v>34998</v>
      </c>
      <c r="C17794" s="106">
        <v>0</v>
      </c>
      <c r="D17794">
        <v>0</v>
      </c>
    </row>
    <row r="17795" spans="1:4" x14ac:dyDescent="0.25">
      <c r="A17795" t="s">
        <v>34999</v>
      </c>
      <c r="B17795" t="s">
        <v>35000</v>
      </c>
      <c r="C17795" s="106">
        <v>0</v>
      </c>
      <c r="D17795">
        <v>0</v>
      </c>
    </row>
    <row r="17796" spans="1:4" x14ac:dyDescent="0.25">
      <c r="A17796" t="s">
        <v>35001</v>
      </c>
      <c r="B17796" t="s">
        <v>35002</v>
      </c>
      <c r="C17796" s="106">
        <v>0</v>
      </c>
      <c r="D17796">
        <v>0</v>
      </c>
    </row>
    <row r="17797" spans="1:4" x14ac:dyDescent="0.25">
      <c r="A17797" t="s">
        <v>35003</v>
      </c>
      <c r="B17797" t="s">
        <v>35004</v>
      </c>
      <c r="C17797" s="106">
        <v>0</v>
      </c>
      <c r="D17797">
        <v>0</v>
      </c>
    </row>
    <row r="17798" spans="1:4" x14ac:dyDescent="0.25">
      <c r="A17798" t="s">
        <v>35005</v>
      </c>
      <c r="B17798" t="s">
        <v>35006</v>
      </c>
      <c r="C17798" s="106">
        <v>0.39</v>
      </c>
      <c r="D17798">
        <v>0</v>
      </c>
    </row>
    <row r="17799" spans="1:4" x14ac:dyDescent="0.25">
      <c r="A17799" t="s">
        <v>35007</v>
      </c>
      <c r="B17799" t="s">
        <v>35008</v>
      </c>
      <c r="C17799" s="106">
        <v>0</v>
      </c>
      <c r="D17799">
        <v>0</v>
      </c>
    </row>
    <row r="17800" spans="1:4" x14ac:dyDescent="0.25">
      <c r="A17800" t="s">
        <v>35009</v>
      </c>
      <c r="B17800" t="s">
        <v>35010</v>
      </c>
      <c r="C17800" s="106">
        <v>0</v>
      </c>
      <c r="D17800">
        <v>0</v>
      </c>
    </row>
    <row r="17801" spans="1:4" x14ac:dyDescent="0.25">
      <c r="A17801" t="s">
        <v>35011</v>
      </c>
      <c r="B17801" t="s">
        <v>35012</v>
      </c>
      <c r="C17801" s="106">
        <v>0</v>
      </c>
      <c r="D17801">
        <v>0</v>
      </c>
    </row>
    <row r="17802" spans="1:4" x14ac:dyDescent="0.25">
      <c r="A17802" t="s">
        <v>35013</v>
      </c>
      <c r="B17802" t="s">
        <v>35014</v>
      </c>
      <c r="C17802" s="106">
        <v>0</v>
      </c>
      <c r="D17802">
        <v>0</v>
      </c>
    </row>
    <row r="17803" spans="1:4" x14ac:dyDescent="0.25">
      <c r="A17803" t="s">
        <v>35015</v>
      </c>
      <c r="B17803" t="s">
        <v>35016</v>
      </c>
      <c r="C17803" s="106">
        <v>0</v>
      </c>
      <c r="D17803">
        <v>0</v>
      </c>
    </row>
    <row r="17804" spans="1:4" x14ac:dyDescent="0.25">
      <c r="A17804" t="s">
        <v>35017</v>
      </c>
      <c r="B17804" t="s">
        <v>35018</v>
      </c>
      <c r="C17804" s="106">
        <v>0</v>
      </c>
      <c r="D17804">
        <v>0</v>
      </c>
    </row>
    <row r="17805" spans="1:4" x14ac:dyDescent="0.25">
      <c r="A17805" t="s">
        <v>35019</v>
      </c>
      <c r="B17805" t="s">
        <v>35020</v>
      </c>
      <c r="C17805" s="106">
        <v>0</v>
      </c>
      <c r="D17805">
        <v>0</v>
      </c>
    </row>
    <row r="17806" spans="1:4" x14ac:dyDescent="0.25">
      <c r="A17806" t="s">
        <v>35021</v>
      </c>
      <c r="B17806" t="s">
        <v>35022</v>
      </c>
      <c r="C17806" s="106">
        <v>0</v>
      </c>
      <c r="D17806">
        <v>0</v>
      </c>
    </row>
    <row r="17807" spans="1:4" x14ac:dyDescent="0.25">
      <c r="A17807" t="s">
        <v>35023</v>
      </c>
      <c r="B17807" t="s">
        <v>35024</v>
      </c>
      <c r="C17807" s="106">
        <v>0</v>
      </c>
      <c r="D17807">
        <v>0</v>
      </c>
    </row>
    <row r="17808" spans="1:4" x14ac:dyDescent="0.25">
      <c r="A17808" t="s">
        <v>35025</v>
      </c>
      <c r="B17808" t="s">
        <v>35026</v>
      </c>
      <c r="C17808" s="106">
        <v>0</v>
      </c>
      <c r="D17808">
        <v>0</v>
      </c>
    </row>
    <row r="17809" spans="1:4" x14ac:dyDescent="0.25">
      <c r="A17809" t="s">
        <v>35027</v>
      </c>
      <c r="B17809" t="s">
        <v>35028</v>
      </c>
      <c r="C17809" s="106">
        <v>0</v>
      </c>
      <c r="D17809">
        <v>0</v>
      </c>
    </row>
    <row r="17810" spans="1:4" x14ac:dyDescent="0.25">
      <c r="A17810" t="s">
        <v>35029</v>
      </c>
      <c r="B17810" t="s">
        <v>35030</v>
      </c>
      <c r="C17810" s="106">
        <v>0</v>
      </c>
      <c r="D17810">
        <v>0</v>
      </c>
    </row>
    <row r="17811" spans="1:4" x14ac:dyDescent="0.25">
      <c r="A17811" t="s">
        <v>35031</v>
      </c>
      <c r="B17811" t="s">
        <v>35032</v>
      </c>
      <c r="C17811" s="106">
        <v>0</v>
      </c>
      <c r="D17811">
        <v>0</v>
      </c>
    </row>
    <row r="17812" spans="1:4" x14ac:dyDescent="0.25">
      <c r="A17812" t="s">
        <v>35033</v>
      </c>
      <c r="B17812" t="s">
        <v>35034</v>
      </c>
      <c r="C17812" s="106">
        <v>0</v>
      </c>
      <c r="D17812">
        <v>0</v>
      </c>
    </row>
    <row r="17813" spans="1:4" x14ac:dyDescent="0.25">
      <c r="A17813" t="s">
        <v>35035</v>
      </c>
      <c r="B17813" t="s">
        <v>35036</v>
      </c>
      <c r="C17813" s="106">
        <v>0</v>
      </c>
      <c r="D17813">
        <v>0</v>
      </c>
    </row>
    <row r="17814" spans="1:4" x14ac:dyDescent="0.25">
      <c r="A17814" t="s">
        <v>35037</v>
      </c>
      <c r="B17814" t="s">
        <v>26475</v>
      </c>
      <c r="C17814" s="106">
        <v>0</v>
      </c>
      <c r="D17814">
        <v>0</v>
      </c>
    </row>
    <row r="17815" spans="1:4" x14ac:dyDescent="0.25">
      <c r="A17815" t="s">
        <v>35038</v>
      </c>
      <c r="B17815" t="s">
        <v>26475</v>
      </c>
      <c r="C17815" s="106">
        <v>0</v>
      </c>
      <c r="D17815">
        <v>0</v>
      </c>
    </row>
    <row r="17816" spans="1:4" x14ac:dyDescent="0.25">
      <c r="A17816" t="s">
        <v>35039</v>
      </c>
      <c r="B17816" t="s">
        <v>35040</v>
      </c>
      <c r="C17816" s="106">
        <v>0</v>
      </c>
      <c r="D17816">
        <v>0</v>
      </c>
    </row>
    <row r="17817" spans="1:4" x14ac:dyDescent="0.25">
      <c r="A17817" t="s">
        <v>35041</v>
      </c>
      <c r="B17817" t="s">
        <v>35042</v>
      </c>
      <c r="C17817" s="106">
        <v>0</v>
      </c>
      <c r="D17817">
        <v>0</v>
      </c>
    </row>
    <row r="17818" spans="1:4" x14ac:dyDescent="0.25">
      <c r="A17818" t="s">
        <v>35043</v>
      </c>
      <c r="B17818" t="s">
        <v>35044</v>
      </c>
      <c r="C17818" s="106">
        <v>8.6199999999999992</v>
      </c>
      <c r="D17818">
        <v>3</v>
      </c>
    </row>
    <row r="17819" spans="1:4" x14ac:dyDescent="0.25">
      <c r="A17819" t="s">
        <v>35045</v>
      </c>
      <c r="B17819" t="s">
        <v>35046</v>
      </c>
      <c r="C17819" s="106">
        <v>0</v>
      </c>
      <c r="D17819">
        <v>0</v>
      </c>
    </row>
    <row r="17820" spans="1:4" x14ac:dyDescent="0.25">
      <c r="A17820" t="s">
        <v>35047</v>
      </c>
      <c r="B17820" t="s">
        <v>35048</v>
      </c>
      <c r="C17820" s="106">
        <v>0</v>
      </c>
      <c r="D17820">
        <v>0</v>
      </c>
    </row>
    <row r="17821" spans="1:4" x14ac:dyDescent="0.25">
      <c r="A17821" t="s">
        <v>35049</v>
      </c>
      <c r="B17821" t="s">
        <v>35050</v>
      </c>
      <c r="C17821" s="106">
        <v>0</v>
      </c>
      <c r="D17821">
        <v>0</v>
      </c>
    </row>
    <row r="17822" spans="1:4" x14ac:dyDescent="0.25">
      <c r="A17822" t="s">
        <v>35051</v>
      </c>
      <c r="B17822" t="s">
        <v>35052</v>
      </c>
      <c r="C17822" s="106">
        <v>0</v>
      </c>
      <c r="D17822">
        <v>0</v>
      </c>
    </row>
    <row r="17823" spans="1:4" x14ac:dyDescent="0.25">
      <c r="A17823" t="s">
        <v>35053</v>
      </c>
      <c r="B17823" t="s">
        <v>35054</v>
      </c>
      <c r="C17823" s="106">
        <v>0</v>
      </c>
      <c r="D17823">
        <v>0</v>
      </c>
    </row>
    <row r="17824" spans="1:4" x14ac:dyDescent="0.25">
      <c r="A17824" t="s">
        <v>35055</v>
      </c>
      <c r="B17824" t="s">
        <v>35056</v>
      </c>
      <c r="C17824" s="106">
        <v>0</v>
      </c>
      <c r="D17824">
        <v>0</v>
      </c>
    </row>
    <row r="17825" spans="1:4" x14ac:dyDescent="0.25">
      <c r="A17825" t="s">
        <v>35057</v>
      </c>
      <c r="B17825" t="s">
        <v>35058</v>
      </c>
      <c r="C17825" s="106">
        <v>0</v>
      </c>
      <c r="D17825">
        <v>0</v>
      </c>
    </row>
    <row r="17826" spans="1:4" x14ac:dyDescent="0.25">
      <c r="A17826" t="s">
        <v>35059</v>
      </c>
      <c r="B17826" t="s">
        <v>35060</v>
      </c>
      <c r="C17826" s="106">
        <v>0</v>
      </c>
      <c r="D17826">
        <v>0</v>
      </c>
    </row>
    <row r="17827" spans="1:4" x14ac:dyDescent="0.25">
      <c r="A17827" t="s">
        <v>35061</v>
      </c>
      <c r="B17827" t="s">
        <v>35062</v>
      </c>
      <c r="C17827" s="106">
        <v>0</v>
      </c>
      <c r="D17827">
        <v>0</v>
      </c>
    </row>
    <row r="17828" spans="1:4" x14ac:dyDescent="0.25">
      <c r="A17828" t="s">
        <v>35063</v>
      </c>
      <c r="B17828" t="s">
        <v>35064</v>
      </c>
      <c r="C17828" s="106">
        <v>0</v>
      </c>
      <c r="D17828">
        <v>0</v>
      </c>
    </row>
    <row r="17829" spans="1:4" x14ac:dyDescent="0.25">
      <c r="A17829" t="s">
        <v>35065</v>
      </c>
      <c r="B17829" t="s">
        <v>35066</v>
      </c>
      <c r="C17829" s="106">
        <v>0</v>
      </c>
      <c r="D17829">
        <v>0</v>
      </c>
    </row>
    <row r="17830" spans="1:4" x14ac:dyDescent="0.25">
      <c r="A17830" t="s">
        <v>35067</v>
      </c>
      <c r="B17830" t="s">
        <v>35068</v>
      </c>
      <c r="C17830" s="106">
        <v>0</v>
      </c>
      <c r="D17830">
        <v>0</v>
      </c>
    </row>
    <row r="17831" spans="1:4" x14ac:dyDescent="0.25">
      <c r="A17831" t="s">
        <v>35069</v>
      </c>
      <c r="B17831" t="s">
        <v>35070</v>
      </c>
      <c r="C17831" s="106">
        <v>0</v>
      </c>
      <c r="D17831">
        <v>0</v>
      </c>
    </row>
    <row r="17832" spans="1:4" x14ac:dyDescent="0.25">
      <c r="A17832" t="s">
        <v>35071</v>
      </c>
      <c r="B17832" t="s">
        <v>35072</v>
      </c>
      <c r="C17832" s="106">
        <v>0</v>
      </c>
      <c r="D17832">
        <v>0</v>
      </c>
    </row>
    <row r="17833" spans="1:4" x14ac:dyDescent="0.25">
      <c r="A17833" t="s">
        <v>35073</v>
      </c>
      <c r="B17833" t="s">
        <v>35074</v>
      </c>
      <c r="C17833" s="106">
        <v>0</v>
      </c>
      <c r="D17833">
        <v>0</v>
      </c>
    </row>
    <row r="17834" spans="1:4" x14ac:dyDescent="0.25">
      <c r="A17834" t="s">
        <v>35075</v>
      </c>
      <c r="B17834" t="s">
        <v>35076</v>
      </c>
      <c r="C17834" s="106">
        <v>0</v>
      </c>
      <c r="D17834">
        <v>0</v>
      </c>
    </row>
    <row r="17835" spans="1:4" x14ac:dyDescent="0.25">
      <c r="A17835" t="s">
        <v>35077</v>
      </c>
      <c r="B17835" t="s">
        <v>35078</v>
      </c>
      <c r="C17835" s="106">
        <v>0</v>
      </c>
      <c r="D17835">
        <v>0</v>
      </c>
    </row>
    <row r="17836" spans="1:4" x14ac:dyDescent="0.25">
      <c r="A17836" t="s">
        <v>35079</v>
      </c>
      <c r="B17836" t="s">
        <v>35080</v>
      </c>
      <c r="C17836" s="106">
        <v>0</v>
      </c>
      <c r="D17836">
        <v>0</v>
      </c>
    </row>
    <row r="17837" spans="1:4" x14ac:dyDescent="0.25">
      <c r="A17837" t="s">
        <v>35081</v>
      </c>
      <c r="B17837" t="s">
        <v>35082</v>
      </c>
      <c r="C17837" s="106">
        <v>0</v>
      </c>
      <c r="D17837">
        <v>0</v>
      </c>
    </row>
    <row r="17838" spans="1:4" x14ac:dyDescent="0.25">
      <c r="A17838" t="s">
        <v>35083</v>
      </c>
      <c r="B17838" t="s">
        <v>35084</v>
      </c>
      <c r="C17838" s="106">
        <v>0</v>
      </c>
      <c r="D17838">
        <v>0</v>
      </c>
    </row>
    <row r="17839" spans="1:4" x14ac:dyDescent="0.25">
      <c r="A17839" t="s">
        <v>35085</v>
      </c>
      <c r="B17839" t="s">
        <v>35086</v>
      </c>
      <c r="C17839" s="106">
        <v>0</v>
      </c>
      <c r="D17839">
        <v>0</v>
      </c>
    </row>
    <row r="17840" spans="1:4" x14ac:dyDescent="0.25">
      <c r="A17840" t="s">
        <v>35087</v>
      </c>
      <c r="B17840" t="s">
        <v>35088</v>
      </c>
      <c r="C17840" s="106">
        <v>0</v>
      </c>
      <c r="D17840">
        <v>0</v>
      </c>
    </row>
    <row r="17841" spans="1:4" x14ac:dyDescent="0.25">
      <c r="A17841" t="s">
        <v>35089</v>
      </c>
      <c r="B17841" t="s">
        <v>35090</v>
      </c>
      <c r="C17841" s="106">
        <v>0</v>
      </c>
      <c r="D17841">
        <v>0</v>
      </c>
    </row>
    <row r="17842" spans="1:4" x14ac:dyDescent="0.25">
      <c r="A17842" t="s">
        <v>35091</v>
      </c>
      <c r="B17842" t="s">
        <v>35092</v>
      </c>
      <c r="C17842" s="106">
        <v>0</v>
      </c>
      <c r="D17842">
        <v>0</v>
      </c>
    </row>
    <row r="17843" spans="1:4" x14ac:dyDescent="0.25">
      <c r="A17843" t="s">
        <v>35093</v>
      </c>
      <c r="B17843" t="s">
        <v>35094</v>
      </c>
      <c r="C17843" s="106">
        <v>0</v>
      </c>
      <c r="D17843">
        <v>0</v>
      </c>
    </row>
    <row r="17844" spans="1:4" x14ac:dyDescent="0.25">
      <c r="A17844" t="s">
        <v>35095</v>
      </c>
      <c r="B17844" t="s">
        <v>35096</v>
      </c>
      <c r="C17844" s="106">
        <v>0</v>
      </c>
      <c r="D17844">
        <v>0</v>
      </c>
    </row>
    <row r="17845" spans="1:4" x14ac:dyDescent="0.25">
      <c r="A17845" t="s">
        <v>35097</v>
      </c>
      <c r="B17845" t="s">
        <v>35098</v>
      </c>
      <c r="C17845" s="106">
        <v>0</v>
      </c>
      <c r="D17845">
        <v>0</v>
      </c>
    </row>
    <row r="17846" spans="1:4" x14ac:dyDescent="0.25">
      <c r="A17846" t="s">
        <v>35099</v>
      </c>
      <c r="B17846" t="s">
        <v>35100</v>
      </c>
      <c r="C17846" s="106">
        <v>1.96</v>
      </c>
      <c r="D17846">
        <v>0</v>
      </c>
    </row>
    <row r="17847" spans="1:4" x14ac:dyDescent="0.25">
      <c r="A17847" t="s">
        <v>35101</v>
      </c>
      <c r="B17847" t="s">
        <v>35102</v>
      </c>
      <c r="C17847" s="106">
        <v>0</v>
      </c>
      <c r="D17847">
        <v>0</v>
      </c>
    </row>
    <row r="17848" spans="1:4" x14ac:dyDescent="0.25">
      <c r="A17848" t="s">
        <v>35103</v>
      </c>
      <c r="B17848" t="s">
        <v>35104</v>
      </c>
      <c r="C17848" s="106">
        <v>0</v>
      </c>
      <c r="D17848">
        <v>0</v>
      </c>
    </row>
    <row r="17849" spans="1:4" x14ac:dyDescent="0.25">
      <c r="A17849" t="s">
        <v>35105</v>
      </c>
      <c r="B17849" t="s">
        <v>35106</v>
      </c>
      <c r="C17849" s="106">
        <v>0</v>
      </c>
      <c r="D17849">
        <v>0</v>
      </c>
    </row>
    <row r="17850" spans="1:4" x14ac:dyDescent="0.25">
      <c r="A17850" t="s">
        <v>35107</v>
      </c>
      <c r="B17850" t="s">
        <v>35108</v>
      </c>
      <c r="C17850" s="106">
        <v>0</v>
      </c>
      <c r="D17850">
        <v>0</v>
      </c>
    </row>
    <row r="17851" spans="1:4" x14ac:dyDescent="0.25">
      <c r="A17851" t="s">
        <v>35109</v>
      </c>
      <c r="B17851" t="s">
        <v>35110</v>
      </c>
      <c r="C17851" s="106">
        <v>0</v>
      </c>
      <c r="D17851">
        <v>0</v>
      </c>
    </row>
    <row r="17852" spans="1:4" x14ac:dyDescent="0.25">
      <c r="A17852" t="s">
        <v>35111</v>
      </c>
      <c r="B17852" t="s">
        <v>35112</v>
      </c>
      <c r="C17852" s="106">
        <v>-1.99</v>
      </c>
      <c r="D17852">
        <v>0</v>
      </c>
    </row>
    <row r="17853" spans="1:4" x14ac:dyDescent="0.25">
      <c r="A17853" t="s">
        <v>35113</v>
      </c>
      <c r="B17853" t="s">
        <v>35114</v>
      </c>
      <c r="C17853" s="106">
        <v>0</v>
      </c>
      <c r="D17853">
        <v>0</v>
      </c>
    </row>
    <row r="17854" spans="1:4" x14ac:dyDescent="0.25">
      <c r="A17854" t="s">
        <v>35115</v>
      </c>
      <c r="B17854" t="s">
        <v>35116</v>
      </c>
      <c r="C17854" s="106">
        <v>0</v>
      </c>
      <c r="D17854">
        <v>0</v>
      </c>
    </row>
    <row r="17855" spans="1:4" x14ac:dyDescent="0.25">
      <c r="A17855" t="s">
        <v>35117</v>
      </c>
      <c r="B17855" t="s">
        <v>35118</v>
      </c>
      <c r="C17855" s="106">
        <v>0</v>
      </c>
      <c r="D17855">
        <v>0</v>
      </c>
    </row>
    <row r="17856" spans="1:4" x14ac:dyDescent="0.25">
      <c r="A17856" t="s">
        <v>35119</v>
      </c>
      <c r="B17856" t="s">
        <v>35120</v>
      </c>
      <c r="C17856" s="106">
        <v>0</v>
      </c>
      <c r="D17856">
        <v>0</v>
      </c>
    </row>
    <row r="17857" spans="1:4" x14ac:dyDescent="0.25">
      <c r="A17857" t="s">
        <v>35121</v>
      </c>
      <c r="B17857" t="s">
        <v>35122</v>
      </c>
      <c r="C17857" s="106">
        <v>0</v>
      </c>
      <c r="D17857">
        <v>0</v>
      </c>
    </row>
    <row r="17858" spans="1:4" x14ac:dyDescent="0.25">
      <c r="A17858" t="s">
        <v>35123</v>
      </c>
      <c r="B17858" t="s">
        <v>35124</v>
      </c>
      <c r="C17858" s="106">
        <v>0</v>
      </c>
      <c r="D17858">
        <v>0</v>
      </c>
    </row>
    <row r="17859" spans="1:4" x14ac:dyDescent="0.25">
      <c r="A17859" t="s">
        <v>35125</v>
      </c>
      <c r="B17859" t="s">
        <v>35126</v>
      </c>
      <c r="C17859" s="106">
        <v>0</v>
      </c>
      <c r="D17859">
        <v>0</v>
      </c>
    </row>
    <row r="17860" spans="1:4" x14ac:dyDescent="0.25">
      <c r="A17860" t="s">
        <v>35127</v>
      </c>
      <c r="B17860" t="s">
        <v>35128</v>
      </c>
      <c r="C17860" s="106">
        <v>0</v>
      </c>
      <c r="D17860">
        <v>0</v>
      </c>
    </row>
    <row r="17861" spans="1:4" x14ac:dyDescent="0.25">
      <c r="A17861" t="s">
        <v>35129</v>
      </c>
      <c r="B17861" t="s">
        <v>35130</v>
      </c>
      <c r="C17861" s="106">
        <v>0</v>
      </c>
      <c r="D17861">
        <v>0</v>
      </c>
    </row>
    <row r="17862" spans="1:4" x14ac:dyDescent="0.25">
      <c r="A17862" t="s">
        <v>35131</v>
      </c>
      <c r="B17862" t="s">
        <v>35132</v>
      </c>
      <c r="C17862" s="106">
        <v>200</v>
      </c>
      <c r="D17862">
        <v>1</v>
      </c>
    </row>
    <row r="17863" spans="1:4" x14ac:dyDescent="0.25">
      <c r="A17863" t="s">
        <v>35133</v>
      </c>
      <c r="B17863" t="s">
        <v>26774</v>
      </c>
      <c r="C17863" s="106">
        <v>0</v>
      </c>
      <c r="D17863">
        <v>0</v>
      </c>
    </row>
    <row r="17864" spans="1:4" x14ac:dyDescent="0.25">
      <c r="A17864" t="s">
        <v>35134</v>
      </c>
      <c r="B17864" t="s">
        <v>35135</v>
      </c>
      <c r="C17864" s="106">
        <v>0</v>
      </c>
      <c r="D17864">
        <v>0</v>
      </c>
    </row>
    <row r="17865" spans="1:4" x14ac:dyDescent="0.25">
      <c r="A17865" t="s">
        <v>35136</v>
      </c>
      <c r="B17865" t="s">
        <v>35137</v>
      </c>
      <c r="C17865" s="106">
        <v>80</v>
      </c>
      <c r="D17865">
        <v>4</v>
      </c>
    </row>
    <row r="17866" spans="1:4" x14ac:dyDescent="0.25">
      <c r="A17866" t="s">
        <v>35138</v>
      </c>
      <c r="B17866" t="s">
        <v>35139</v>
      </c>
      <c r="C17866" s="106">
        <v>100</v>
      </c>
      <c r="D17866">
        <v>10</v>
      </c>
    </row>
    <row r="17867" spans="1:4" x14ac:dyDescent="0.25">
      <c r="A17867" t="s">
        <v>35140</v>
      </c>
      <c r="B17867" t="s">
        <v>35141</v>
      </c>
      <c r="C17867" s="106">
        <v>0</v>
      </c>
      <c r="D17867">
        <v>0</v>
      </c>
    </row>
    <row r="17868" spans="1:4" x14ac:dyDescent="0.25">
      <c r="A17868" t="s">
        <v>35142</v>
      </c>
      <c r="B17868" t="s">
        <v>35143</v>
      </c>
      <c r="C17868" s="106">
        <v>0</v>
      </c>
      <c r="D17868">
        <v>0</v>
      </c>
    </row>
    <row r="17869" spans="1:4" x14ac:dyDescent="0.25">
      <c r="A17869" t="s">
        <v>35144</v>
      </c>
      <c r="B17869" t="s">
        <v>35145</v>
      </c>
      <c r="C17869" s="106">
        <v>0</v>
      </c>
      <c r="D17869">
        <v>0</v>
      </c>
    </row>
    <row r="17870" spans="1:4" x14ac:dyDescent="0.25">
      <c r="A17870" t="s">
        <v>35146</v>
      </c>
      <c r="B17870" t="s">
        <v>35147</v>
      </c>
      <c r="C17870" s="106">
        <v>0</v>
      </c>
      <c r="D17870">
        <v>0</v>
      </c>
    </row>
    <row r="17871" spans="1:4" x14ac:dyDescent="0.25">
      <c r="A17871" t="s">
        <v>35148</v>
      </c>
      <c r="B17871" t="s">
        <v>35149</v>
      </c>
      <c r="C17871" s="106">
        <v>0</v>
      </c>
      <c r="D17871">
        <v>0</v>
      </c>
    </row>
    <row r="17872" spans="1:4" x14ac:dyDescent="0.25">
      <c r="A17872" t="s">
        <v>35150</v>
      </c>
      <c r="B17872" t="s">
        <v>35151</v>
      </c>
      <c r="C17872" s="106">
        <v>0</v>
      </c>
      <c r="D17872">
        <v>0</v>
      </c>
    </row>
    <row r="17873" spans="1:4" x14ac:dyDescent="0.25">
      <c r="A17873" t="s">
        <v>35152</v>
      </c>
      <c r="B17873" t="s">
        <v>35153</v>
      </c>
      <c r="C17873" s="106">
        <v>0</v>
      </c>
      <c r="D17873">
        <v>0</v>
      </c>
    </row>
    <row r="17874" spans="1:4" x14ac:dyDescent="0.25">
      <c r="A17874" t="s">
        <v>35154</v>
      </c>
      <c r="B17874" t="s">
        <v>35155</v>
      </c>
      <c r="C17874" s="106">
        <v>0</v>
      </c>
      <c r="D17874">
        <v>0</v>
      </c>
    </row>
    <row r="17875" spans="1:4" x14ac:dyDescent="0.25">
      <c r="A17875" t="s">
        <v>35156</v>
      </c>
      <c r="B17875" t="s">
        <v>35157</v>
      </c>
      <c r="C17875" s="106">
        <v>10000</v>
      </c>
      <c r="D17875">
        <v>2</v>
      </c>
    </row>
    <row r="17876" spans="1:4" x14ac:dyDescent="0.25">
      <c r="A17876" t="s">
        <v>35158</v>
      </c>
      <c r="B17876" t="s">
        <v>24514</v>
      </c>
      <c r="C17876" s="106">
        <v>0</v>
      </c>
      <c r="D17876">
        <v>0</v>
      </c>
    </row>
    <row r="17877" spans="1:4" x14ac:dyDescent="0.25">
      <c r="A17877" t="s">
        <v>35159</v>
      </c>
      <c r="B17877" t="s">
        <v>35160</v>
      </c>
      <c r="C17877" s="106">
        <v>0</v>
      </c>
      <c r="D17877">
        <v>0</v>
      </c>
    </row>
    <row r="17878" spans="1:4" x14ac:dyDescent="0.25">
      <c r="A17878" t="s">
        <v>35161</v>
      </c>
      <c r="B17878" t="s">
        <v>35162</v>
      </c>
      <c r="C17878" s="106">
        <v>0</v>
      </c>
      <c r="D17878">
        <v>0</v>
      </c>
    </row>
    <row r="17879" spans="1:4" x14ac:dyDescent="0.25">
      <c r="A17879" t="s">
        <v>35163</v>
      </c>
      <c r="B17879" t="s">
        <v>35164</v>
      </c>
      <c r="C17879" s="106">
        <v>0</v>
      </c>
      <c r="D17879">
        <v>0</v>
      </c>
    </row>
    <row r="17880" spans="1:4" x14ac:dyDescent="0.25">
      <c r="A17880" t="s">
        <v>35165</v>
      </c>
      <c r="B17880" t="s">
        <v>35166</v>
      </c>
      <c r="C17880" s="106">
        <v>0</v>
      </c>
      <c r="D17880">
        <v>0</v>
      </c>
    </row>
    <row r="17881" spans="1:4" x14ac:dyDescent="0.25">
      <c r="A17881" t="s">
        <v>35167</v>
      </c>
      <c r="B17881" t="s">
        <v>35168</v>
      </c>
      <c r="C17881" s="106">
        <v>0</v>
      </c>
      <c r="D17881">
        <v>0</v>
      </c>
    </row>
    <row r="17882" spans="1:4" x14ac:dyDescent="0.25">
      <c r="A17882" t="s">
        <v>35169</v>
      </c>
      <c r="B17882" t="s">
        <v>35170</v>
      </c>
      <c r="C17882" s="106">
        <v>100</v>
      </c>
      <c r="D17882">
        <v>2</v>
      </c>
    </row>
    <row r="17883" spans="1:4" x14ac:dyDescent="0.25">
      <c r="A17883" t="s">
        <v>35171</v>
      </c>
      <c r="B17883" t="s">
        <v>14454</v>
      </c>
      <c r="C17883" s="106">
        <v>0</v>
      </c>
      <c r="D17883">
        <v>0</v>
      </c>
    </row>
    <row r="17884" spans="1:4" x14ac:dyDescent="0.25">
      <c r="A17884" t="s">
        <v>35172</v>
      </c>
      <c r="B17884" t="s">
        <v>22338</v>
      </c>
      <c r="C17884" s="106">
        <v>0</v>
      </c>
      <c r="D17884">
        <v>0</v>
      </c>
    </row>
    <row r="17885" spans="1:4" x14ac:dyDescent="0.25">
      <c r="A17885" t="s">
        <v>35173</v>
      </c>
      <c r="B17885" t="s">
        <v>35174</v>
      </c>
      <c r="C17885" s="106">
        <v>688</v>
      </c>
      <c r="D17885">
        <v>1</v>
      </c>
    </row>
    <row r="17886" spans="1:4" x14ac:dyDescent="0.25">
      <c r="A17886" t="s">
        <v>35175</v>
      </c>
      <c r="B17886" t="s">
        <v>35176</v>
      </c>
      <c r="C17886" s="106">
        <v>0</v>
      </c>
      <c r="D17886">
        <v>0</v>
      </c>
    </row>
    <row r="17887" spans="1:4" x14ac:dyDescent="0.25">
      <c r="A17887" t="s">
        <v>35177</v>
      </c>
      <c r="B17887" t="s">
        <v>35178</v>
      </c>
      <c r="C17887" s="106">
        <v>0</v>
      </c>
      <c r="D17887">
        <v>0</v>
      </c>
    </row>
    <row r="17888" spans="1:4" x14ac:dyDescent="0.25">
      <c r="A17888" t="s">
        <v>35179</v>
      </c>
      <c r="B17888" t="s">
        <v>35180</v>
      </c>
      <c r="C17888" s="106">
        <v>200</v>
      </c>
      <c r="D17888">
        <v>1</v>
      </c>
    </row>
    <row r="17889" spans="1:4" x14ac:dyDescent="0.25">
      <c r="A17889" t="s">
        <v>35181</v>
      </c>
      <c r="B17889" t="s">
        <v>35182</v>
      </c>
      <c r="C17889" s="106">
        <v>0</v>
      </c>
      <c r="D17889">
        <v>0</v>
      </c>
    </row>
    <row r="17890" spans="1:4" x14ac:dyDescent="0.25">
      <c r="A17890" t="s">
        <v>35183</v>
      </c>
      <c r="B17890" t="s">
        <v>35184</v>
      </c>
      <c r="C17890" s="106">
        <v>0</v>
      </c>
      <c r="D17890">
        <v>0</v>
      </c>
    </row>
    <row r="17891" spans="1:4" x14ac:dyDescent="0.25">
      <c r="A17891" t="s">
        <v>35185</v>
      </c>
      <c r="B17891" t="s">
        <v>35186</v>
      </c>
      <c r="C17891" s="106">
        <v>0</v>
      </c>
      <c r="D17891">
        <v>0</v>
      </c>
    </row>
    <row r="17892" spans="1:4" x14ac:dyDescent="0.25">
      <c r="A17892" t="s">
        <v>35187</v>
      </c>
      <c r="B17892" t="s">
        <v>35188</v>
      </c>
      <c r="C17892" s="106">
        <v>0</v>
      </c>
      <c r="D17892">
        <v>0</v>
      </c>
    </row>
    <row r="17893" spans="1:4" x14ac:dyDescent="0.25">
      <c r="A17893" t="s">
        <v>35189</v>
      </c>
      <c r="B17893" t="s">
        <v>35190</v>
      </c>
      <c r="C17893" s="106">
        <v>0</v>
      </c>
      <c r="D17893">
        <v>0</v>
      </c>
    </row>
    <row r="17894" spans="1:4" x14ac:dyDescent="0.25">
      <c r="A17894" t="s">
        <v>35191</v>
      </c>
      <c r="B17894" t="s">
        <v>35192</v>
      </c>
      <c r="C17894" s="106">
        <v>0</v>
      </c>
      <c r="D17894">
        <v>0</v>
      </c>
    </row>
    <row r="17895" spans="1:4" x14ac:dyDescent="0.25">
      <c r="A17895" t="s">
        <v>35193</v>
      </c>
      <c r="B17895" t="s">
        <v>35194</v>
      </c>
      <c r="C17895" s="106">
        <v>0</v>
      </c>
      <c r="D17895">
        <v>0</v>
      </c>
    </row>
    <row r="17896" spans="1:4" x14ac:dyDescent="0.25">
      <c r="A17896" t="s">
        <v>35195</v>
      </c>
      <c r="B17896" t="s">
        <v>35196</v>
      </c>
      <c r="C17896" s="106">
        <v>0</v>
      </c>
      <c r="D17896">
        <v>0</v>
      </c>
    </row>
    <row r="17897" spans="1:4" x14ac:dyDescent="0.25">
      <c r="A17897" t="s">
        <v>35197</v>
      </c>
      <c r="B17897" t="s">
        <v>35198</v>
      </c>
      <c r="C17897" s="106">
        <v>0</v>
      </c>
      <c r="D17897">
        <v>0</v>
      </c>
    </row>
    <row r="17898" spans="1:4" x14ac:dyDescent="0.25">
      <c r="A17898" t="s">
        <v>35199</v>
      </c>
      <c r="B17898" t="s">
        <v>35200</v>
      </c>
      <c r="C17898" s="106">
        <v>0</v>
      </c>
      <c r="D17898">
        <v>0</v>
      </c>
    </row>
    <row r="17899" spans="1:4" x14ac:dyDescent="0.25">
      <c r="A17899" t="s">
        <v>35201</v>
      </c>
      <c r="B17899" t="s">
        <v>21142</v>
      </c>
      <c r="C17899" s="106">
        <v>0</v>
      </c>
      <c r="D17899">
        <v>0</v>
      </c>
    </row>
    <row r="17900" spans="1:4" x14ac:dyDescent="0.25">
      <c r="A17900" t="s">
        <v>35202</v>
      </c>
      <c r="B17900" t="s">
        <v>35203</v>
      </c>
      <c r="C17900" s="106">
        <v>0</v>
      </c>
      <c r="D17900">
        <v>0</v>
      </c>
    </row>
    <row r="17901" spans="1:4" x14ac:dyDescent="0.25">
      <c r="A17901" t="s">
        <v>35204</v>
      </c>
      <c r="B17901" t="s">
        <v>35205</v>
      </c>
      <c r="C17901" s="106">
        <v>0</v>
      </c>
      <c r="D17901">
        <v>0</v>
      </c>
    </row>
    <row r="17902" spans="1:4" x14ac:dyDescent="0.25">
      <c r="A17902" t="s">
        <v>35206</v>
      </c>
      <c r="B17902" t="s">
        <v>35207</v>
      </c>
      <c r="C17902" s="106">
        <v>0</v>
      </c>
      <c r="D17902">
        <v>0</v>
      </c>
    </row>
    <row r="17903" spans="1:4" x14ac:dyDescent="0.25">
      <c r="A17903" t="s">
        <v>35208</v>
      </c>
      <c r="B17903" t="s">
        <v>35209</v>
      </c>
      <c r="C17903" s="106">
        <v>0</v>
      </c>
      <c r="D17903">
        <v>0</v>
      </c>
    </row>
    <row r="17904" spans="1:4" x14ac:dyDescent="0.25">
      <c r="A17904" t="s">
        <v>35210</v>
      </c>
      <c r="B17904" t="s">
        <v>35211</v>
      </c>
      <c r="C17904" s="106">
        <v>0</v>
      </c>
      <c r="D17904">
        <v>0</v>
      </c>
    </row>
    <row r="17905" spans="1:4" x14ac:dyDescent="0.25">
      <c r="A17905" t="s">
        <v>35212</v>
      </c>
      <c r="B17905" t="s">
        <v>35213</v>
      </c>
      <c r="C17905" s="106">
        <v>0</v>
      </c>
      <c r="D17905">
        <v>0</v>
      </c>
    </row>
    <row r="17906" spans="1:4" x14ac:dyDescent="0.25">
      <c r="A17906" t="s">
        <v>35214</v>
      </c>
      <c r="B17906" t="s">
        <v>35215</v>
      </c>
      <c r="C17906" s="106">
        <v>0</v>
      </c>
      <c r="D17906">
        <v>0</v>
      </c>
    </row>
    <row r="17907" spans="1:4" x14ac:dyDescent="0.25">
      <c r="A17907" t="s">
        <v>35216</v>
      </c>
      <c r="B17907" t="s">
        <v>35217</v>
      </c>
      <c r="C17907" s="106">
        <v>0</v>
      </c>
      <c r="D17907">
        <v>0</v>
      </c>
    </row>
    <row r="17908" spans="1:4" x14ac:dyDescent="0.25">
      <c r="A17908" t="s">
        <v>35218</v>
      </c>
      <c r="B17908" t="s">
        <v>35219</v>
      </c>
      <c r="C17908" s="106">
        <v>0</v>
      </c>
      <c r="D17908">
        <v>0</v>
      </c>
    </row>
    <row r="17909" spans="1:4" x14ac:dyDescent="0.25">
      <c r="A17909" t="s">
        <v>35220</v>
      </c>
      <c r="B17909" t="s">
        <v>35221</v>
      </c>
      <c r="C17909" s="106">
        <v>0</v>
      </c>
      <c r="D17909">
        <v>0</v>
      </c>
    </row>
    <row r="17910" spans="1:4" x14ac:dyDescent="0.25">
      <c r="A17910" t="s">
        <v>35222</v>
      </c>
      <c r="B17910" t="s">
        <v>35223</v>
      </c>
      <c r="C17910" s="106">
        <v>0</v>
      </c>
      <c r="D17910">
        <v>0</v>
      </c>
    </row>
    <row r="17911" spans="1:4" x14ac:dyDescent="0.25">
      <c r="A17911" t="s">
        <v>35224</v>
      </c>
      <c r="B17911" t="s">
        <v>35225</v>
      </c>
      <c r="C17911" s="106">
        <v>0</v>
      </c>
      <c r="D17911">
        <v>0</v>
      </c>
    </row>
    <row r="17912" spans="1:4" x14ac:dyDescent="0.25">
      <c r="A17912" t="s">
        <v>35226</v>
      </c>
      <c r="B17912" t="s">
        <v>35227</v>
      </c>
      <c r="C17912" s="106">
        <v>75</v>
      </c>
      <c r="D17912">
        <v>3</v>
      </c>
    </row>
    <row r="17913" spans="1:4" x14ac:dyDescent="0.25">
      <c r="A17913" t="s">
        <v>35228</v>
      </c>
      <c r="B17913" t="s">
        <v>35229</v>
      </c>
      <c r="C17913" s="106">
        <v>0</v>
      </c>
      <c r="D17913">
        <v>0</v>
      </c>
    </row>
    <row r="17914" spans="1:4" x14ac:dyDescent="0.25">
      <c r="A17914" t="s">
        <v>35230</v>
      </c>
      <c r="B17914" t="s">
        <v>29438</v>
      </c>
      <c r="C17914" s="106">
        <v>0</v>
      </c>
      <c r="D17914">
        <v>0</v>
      </c>
    </row>
    <row r="17915" spans="1:4" x14ac:dyDescent="0.25">
      <c r="A17915" t="s">
        <v>35231</v>
      </c>
      <c r="B17915" t="s">
        <v>35232</v>
      </c>
      <c r="C17915" s="106">
        <v>0</v>
      </c>
      <c r="D17915">
        <v>0</v>
      </c>
    </row>
    <row r="17916" spans="1:4" x14ac:dyDescent="0.25">
      <c r="A17916" t="s">
        <v>35233</v>
      </c>
      <c r="B17916" t="s">
        <v>35234</v>
      </c>
      <c r="C17916" s="106">
        <v>0</v>
      </c>
      <c r="D17916">
        <v>0</v>
      </c>
    </row>
    <row r="17917" spans="1:4" x14ac:dyDescent="0.25">
      <c r="A17917" t="s">
        <v>35235</v>
      </c>
      <c r="B17917" t="s">
        <v>35236</v>
      </c>
      <c r="C17917" s="106">
        <v>0</v>
      </c>
      <c r="D17917">
        <v>0</v>
      </c>
    </row>
    <row r="17918" spans="1:4" x14ac:dyDescent="0.25">
      <c r="A17918" t="s">
        <v>35237</v>
      </c>
      <c r="B17918" t="s">
        <v>35238</v>
      </c>
      <c r="C17918" s="106">
        <v>0</v>
      </c>
      <c r="D17918">
        <v>0</v>
      </c>
    </row>
    <row r="17919" spans="1:4" x14ac:dyDescent="0.25">
      <c r="A17919" t="s">
        <v>35239</v>
      </c>
      <c r="B17919" t="s">
        <v>35240</v>
      </c>
      <c r="C17919" s="106">
        <v>0</v>
      </c>
      <c r="D17919">
        <v>0</v>
      </c>
    </row>
    <row r="17920" spans="1:4" x14ac:dyDescent="0.25">
      <c r="A17920" t="s">
        <v>35241</v>
      </c>
      <c r="B17920" t="s">
        <v>35242</v>
      </c>
      <c r="C17920" s="106">
        <v>0</v>
      </c>
      <c r="D17920">
        <v>0</v>
      </c>
    </row>
    <row r="17921" spans="1:4" x14ac:dyDescent="0.25">
      <c r="A17921" t="s">
        <v>35243</v>
      </c>
      <c r="B17921" t="s">
        <v>35244</v>
      </c>
      <c r="C17921" s="106">
        <v>0</v>
      </c>
      <c r="D17921">
        <v>0</v>
      </c>
    </row>
    <row r="17922" spans="1:4" x14ac:dyDescent="0.25">
      <c r="A17922" t="s">
        <v>35245</v>
      </c>
      <c r="B17922" t="s">
        <v>35246</v>
      </c>
      <c r="C17922" s="106">
        <v>0</v>
      </c>
      <c r="D17922">
        <v>0</v>
      </c>
    </row>
    <row r="17923" spans="1:4" x14ac:dyDescent="0.25">
      <c r="A17923" t="s">
        <v>35247</v>
      </c>
      <c r="B17923" t="s">
        <v>35248</v>
      </c>
      <c r="C17923" s="106">
        <v>0</v>
      </c>
      <c r="D17923">
        <v>0</v>
      </c>
    </row>
    <row r="17924" spans="1:4" x14ac:dyDescent="0.25">
      <c r="A17924" t="s">
        <v>35249</v>
      </c>
      <c r="B17924" t="s">
        <v>35250</v>
      </c>
      <c r="C17924" s="106">
        <v>165</v>
      </c>
      <c r="D17924">
        <v>1</v>
      </c>
    </row>
    <row r="17925" spans="1:4" x14ac:dyDescent="0.25">
      <c r="A17925" t="s">
        <v>35251</v>
      </c>
      <c r="B17925" t="s">
        <v>35252</v>
      </c>
      <c r="C17925" s="106">
        <v>0</v>
      </c>
      <c r="D17925">
        <v>0</v>
      </c>
    </row>
    <row r="17926" spans="1:4" x14ac:dyDescent="0.25">
      <c r="A17926" t="s">
        <v>35253</v>
      </c>
      <c r="B17926" t="s">
        <v>35254</v>
      </c>
      <c r="C17926" s="106">
        <v>0</v>
      </c>
      <c r="D17926">
        <v>0</v>
      </c>
    </row>
    <row r="17927" spans="1:4" x14ac:dyDescent="0.25">
      <c r="A17927" t="s">
        <v>35255</v>
      </c>
      <c r="B17927" t="s">
        <v>35256</v>
      </c>
      <c r="C17927" s="106">
        <v>0</v>
      </c>
      <c r="D17927">
        <v>0</v>
      </c>
    </row>
    <row r="17928" spans="1:4" x14ac:dyDescent="0.25">
      <c r="A17928" t="s">
        <v>35257</v>
      </c>
      <c r="B17928" t="s">
        <v>35258</v>
      </c>
      <c r="C17928" s="106">
        <v>0</v>
      </c>
      <c r="D17928">
        <v>0</v>
      </c>
    </row>
    <row r="17929" spans="1:4" x14ac:dyDescent="0.25">
      <c r="A17929" t="s">
        <v>35259</v>
      </c>
      <c r="B17929" t="s">
        <v>10857</v>
      </c>
      <c r="C17929" s="106">
        <v>0</v>
      </c>
      <c r="D17929">
        <v>0</v>
      </c>
    </row>
    <row r="17930" spans="1:4" x14ac:dyDescent="0.25">
      <c r="A17930" t="s">
        <v>35260</v>
      </c>
      <c r="B17930" t="s">
        <v>35261</v>
      </c>
      <c r="C17930" s="106">
        <v>0</v>
      </c>
      <c r="D17930">
        <v>0</v>
      </c>
    </row>
    <row r="17931" spans="1:4" x14ac:dyDescent="0.25">
      <c r="A17931" t="s">
        <v>35262</v>
      </c>
      <c r="B17931" t="s">
        <v>35263</v>
      </c>
      <c r="C17931" s="106">
        <v>0</v>
      </c>
      <c r="D17931">
        <v>0</v>
      </c>
    </row>
    <row r="17932" spans="1:4" x14ac:dyDescent="0.25">
      <c r="A17932" t="s">
        <v>35264</v>
      </c>
      <c r="B17932" t="s">
        <v>35265</v>
      </c>
      <c r="C17932" s="106">
        <v>0</v>
      </c>
      <c r="D17932">
        <v>0</v>
      </c>
    </row>
    <row r="17933" spans="1:4" x14ac:dyDescent="0.25">
      <c r="A17933" t="s">
        <v>35266</v>
      </c>
      <c r="B17933" t="s">
        <v>35267</v>
      </c>
      <c r="C17933" s="106">
        <v>0</v>
      </c>
      <c r="D17933">
        <v>0</v>
      </c>
    </row>
    <row r="17934" spans="1:4" x14ac:dyDescent="0.25">
      <c r="A17934" t="s">
        <v>35268</v>
      </c>
      <c r="B17934" t="s">
        <v>35269</v>
      </c>
      <c r="C17934" s="106">
        <v>0</v>
      </c>
      <c r="D17934">
        <v>0</v>
      </c>
    </row>
    <row r="17935" spans="1:4" x14ac:dyDescent="0.25">
      <c r="A17935" t="s">
        <v>35270</v>
      </c>
      <c r="B17935" t="s">
        <v>35271</v>
      </c>
      <c r="C17935" s="106">
        <v>100</v>
      </c>
      <c r="D17935">
        <v>1</v>
      </c>
    </row>
    <row r="17936" spans="1:4" x14ac:dyDescent="0.25">
      <c r="A17936" t="s">
        <v>35272</v>
      </c>
      <c r="B17936" t="s">
        <v>35273</v>
      </c>
      <c r="C17936" s="106">
        <v>0</v>
      </c>
      <c r="D17936">
        <v>0</v>
      </c>
    </row>
    <row r="17937" spans="1:4" x14ac:dyDescent="0.25">
      <c r="A17937" t="s">
        <v>35274</v>
      </c>
      <c r="B17937" t="s">
        <v>35275</v>
      </c>
      <c r="C17937" s="106">
        <v>0</v>
      </c>
      <c r="D17937">
        <v>0</v>
      </c>
    </row>
    <row r="17938" spans="1:4" x14ac:dyDescent="0.25">
      <c r="A17938" t="s">
        <v>35276</v>
      </c>
      <c r="B17938" t="s">
        <v>14055</v>
      </c>
      <c r="C17938" s="106">
        <v>0</v>
      </c>
      <c r="D17938">
        <v>0</v>
      </c>
    </row>
    <row r="17939" spans="1:4" x14ac:dyDescent="0.25">
      <c r="A17939" t="s">
        <v>35277</v>
      </c>
      <c r="B17939" t="s">
        <v>35278</v>
      </c>
      <c r="C17939" s="106">
        <v>0</v>
      </c>
      <c r="D17939">
        <v>0</v>
      </c>
    </row>
    <row r="17940" spans="1:4" x14ac:dyDescent="0.25">
      <c r="A17940" t="s">
        <v>35279</v>
      </c>
      <c r="B17940" t="s">
        <v>35280</v>
      </c>
      <c r="C17940" s="106">
        <v>120</v>
      </c>
      <c r="D17940">
        <v>1</v>
      </c>
    </row>
    <row r="17941" spans="1:4" x14ac:dyDescent="0.25">
      <c r="A17941" t="s">
        <v>35281</v>
      </c>
      <c r="B17941" t="s">
        <v>35282</v>
      </c>
      <c r="C17941" s="106">
        <v>0</v>
      </c>
      <c r="D17941">
        <v>0</v>
      </c>
    </row>
    <row r="17942" spans="1:4" x14ac:dyDescent="0.25">
      <c r="A17942" t="s">
        <v>35283</v>
      </c>
      <c r="B17942" t="s">
        <v>35284</v>
      </c>
      <c r="C17942" s="106">
        <v>0</v>
      </c>
      <c r="D17942">
        <v>0</v>
      </c>
    </row>
    <row r="17943" spans="1:4" x14ac:dyDescent="0.25">
      <c r="A17943" t="s">
        <v>35285</v>
      </c>
      <c r="B17943" t="s">
        <v>35286</v>
      </c>
      <c r="C17943" s="106">
        <v>0</v>
      </c>
      <c r="D17943">
        <v>0</v>
      </c>
    </row>
    <row r="17944" spans="1:4" x14ac:dyDescent="0.25">
      <c r="A17944" t="s">
        <v>35287</v>
      </c>
      <c r="B17944" t="s">
        <v>35288</v>
      </c>
      <c r="C17944" s="106">
        <v>0</v>
      </c>
      <c r="D17944">
        <v>0</v>
      </c>
    </row>
    <row r="17945" spans="1:4" x14ac:dyDescent="0.25">
      <c r="A17945" t="s">
        <v>35289</v>
      </c>
      <c r="B17945" t="s">
        <v>35290</v>
      </c>
      <c r="C17945" s="106">
        <v>141.36000000000001</v>
      </c>
      <c r="D17945">
        <v>2</v>
      </c>
    </row>
    <row r="17946" spans="1:4" x14ac:dyDescent="0.25">
      <c r="A17946" t="s">
        <v>35291</v>
      </c>
      <c r="B17946" t="s">
        <v>27132</v>
      </c>
      <c r="C17946" s="106">
        <v>0</v>
      </c>
      <c r="D17946">
        <v>0</v>
      </c>
    </row>
    <row r="17947" spans="1:4" x14ac:dyDescent="0.25">
      <c r="A17947" t="s">
        <v>35292</v>
      </c>
      <c r="B17947" t="s">
        <v>35293</v>
      </c>
      <c r="C17947" s="106">
        <v>0</v>
      </c>
      <c r="D17947">
        <v>0</v>
      </c>
    </row>
    <row r="17948" spans="1:4" x14ac:dyDescent="0.25">
      <c r="A17948" t="s">
        <v>35294</v>
      </c>
      <c r="B17948" t="s">
        <v>35295</v>
      </c>
      <c r="C17948" s="106">
        <v>0</v>
      </c>
      <c r="D17948">
        <v>0</v>
      </c>
    </row>
    <row r="17949" spans="1:4" x14ac:dyDescent="0.25">
      <c r="A17949" t="s">
        <v>35296</v>
      </c>
      <c r="B17949" t="s">
        <v>35297</v>
      </c>
      <c r="C17949" s="106">
        <v>0</v>
      </c>
      <c r="D17949">
        <v>0</v>
      </c>
    </row>
    <row r="17950" spans="1:4" x14ac:dyDescent="0.25">
      <c r="A17950" t="s">
        <v>35298</v>
      </c>
      <c r="B17950" t="s">
        <v>35299</v>
      </c>
      <c r="C17950" s="106">
        <v>0</v>
      </c>
      <c r="D17950">
        <v>0</v>
      </c>
    </row>
    <row r="17951" spans="1:4" x14ac:dyDescent="0.25">
      <c r="A17951" t="s">
        <v>35300</v>
      </c>
      <c r="B17951" t="s">
        <v>35301</v>
      </c>
      <c r="C17951" s="106">
        <v>0</v>
      </c>
      <c r="D17951">
        <v>0</v>
      </c>
    </row>
    <row r="17952" spans="1:4" x14ac:dyDescent="0.25">
      <c r="A17952" t="s">
        <v>35302</v>
      </c>
      <c r="B17952" t="s">
        <v>35303</v>
      </c>
      <c r="C17952" s="106">
        <v>0</v>
      </c>
      <c r="D17952">
        <v>0</v>
      </c>
    </row>
    <row r="17953" spans="1:4" x14ac:dyDescent="0.25">
      <c r="A17953" t="s">
        <v>35304</v>
      </c>
      <c r="B17953" t="s">
        <v>35305</v>
      </c>
      <c r="C17953" s="106">
        <v>0</v>
      </c>
      <c r="D17953">
        <v>0</v>
      </c>
    </row>
    <row r="17954" spans="1:4" x14ac:dyDescent="0.25">
      <c r="A17954" t="s">
        <v>35306</v>
      </c>
      <c r="B17954" t="s">
        <v>35307</v>
      </c>
      <c r="C17954" s="106">
        <v>0</v>
      </c>
      <c r="D17954">
        <v>0</v>
      </c>
    </row>
    <row r="17955" spans="1:4" x14ac:dyDescent="0.25">
      <c r="A17955" t="s">
        <v>35308</v>
      </c>
      <c r="B17955" t="s">
        <v>35309</v>
      </c>
      <c r="C17955" s="106">
        <v>0</v>
      </c>
      <c r="D17955">
        <v>0</v>
      </c>
    </row>
    <row r="17956" spans="1:4" x14ac:dyDescent="0.25">
      <c r="A17956" t="s">
        <v>35310</v>
      </c>
      <c r="B17956" t="s">
        <v>35311</v>
      </c>
      <c r="C17956" s="106">
        <v>0</v>
      </c>
      <c r="D17956">
        <v>0</v>
      </c>
    </row>
    <row r="17957" spans="1:4" x14ac:dyDescent="0.25">
      <c r="A17957" t="s">
        <v>35312</v>
      </c>
      <c r="B17957" t="s">
        <v>35313</v>
      </c>
      <c r="C17957" s="106">
        <v>0</v>
      </c>
      <c r="D17957">
        <v>0</v>
      </c>
    </row>
    <row r="17958" spans="1:4" x14ac:dyDescent="0.25">
      <c r="A17958" t="s">
        <v>35314</v>
      </c>
      <c r="B17958" t="s">
        <v>35315</v>
      </c>
      <c r="C17958" s="106">
        <v>0</v>
      </c>
      <c r="D17958">
        <v>0</v>
      </c>
    </row>
    <row r="17959" spans="1:4" x14ac:dyDescent="0.25">
      <c r="A17959" t="s">
        <v>35316</v>
      </c>
      <c r="B17959" t="s">
        <v>35317</v>
      </c>
      <c r="C17959" s="106">
        <v>0</v>
      </c>
      <c r="D17959">
        <v>0</v>
      </c>
    </row>
    <row r="17960" spans="1:4" x14ac:dyDescent="0.25">
      <c r="A17960" t="s">
        <v>35318</v>
      </c>
      <c r="B17960" t="s">
        <v>35309</v>
      </c>
      <c r="C17960" s="106">
        <v>0</v>
      </c>
      <c r="D17960">
        <v>0</v>
      </c>
    </row>
    <row r="17961" spans="1:4" x14ac:dyDescent="0.25">
      <c r="A17961" t="s">
        <v>35319</v>
      </c>
      <c r="B17961" t="s">
        <v>35320</v>
      </c>
      <c r="C17961" s="106">
        <v>0</v>
      </c>
      <c r="D17961">
        <v>0</v>
      </c>
    </row>
    <row r="17962" spans="1:4" x14ac:dyDescent="0.25">
      <c r="A17962" t="s">
        <v>35321</v>
      </c>
      <c r="B17962" t="s">
        <v>35322</v>
      </c>
      <c r="C17962" s="106">
        <v>0</v>
      </c>
      <c r="D17962">
        <v>0</v>
      </c>
    </row>
    <row r="17963" spans="1:4" x14ac:dyDescent="0.25">
      <c r="A17963" t="s">
        <v>35323</v>
      </c>
      <c r="B17963" t="s">
        <v>35324</v>
      </c>
      <c r="C17963" s="106">
        <v>0</v>
      </c>
      <c r="D17963">
        <v>0</v>
      </c>
    </row>
    <row r="17964" spans="1:4" x14ac:dyDescent="0.25">
      <c r="A17964" t="s">
        <v>35325</v>
      </c>
      <c r="B17964" t="s">
        <v>35326</v>
      </c>
      <c r="C17964" s="106">
        <v>0</v>
      </c>
      <c r="D17964">
        <v>0</v>
      </c>
    </row>
    <row r="17965" spans="1:4" x14ac:dyDescent="0.25">
      <c r="A17965" t="s">
        <v>35327</v>
      </c>
      <c r="B17965" t="s">
        <v>35328</v>
      </c>
      <c r="C17965" s="106">
        <v>0</v>
      </c>
      <c r="D17965">
        <v>0</v>
      </c>
    </row>
    <row r="17966" spans="1:4" x14ac:dyDescent="0.25">
      <c r="A17966" t="s">
        <v>35329</v>
      </c>
      <c r="B17966" t="s">
        <v>35330</v>
      </c>
      <c r="C17966" s="106">
        <v>0</v>
      </c>
      <c r="D17966">
        <v>0</v>
      </c>
    </row>
    <row r="17967" spans="1:4" x14ac:dyDescent="0.25">
      <c r="A17967" t="s">
        <v>35331</v>
      </c>
      <c r="B17967" t="s">
        <v>27132</v>
      </c>
      <c r="C17967" s="106">
        <v>0</v>
      </c>
      <c r="D17967">
        <v>0</v>
      </c>
    </row>
    <row r="17968" spans="1:4" x14ac:dyDescent="0.25">
      <c r="A17968" t="s">
        <v>35332</v>
      </c>
      <c r="B17968" t="s">
        <v>35333</v>
      </c>
      <c r="C17968" s="106">
        <v>0</v>
      </c>
      <c r="D17968">
        <v>0</v>
      </c>
    </row>
    <row r="17969" spans="1:4" x14ac:dyDescent="0.25">
      <c r="A17969" t="s">
        <v>35334</v>
      </c>
      <c r="B17969" t="s">
        <v>13165</v>
      </c>
      <c r="C17969" s="106">
        <v>0</v>
      </c>
      <c r="D17969">
        <v>0</v>
      </c>
    </row>
    <row r="17970" spans="1:4" x14ac:dyDescent="0.25">
      <c r="A17970" t="s">
        <v>35335</v>
      </c>
      <c r="B17970" t="s">
        <v>35336</v>
      </c>
      <c r="C17970" s="106">
        <v>0</v>
      </c>
      <c r="D17970">
        <v>0</v>
      </c>
    </row>
    <row r="17971" spans="1:4" x14ac:dyDescent="0.25">
      <c r="A17971" t="s">
        <v>35337</v>
      </c>
      <c r="B17971" t="s">
        <v>26083</v>
      </c>
      <c r="C17971" s="106">
        <v>0</v>
      </c>
      <c r="D17971">
        <v>0</v>
      </c>
    </row>
    <row r="17972" spans="1:4" x14ac:dyDescent="0.25">
      <c r="A17972" t="s">
        <v>35338</v>
      </c>
      <c r="B17972" t="s">
        <v>35339</v>
      </c>
      <c r="C17972" s="106">
        <v>0</v>
      </c>
      <c r="D17972">
        <v>0</v>
      </c>
    </row>
    <row r="17973" spans="1:4" x14ac:dyDescent="0.25">
      <c r="A17973" t="s">
        <v>35340</v>
      </c>
      <c r="B17973" t="s">
        <v>35341</v>
      </c>
      <c r="C17973" s="106">
        <v>0</v>
      </c>
      <c r="D17973">
        <v>0</v>
      </c>
    </row>
    <row r="17974" spans="1:4" x14ac:dyDescent="0.25">
      <c r="A17974" t="s">
        <v>35342</v>
      </c>
      <c r="B17974" t="s">
        <v>35343</v>
      </c>
      <c r="C17974" s="106">
        <v>0</v>
      </c>
      <c r="D17974">
        <v>0</v>
      </c>
    </row>
    <row r="17975" spans="1:4" x14ac:dyDescent="0.25">
      <c r="A17975" t="s">
        <v>35344</v>
      </c>
      <c r="B17975" t="s">
        <v>35345</v>
      </c>
      <c r="C17975" s="106">
        <v>0</v>
      </c>
      <c r="D17975">
        <v>0</v>
      </c>
    </row>
    <row r="17976" spans="1:4" x14ac:dyDescent="0.25">
      <c r="A17976" t="s">
        <v>35346</v>
      </c>
      <c r="B17976" t="s">
        <v>35347</v>
      </c>
      <c r="C17976" s="106">
        <v>0</v>
      </c>
      <c r="D17976">
        <v>0</v>
      </c>
    </row>
    <row r="17977" spans="1:4" x14ac:dyDescent="0.25">
      <c r="A17977" t="s">
        <v>35348</v>
      </c>
      <c r="B17977" t="s">
        <v>35349</v>
      </c>
      <c r="C17977" s="106">
        <v>0</v>
      </c>
      <c r="D17977">
        <v>0</v>
      </c>
    </row>
    <row r="17978" spans="1:4" x14ac:dyDescent="0.25">
      <c r="A17978" t="s">
        <v>35350</v>
      </c>
      <c r="B17978" t="s">
        <v>35351</v>
      </c>
      <c r="C17978" s="106">
        <v>0</v>
      </c>
      <c r="D17978">
        <v>0</v>
      </c>
    </row>
    <row r="17979" spans="1:4" x14ac:dyDescent="0.25">
      <c r="A17979" t="s">
        <v>35352</v>
      </c>
      <c r="B17979" t="s">
        <v>35273</v>
      </c>
      <c r="C17979" s="106">
        <v>0</v>
      </c>
      <c r="D17979">
        <v>0</v>
      </c>
    </row>
    <row r="17980" spans="1:4" x14ac:dyDescent="0.25">
      <c r="A17980" t="s">
        <v>35353</v>
      </c>
      <c r="B17980" t="s">
        <v>35354</v>
      </c>
      <c r="C17980" s="106">
        <v>0</v>
      </c>
      <c r="D17980">
        <v>0</v>
      </c>
    </row>
    <row r="17981" spans="1:4" x14ac:dyDescent="0.25">
      <c r="A17981" t="s">
        <v>35355</v>
      </c>
      <c r="B17981" t="s">
        <v>35356</v>
      </c>
      <c r="C17981" s="106">
        <v>0</v>
      </c>
      <c r="D17981">
        <v>0</v>
      </c>
    </row>
    <row r="17982" spans="1:4" x14ac:dyDescent="0.25">
      <c r="A17982" t="s">
        <v>35357</v>
      </c>
      <c r="B17982" t="s">
        <v>35358</v>
      </c>
      <c r="C17982" s="106">
        <v>0</v>
      </c>
      <c r="D17982">
        <v>0</v>
      </c>
    </row>
    <row r="17983" spans="1:4" x14ac:dyDescent="0.25">
      <c r="A17983" t="s">
        <v>35359</v>
      </c>
      <c r="B17983" t="s">
        <v>35358</v>
      </c>
      <c r="C17983" s="106">
        <v>0</v>
      </c>
      <c r="D17983">
        <v>0</v>
      </c>
    </row>
    <row r="17984" spans="1:4" x14ac:dyDescent="0.25">
      <c r="A17984" t="s">
        <v>35360</v>
      </c>
      <c r="B17984" t="s">
        <v>35358</v>
      </c>
      <c r="C17984" s="106">
        <v>0</v>
      </c>
      <c r="D17984">
        <v>0</v>
      </c>
    </row>
    <row r="17985" spans="1:4" x14ac:dyDescent="0.25">
      <c r="A17985" t="s">
        <v>35361</v>
      </c>
      <c r="B17985" t="s">
        <v>35263</v>
      </c>
      <c r="C17985" s="106">
        <v>0</v>
      </c>
      <c r="D17985">
        <v>0</v>
      </c>
    </row>
    <row r="17986" spans="1:4" x14ac:dyDescent="0.25">
      <c r="A17986" t="s">
        <v>35362</v>
      </c>
      <c r="B17986" t="s">
        <v>35263</v>
      </c>
      <c r="C17986" s="106">
        <v>0</v>
      </c>
      <c r="D17986">
        <v>0</v>
      </c>
    </row>
    <row r="17987" spans="1:4" x14ac:dyDescent="0.25">
      <c r="A17987" t="s">
        <v>35363</v>
      </c>
      <c r="B17987" t="s">
        <v>35263</v>
      </c>
      <c r="C17987" s="106">
        <v>0</v>
      </c>
      <c r="D17987">
        <v>0</v>
      </c>
    </row>
    <row r="17988" spans="1:4" x14ac:dyDescent="0.25">
      <c r="A17988" t="s">
        <v>35364</v>
      </c>
      <c r="B17988" t="s">
        <v>35263</v>
      </c>
      <c r="C17988" s="106">
        <v>0</v>
      </c>
      <c r="D17988">
        <v>0</v>
      </c>
    </row>
    <row r="17989" spans="1:4" x14ac:dyDescent="0.25">
      <c r="A17989" t="s">
        <v>35365</v>
      </c>
      <c r="B17989" t="s">
        <v>35366</v>
      </c>
      <c r="C17989" s="106">
        <v>0</v>
      </c>
      <c r="D17989">
        <v>0</v>
      </c>
    </row>
    <row r="17990" spans="1:4" x14ac:dyDescent="0.25">
      <c r="A17990" t="s">
        <v>35367</v>
      </c>
      <c r="B17990" t="s">
        <v>35366</v>
      </c>
      <c r="C17990" s="106">
        <v>0</v>
      </c>
      <c r="D17990">
        <v>0</v>
      </c>
    </row>
    <row r="17991" spans="1:4" x14ac:dyDescent="0.25">
      <c r="A17991" t="s">
        <v>35368</v>
      </c>
      <c r="B17991" t="s">
        <v>35366</v>
      </c>
      <c r="C17991" s="106">
        <v>0</v>
      </c>
      <c r="D17991">
        <v>0</v>
      </c>
    </row>
    <row r="17992" spans="1:4" x14ac:dyDescent="0.25">
      <c r="A17992" t="s">
        <v>35369</v>
      </c>
      <c r="B17992" t="s">
        <v>35366</v>
      </c>
      <c r="C17992" s="106">
        <v>0</v>
      </c>
      <c r="D17992">
        <v>0</v>
      </c>
    </row>
    <row r="17993" spans="1:4" x14ac:dyDescent="0.25">
      <c r="A17993" t="s">
        <v>35370</v>
      </c>
      <c r="B17993" t="s">
        <v>35371</v>
      </c>
      <c r="C17993" s="106">
        <v>0</v>
      </c>
      <c r="D17993">
        <v>0</v>
      </c>
    </row>
    <row r="17994" spans="1:4" x14ac:dyDescent="0.25">
      <c r="A17994" t="s">
        <v>35372</v>
      </c>
      <c r="B17994" t="s">
        <v>35373</v>
      </c>
      <c r="C17994" s="106">
        <v>0</v>
      </c>
      <c r="D17994">
        <v>0</v>
      </c>
    </row>
    <row r="17995" spans="1:4" x14ac:dyDescent="0.25">
      <c r="A17995" t="s">
        <v>35374</v>
      </c>
      <c r="B17995" t="s">
        <v>35375</v>
      </c>
      <c r="C17995" s="106">
        <v>0</v>
      </c>
      <c r="D17995">
        <v>0</v>
      </c>
    </row>
    <row r="17996" spans="1:4" x14ac:dyDescent="0.25">
      <c r="A17996" t="s">
        <v>35376</v>
      </c>
      <c r="B17996" t="s">
        <v>13078</v>
      </c>
      <c r="C17996" s="106">
        <v>0</v>
      </c>
      <c r="D17996">
        <v>0</v>
      </c>
    </row>
    <row r="17997" spans="1:4" x14ac:dyDescent="0.25">
      <c r="A17997" t="s">
        <v>35377</v>
      </c>
      <c r="B17997" t="s">
        <v>13078</v>
      </c>
      <c r="C17997" s="106">
        <v>0</v>
      </c>
      <c r="D17997">
        <v>0</v>
      </c>
    </row>
    <row r="17998" spans="1:4" x14ac:dyDescent="0.25">
      <c r="A17998" t="s">
        <v>35378</v>
      </c>
      <c r="B17998" t="s">
        <v>13078</v>
      </c>
      <c r="C17998" s="106">
        <v>0</v>
      </c>
      <c r="D17998">
        <v>0</v>
      </c>
    </row>
    <row r="17999" spans="1:4" x14ac:dyDescent="0.25">
      <c r="A17999" t="s">
        <v>35379</v>
      </c>
      <c r="B17999" t="s">
        <v>35380</v>
      </c>
      <c r="C17999" s="106">
        <v>0</v>
      </c>
      <c r="D17999">
        <v>0</v>
      </c>
    </row>
    <row r="18000" spans="1:4" x14ac:dyDescent="0.25">
      <c r="A18000" t="s">
        <v>35381</v>
      </c>
      <c r="B18000" t="s">
        <v>35382</v>
      </c>
      <c r="C18000" s="106">
        <v>0</v>
      </c>
      <c r="D18000">
        <v>0</v>
      </c>
    </row>
    <row r="18001" spans="1:4" x14ac:dyDescent="0.25">
      <c r="A18001" t="s">
        <v>35383</v>
      </c>
      <c r="B18001" t="s">
        <v>35384</v>
      </c>
      <c r="C18001" s="106">
        <v>0</v>
      </c>
      <c r="D18001">
        <v>0</v>
      </c>
    </row>
    <row r="18002" spans="1:4" x14ac:dyDescent="0.25">
      <c r="A18002" t="s">
        <v>35385</v>
      </c>
      <c r="B18002" t="s">
        <v>35386</v>
      </c>
      <c r="C18002" s="106">
        <v>0</v>
      </c>
      <c r="D18002">
        <v>0</v>
      </c>
    </row>
    <row r="18003" spans="1:4" x14ac:dyDescent="0.25">
      <c r="A18003" t="s">
        <v>35387</v>
      </c>
      <c r="B18003" t="s">
        <v>35248</v>
      </c>
      <c r="C18003" s="106">
        <v>0</v>
      </c>
      <c r="D18003">
        <v>0</v>
      </c>
    </row>
    <row r="18004" spans="1:4" x14ac:dyDescent="0.25">
      <c r="A18004" t="s">
        <v>35388</v>
      </c>
      <c r="B18004" t="s">
        <v>35389</v>
      </c>
      <c r="C18004" s="106">
        <v>0</v>
      </c>
      <c r="D18004">
        <v>0</v>
      </c>
    </row>
    <row r="18005" spans="1:4" x14ac:dyDescent="0.25">
      <c r="A18005" t="s">
        <v>35390</v>
      </c>
      <c r="B18005" t="s">
        <v>35391</v>
      </c>
      <c r="C18005" s="106">
        <v>0</v>
      </c>
      <c r="D18005">
        <v>0</v>
      </c>
    </row>
    <row r="18006" spans="1:4" x14ac:dyDescent="0.25">
      <c r="A18006" t="s">
        <v>35392</v>
      </c>
      <c r="B18006" t="s">
        <v>35393</v>
      </c>
      <c r="C18006" s="106">
        <v>0</v>
      </c>
      <c r="D18006">
        <v>0</v>
      </c>
    </row>
    <row r="18007" spans="1:4" x14ac:dyDescent="0.25">
      <c r="A18007" t="s">
        <v>35394</v>
      </c>
      <c r="B18007" t="s">
        <v>35395</v>
      </c>
      <c r="C18007" s="106">
        <v>0</v>
      </c>
      <c r="D18007">
        <v>0</v>
      </c>
    </row>
    <row r="18008" spans="1:4" x14ac:dyDescent="0.25">
      <c r="A18008" t="s">
        <v>35396</v>
      </c>
      <c r="B18008" t="s">
        <v>35397</v>
      </c>
      <c r="C18008" s="106">
        <v>0</v>
      </c>
      <c r="D18008">
        <v>0</v>
      </c>
    </row>
    <row r="18009" spans="1:4" x14ac:dyDescent="0.25">
      <c r="A18009" t="s">
        <v>35398</v>
      </c>
      <c r="B18009" t="s">
        <v>35399</v>
      </c>
      <c r="C18009" s="106">
        <v>0</v>
      </c>
      <c r="D18009">
        <v>0</v>
      </c>
    </row>
    <row r="18010" spans="1:4" x14ac:dyDescent="0.25">
      <c r="A18010" t="s">
        <v>35400</v>
      </c>
      <c r="B18010" t="s">
        <v>35401</v>
      </c>
      <c r="C18010" s="106">
        <v>0</v>
      </c>
      <c r="D18010">
        <v>0</v>
      </c>
    </row>
    <row r="18011" spans="1:4" x14ac:dyDescent="0.25">
      <c r="A18011" t="s">
        <v>35402</v>
      </c>
      <c r="B18011" t="s">
        <v>35403</v>
      </c>
      <c r="C18011" s="106">
        <v>0</v>
      </c>
      <c r="D18011">
        <v>0</v>
      </c>
    </row>
    <row r="18012" spans="1:4" x14ac:dyDescent="0.25">
      <c r="A18012" t="s">
        <v>35404</v>
      </c>
      <c r="B18012" t="s">
        <v>35405</v>
      </c>
      <c r="C18012" s="106">
        <v>0</v>
      </c>
      <c r="D18012">
        <v>0</v>
      </c>
    </row>
    <row r="18013" spans="1:4" x14ac:dyDescent="0.25">
      <c r="A18013" t="s">
        <v>35406</v>
      </c>
      <c r="B18013" t="s">
        <v>35407</v>
      </c>
      <c r="C18013" s="106">
        <v>0</v>
      </c>
      <c r="D18013">
        <v>0</v>
      </c>
    </row>
    <row r="18014" spans="1:4" x14ac:dyDescent="0.25">
      <c r="A18014" t="s">
        <v>35408</v>
      </c>
      <c r="B18014" t="s">
        <v>35409</v>
      </c>
      <c r="C18014" s="106">
        <v>0</v>
      </c>
      <c r="D18014">
        <v>0</v>
      </c>
    </row>
    <row r="18015" spans="1:4" x14ac:dyDescent="0.25">
      <c r="A18015" t="s">
        <v>35410</v>
      </c>
      <c r="B18015" t="s">
        <v>35411</v>
      </c>
      <c r="C18015" s="106">
        <v>0</v>
      </c>
      <c r="D18015">
        <v>0</v>
      </c>
    </row>
    <row r="18016" spans="1:4" x14ac:dyDescent="0.25">
      <c r="A18016" t="s">
        <v>35412</v>
      </c>
      <c r="B18016" t="s">
        <v>35413</v>
      </c>
      <c r="C18016" s="106">
        <v>0</v>
      </c>
      <c r="D18016">
        <v>0</v>
      </c>
    </row>
    <row r="18017" spans="1:4" x14ac:dyDescent="0.25">
      <c r="A18017" t="s">
        <v>35414</v>
      </c>
      <c r="B18017" t="s">
        <v>35415</v>
      </c>
      <c r="C18017" s="106">
        <v>0</v>
      </c>
      <c r="D18017">
        <v>0</v>
      </c>
    </row>
    <row r="18018" spans="1:4" x14ac:dyDescent="0.25">
      <c r="A18018" t="s">
        <v>35416</v>
      </c>
      <c r="B18018" t="s">
        <v>35417</v>
      </c>
      <c r="C18018" s="106">
        <v>0</v>
      </c>
      <c r="D18018">
        <v>0</v>
      </c>
    </row>
    <row r="18019" spans="1:4" x14ac:dyDescent="0.25">
      <c r="A18019" t="s">
        <v>35418</v>
      </c>
      <c r="B18019" t="s">
        <v>35419</v>
      </c>
      <c r="C18019" s="106">
        <v>0</v>
      </c>
      <c r="D18019">
        <v>0</v>
      </c>
    </row>
    <row r="18020" spans="1:4" x14ac:dyDescent="0.25">
      <c r="A18020" t="s">
        <v>35420</v>
      </c>
      <c r="B18020" t="s">
        <v>35421</v>
      </c>
      <c r="C18020" s="106">
        <v>0</v>
      </c>
      <c r="D18020">
        <v>0</v>
      </c>
    </row>
    <row r="18021" spans="1:4" x14ac:dyDescent="0.25">
      <c r="A18021" t="s">
        <v>35422</v>
      </c>
      <c r="B18021" t="s">
        <v>35423</v>
      </c>
      <c r="C18021" s="106">
        <v>0</v>
      </c>
      <c r="D18021">
        <v>0</v>
      </c>
    </row>
    <row r="18022" spans="1:4" x14ac:dyDescent="0.25">
      <c r="A18022" t="s">
        <v>35424</v>
      </c>
      <c r="B18022" t="s">
        <v>35425</v>
      </c>
      <c r="C18022" s="106">
        <v>0</v>
      </c>
      <c r="D18022">
        <v>0</v>
      </c>
    </row>
    <row r="18023" spans="1:4" x14ac:dyDescent="0.25">
      <c r="A18023" t="s">
        <v>35426</v>
      </c>
      <c r="B18023" t="s">
        <v>10171</v>
      </c>
      <c r="C18023" s="106">
        <v>0</v>
      </c>
      <c r="D18023">
        <v>0</v>
      </c>
    </row>
    <row r="18024" spans="1:4" x14ac:dyDescent="0.25">
      <c r="A18024" t="s">
        <v>35427</v>
      </c>
      <c r="B18024" t="s">
        <v>35428</v>
      </c>
      <c r="C18024" s="106">
        <v>0</v>
      </c>
      <c r="D18024">
        <v>0</v>
      </c>
    </row>
    <row r="18025" spans="1:4" x14ac:dyDescent="0.25">
      <c r="A18025" t="s">
        <v>35429</v>
      </c>
      <c r="B18025" t="s">
        <v>27207</v>
      </c>
      <c r="C18025" s="106">
        <v>0</v>
      </c>
      <c r="D18025">
        <v>0</v>
      </c>
    </row>
    <row r="18026" spans="1:4" x14ac:dyDescent="0.25">
      <c r="A18026" t="s">
        <v>35430</v>
      </c>
      <c r="B18026" t="s">
        <v>35431</v>
      </c>
      <c r="C18026" s="106">
        <v>0</v>
      </c>
      <c r="D18026">
        <v>0</v>
      </c>
    </row>
    <row r="18027" spans="1:4" x14ac:dyDescent="0.25">
      <c r="A18027" t="s">
        <v>35432</v>
      </c>
      <c r="B18027" t="s">
        <v>35433</v>
      </c>
      <c r="C18027" s="106">
        <v>0</v>
      </c>
      <c r="D18027">
        <v>0</v>
      </c>
    </row>
    <row r="18028" spans="1:4" x14ac:dyDescent="0.25">
      <c r="A18028" t="s">
        <v>35434</v>
      </c>
      <c r="B18028" t="s">
        <v>35435</v>
      </c>
      <c r="C18028" s="106">
        <v>0</v>
      </c>
      <c r="D18028">
        <v>0</v>
      </c>
    </row>
    <row r="18029" spans="1:4" x14ac:dyDescent="0.25">
      <c r="A18029" t="s">
        <v>35436</v>
      </c>
      <c r="B18029" t="s">
        <v>35437</v>
      </c>
      <c r="C18029" s="106">
        <v>0</v>
      </c>
      <c r="D18029">
        <v>0</v>
      </c>
    </row>
    <row r="18030" spans="1:4" x14ac:dyDescent="0.25">
      <c r="A18030" t="s">
        <v>35438</v>
      </c>
      <c r="B18030" t="s">
        <v>35439</v>
      </c>
      <c r="C18030" s="106">
        <v>0</v>
      </c>
      <c r="D18030">
        <v>0</v>
      </c>
    </row>
    <row r="18031" spans="1:4" x14ac:dyDescent="0.25">
      <c r="A18031" t="s">
        <v>35440</v>
      </c>
      <c r="B18031" t="s">
        <v>27132</v>
      </c>
      <c r="C18031" s="106">
        <v>0</v>
      </c>
      <c r="D18031">
        <v>0</v>
      </c>
    </row>
    <row r="18032" spans="1:4" x14ac:dyDescent="0.25">
      <c r="A18032" t="s">
        <v>35441</v>
      </c>
      <c r="B18032" t="s">
        <v>35442</v>
      </c>
      <c r="C18032" s="106">
        <v>0</v>
      </c>
      <c r="D18032">
        <v>0</v>
      </c>
    </row>
    <row r="18033" spans="1:4" x14ac:dyDescent="0.25">
      <c r="A18033" t="s">
        <v>35443</v>
      </c>
      <c r="B18033" t="s">
        <v>35444</v>
      </c>
      <c r="C18033" s="106">
        <v>0</v>
      </c>
      <c r="D18033">
        <v>0</v>
      </c>
    </row>
    <row r="18034" spans="1:4" x14ac:dyDescent="0.25">
      <c r="A18034" t="s">
        <v>35445</v>
      </c>
      <c r="B18034" t="s">
        <v>35446</v>
      </c>
      <c r="C18034" s="106">
        <v>0</v>
      </c>
      <c r="D18034">
        <v>0</v>
      </c>
    </row>
    <row r="18035" spans="1:4" x14ac:dyDescent="0.25">
      <c r="A18035" t="s">
        <v>35447</v>
      </c>
      <c r="B18035" t="s">
        <v>35448</v>
      </c>
      <c r="C18035" s="106">
        <v>0</v>
      </c>
      <c r="D18035">
        <v>0</v>
      </c>
    </row>
    <row r="18036" spans="1:4" x14ac:dyDescent="0.25">
      <c r="A18036" t="s">
        <v>35449</v>
      </c>
      <c r="B18036" t="s">
        <v>35450</v>
      </c>
      <c r="C18036" s="106">
        <v>0</v>
      </c>
      <c r="D18036">
        <v>0</v>
      </c>
    </row>
    <row r="18037" spans="1:4" x14ac:dyDescent="0.25">
      <c r="A18037" t="s">
        <v>35451</v>
      </c>
      <c r="B18037" t="s">
        <v>35448</v>
      </c>
      <c r="C18037" s="106">
        <v>0</v>
      </c>
      <c r="D18037">
        <v>0</v>
      </c>
    </row>
    <row r="18038" spans="1:4" x14ac:dyDescent="0.25">
      <c r="A18038" t="s">
        <v>35452</v>
      </c>
      <c r="B18038" t="s">
        <v>35453</v>
      </c>
      <c r="C18038" s="106">
        <v>0</v>
      </c>
      <c r="D18038">
        <v>0</v>
      </c>
    </row>
    <row r="18039" spans="1:4" x14ac:dyDescent="0.25">
      <c r="A18039" t="s">
        <v>35454</v>
      </c>
      <c r="B18039" t="s">
        <v>35455</v>
      </c>
      <c r="C18039" s="106">
        <v>0</v>
      </c>
      <c r="D18039">
        <v>0</v>
      </c>
    </row>
    <row r="18040" spans="1:4" x14ac:dyDescent="0.25">
      <c r="A18040" t="s">
        <v>35456</v>
      </c>
      <c r="B18040" t="s">
        <v>35457</v>
      </c>
      <c r="C18040" s="106">
        <v>0</v>
      </c>
      <c r="D18040">
        <v>0</v>
      </c>
    </row>
    <row r="18041" spans="1:4" x14ac:dyDescent="0.25">
      <c r="A18041" t="s">
        <v>35458</v>
      </c>
      <c r="B18041" t="s">
        <v>35459</v>
      </c>
      <c r="C18041" s="106">
        <v>0</v>
      </c>
      <c r="D18041">
        <v>0</v>
      </c>
    </row>
    <row r="18042" spans="1:4" x14ac:dyDescent="0.25">
      <c r="A18042" t="s">
        <v>35460</v>
      </c>
      <c r="B18042" t="s">
        <v>35461</v>
      </c>
      <c r="C18042" s="106">
        <v>0</v>
      </c>
      <c r="D18042">
        <v>0</v>
      </c>
    </row>
    <row r="18043" spans="1:4" x14ac:dyDescent="0.25">
      <c r="A18043" t="s">
        <v>35462</v>
      </c>
      <c r="B18043" t="s">
        <v>35463</v>
      </c>
      <c r="C18043" s="106">
        <v>0</v>
      </c>
      <c r="D18043">
        <v>0</v>
      </c>
    </row>
    <row r="18044" spans="1:4" x14ac:dyDescent="0.25">
      <c r="A18044" t="s">
        <v>35464</v>
      </c>
      <c r="B18044" t="s">
        <v>35465</v>
      </c>
      <c r="C18044" s="106">
        <v>0</v>
      </c>
      <c r="D18044">
        <v>0</v>
      </c>
    </row>
    <row r="18045" spans="1:4" x14ac:dyDescent="0.25">
      <c r="A18045" t="s">
        <v>35466</v>
      </c>
      <c r="B18045" t="s">
        <v>35467</v>
      </c>
      <c r="C18045" s="106">
        <v>0</v>
      </c>
      <c r="D18045">
        <v>0</v>
      </c>
    </row>
    <row r="18046" spans="1:4" x14ac:dyDescent="0.25">
      <c r="A18046" t="s">
        <v>35468</v>
      </c>
      <c r="B18046" t="s">
        <v>35469</v>
      </c>
      <c r="C18046" s="106">
        <v>0</v>
      </c>
      <c r="D18046">
        <v>0</v>
      </c>
    </row>
    <row r="18047" spans="1:4" x14ac:dyDescent="0.25">
      <c r="A18047" t="s">
        <v>35470</v>
      </c>
      <c r="B18047" t="s">
        <v>35471</v>
      </c>
      <c r="C18047" s="106">
        <v>0</v>
      </c>
      <c r="D18047">
        <v>0</v>
      </c>
    </row>
    <row r="18048" spans="1:4" x14ac:dyDescent="0.25">
      <c r="A18048" t="s">
        <v>35472</v>
      </c>
      <c r="B18048" t="s">
        <v>35473</v>
      </c>
      <c r="C18048" s="106">
        <v>0</v>
      </c>
      <c r="D18048">
        <v>0</v>
      </c>
    </row>
    <row r="18049" spans="1:4" x14ac:dyDescent="0.25">
      <c r="A18049" t="s">
        <v>35474</v>
      </c>
      <c r="B18049" t="s">
        <v>35475</v>
      </c>
      <c r="C18049" s="106">
        <v>0</v>
      </c>
      <c r="D18049">
        <v>0</v>
      </c>
    </row>
    <row r="18050" spans="1:4" x14ac:dyDescent="0.25">
      <c r="A18050" t="s">
        <v>35476</v>
      </c>
      <c r="B18050" t="s">
        <v>35477</v>
      </c>
      <c r="C18050" s="106">
        <v>0</v>
      </c>
      <c r="D18050">
        <v>0</v>
      </c>
    </row>
    <row r="18051" spans="1:4" x14ac:dyDescent="0.25">
      <c r="A18051" t="s">
        <v>35478</v>
      </c>
      <c r="B18051" t="s">
        <v>35479</v>
      </c>
      <c r="C18051" s="106">
        <v>0</v>
      </c>
      <c r="D18051">
        <v>0</v>
      </c>
    </row>
    <row r="18052" spans="1:4" x14ac:dyDescent="0.25">
      <c r="A18052" t="s">
        <v>35480</v>
      </c>
      <c r="B18052" t="s">
        <v>35481</v>
      </c>
      <c r="C18052" s="106">
        <v>0</v>
      </c>
      <c r="D18052">
        <v>0</v>
      </c>
    </row>
    <row r="18053" spans="1:4" x14ac:dyDescent="0.25">
      <c r="A18053" t="s">
        <v>35482</v>
      </c>
      <c r="B18053" t="s">
        <v>35483</v>
      </c>
      <c r="C18053" s="106">
        <v>0</v>
      </c>
      <c r="D18053">
        <v>0</v>
      </c>
    </row>
    <row r="18054" spans="1:4" x14ac:dyDescent="0.25">
      <c r="A18054" t="s">
        <v>35484</v>
      </c>
      <c r="B18054" t="s">
        <v>35485</v>
      </c>
      <c r="C18054" s="106">
        <v>0</v>
      </c>
      <c r="D18054">
        <v>0</v>
      </c>
    </row>
    <row r="18055" spans="1:4" x14ac:dyDescent="0.25">
      <c r="A18055" t="s">
        <v>35486</v>
      </c>
      <c r="B18055" t="s">
        <v>35487</v>
      </c>
      <c r="C18055" s="106">
        <v>0</v>
      </c>
      <c r="D18055">
        <v>0</v>
      </c>
    </row>
    <row r="18056" spans="1:4" x14ac:dyDescent="0.25">
      <c r="A18056" t="s">
        <v>35488</v>
      </c>
      <c r="B18056" t="s">
        <v>15979</v>
      </c>
      <c r="C18056" s="106">
        <v>0</v>
      </c>
      <c r="D18056">
        <v>0</v>
      </c>
    </row>
    <row r="18057" spans="1:4" x14ac:dyDescent="0.25">
      <c r="A18057" t="s">
        <v>35489</v>
      </c>
      <c r="B18057" t="s">
        <v>15979</v>
      </c>
      <c r="C18057" s="106">
        <v>0</v>
      </c>
      <c r="D18057">
        <v>0</v>
      </c>
    </row>
    <row r="18058" spans="1:4" x14ac:dyDescent="0.25">
      <c r="A18058" t="s">
        <v>35490</v>
      </c>
      <c r="B18058" t="s">
        <v>35491</v>
      </c>
      <c r="C18058" s="106">
        <v>0</v>
      </c>
      <c r="D18058">
        <v>0</v>
      </c>
    </row>
    <row r="18059" spans="1:4" x14ac:dyDescent="0.25">
      <c r="A18059" t="s">
        <v>35492</v>
      </c>
      <c r="B18059" t="s">
        <v>35493</v>
      </c>
      <c r="C18059" s="106">
        <v>0</v>
      </c>
      <c r="D18059">
        <v>0</v>
      </c>
    </row>
    <row r="18060" spans="1:4" x14ac:dyDescent="0.25">
      <c r="A18060" t="s">
        <v>35494</v>
      </c>
      <c r="B18060" t="s">
        <v>35495</v>
      </c>
      <c r="C18060" s="106">
        <v>0</v>
      </c>
      <c r="D18060">
        <v>0</v>
      </c>
    </row>
    <row r="18061" spans="1:4" x14ac:dyDescent="0.25">
      <c r="A18061" t="s">
        <v>35496</v>
      </c>
      <c r="B18061" t="s">
        <v>35497</v>
      </c>
      <c r="C18061" s="106">
        <v>0</v>
      </c>
      <c r="D18061">
        <v>0</v>
      </c>
    </row>
    <row r="18062" spans="1:4" x14ac:dyDescent="0.25">
      <c r="A18062" t="s">
        <v>35498</v>
      </c>
      <c r="B18062" t="s">
        <v>35499</v>
      </c>
      <c r="C18062" s="106">
        <v>0</v>
      </c>
      <c r="D18062">
        <v>0</v>
      </c>
    </row>
    <row r="18063" spans="1:4" x14ac:dyDescent="0.25">
      <c r="A18063" t="s">
        <v>35500</v>
      </c>
      <c r="B18063" t="s">
        <v>35501</v>
      </c>
      <c r="C18063" s="106">
        <v>0</v>
      </c>
      <c r="D18063">
        <v>0</v>
      </c>
    </row>
    <row r="18064" spans="1:4" x14ac:dyDescent="0.25">
      <c r="A18064" t="s">
        <v>35502</v>
      </c>
      <c r="B18064" t="s">
        <v>35503</v>
      </c>
      <c r="C18064" s="106">
        <v>0</v>
      </c>
      <c r="D18064">
        <v>0</v>
      </c>
    </row>
    <row r="18065" spans="1:4" x14ac:dyDescent="0.25">
      <c r="A18065" t="s">
        <v>35504</v>
      </c>
      <c r="B18065" t="s">
        <v>35505</v>
      </c>
      <c r="C18065" s="106">
        <v>0</v>
      </c>
      <c r="D18065">
        <v>0</v>
      </c>
    </row>
    <row r="18066" spans="1:4" x14ac:dyDescent="0.25">
      <c r="A18066" t="s">
        <v>35506</v>
      </c>
      <c r="B18066" t="s">
        <v>35507</v>
      </c>
      <c r="C18066" s="106">
        <v>0</v>
      </c>
      <c r="D18066">
        <v>0</v>
      </c>
    </row>
    <row r="18067" spans="1:4" x14ac:dyDescent="0.25">
      <c r="A18067" t="s">
        <v>35508</v>
      </c>
      <c r="B18067" t="s">
        <v>35507</v>
      </c>
      <c r="C18067" s="106">
        <v>0</v>
      </c>
      <c r="D18067">
        <v>0</v>
      </c>
    </row>
    <row r="18068" spans="1:4" x14ac:dyDescent="0.25">
      <c r="A18068" t="s">
        <v>35509</v>
      </c>
      <c r="B18068" t="s">
        <v>35510</v>
      </c>
      <c r="C18068" s="106">
        <v>0</v>
      </c>
      <c r="D18068">
        <v>0</v>
      </c>
    </row>
    <row r="18069" spans="1:4" x14ac:dyDescent="0.25">
      <c r="A18069" t="s">
        <v>35511</v>
      </c>
      <c r="B18069" t="s">
        <v>35512</v>
      </c>
      <c r="C18069" s="106">
        <v>0</v>
      </c>
      <c r="D18069">
        <v>0</v>
      </c>
    </row>
    <row r="18070" spans="1:4" x14ac:dyDescent="0.25">
      <c r="A18070" t="s">
        <v>35513</v>
      </c>
      <c r="B18070" t="s">
        <v>35514</v>
      </c>
      <c r="C18070" s="106">
        <v>0</v>
      </c>
      <c r="D18070">
        <v>0</v>
      </c>
    </row>
    <row r="18071" spans="1:4" x14ac:dyDescent="0.25">
      <c r="A18071" t="s">
        <v>35515</v>
      </c>
      <c r="B18071" t="s">
        <v>35516</v>
      </c>
      <c r="C18071" s="106">
        <v>0</v>
      </c>
      <c r="D18071">
        <v>0</v>
      </c>
    </row>
    <row r="18072" spans="1:4" x14ac:dyDescent="0.25">
      <c r="A18072" t="s">
        <v>35517</v>
      </c>
      <c r="B18072" t="s">
        <v>35518</v>
      </c>
      <c r="C18072" s="106">
        <v>0</v>
      </c>
      <c r="D18072">
        <v>0</v>
      </c>
    </row>
    <row r="18073" spans="1:4" x14ac:dyDescent="0.25">
      <c r="A18073" t="s">
        <v>35519</v>
      </c>
      <c r="B18073" t="s">
        <v>35520</v>
      </c>
      <c r="C18073" s="106">
        <v>0</v>
      </c>
      <c r="D18073">
        <v>0</v>
      </c>
    </row>
    <row r="18074" spans="1:4" x14ac:dyDescent="0.25">
      <c r="A18074" t="s">
        <v>35521</v>
      </c>
      <c r="B18074" t="s">
        <v>35522</v>
      </c>
      <c r="C18074" s="106">
        <v>0</v>
      </c>
      <c r="D18074">
        <v>0</v>
      </c>
    </row>
    <row r="18075" spans="1:4" x14ac:dyDescent="0.25">
      <c r="A18075" t="s">
        <v>35523</v>
      </c>
      <c r="B18075" t="s">
        <v>35524</v>
      </c>
      <c r="C18075" s="106">
        <v>0</v>
      </c>
      <c r="D18075">
        <v>0</v>
      </c>
    </row>
    <row r="18076" spans="1:4" x14ac:dyDescent="0.25">
      <c r="A18076" t="s">
        <v>35525</v>
      </c>
      <c r="B18076" t="s">
        <v>35526</v>
      </c>
      <c r="C18076" s="106">
        <v>0</v>
      </c>
      <c r="D18076">
        <v>0</v>
      </c>
    </row>
    <row r="18077" spans="1:4" x14ac:dyDescent="0.25">
      <c r="A18077" t="s">
        <v>35527</v>
      </c>
      <c r="B18077" t="s">
        <v>35528</v>
      </c>
      <c r="C18077" s="106">
        <v>0</v>
      </c>
      <c r="D18077">
        <v>0</v>
      </c>
    </row>
    <row r="18078" spans="1:4" x14ac:dyDescent="0.25">
      <c r="A18078" t="s">
        <v>35529</v>
      </c>
      <c r="B18078" t="s">
        <v>35530</v>
      </c>
      <c r="C18078" s="106">
        <v>0</v>
      </c>
      <c r="D18078">
        <v>0</v>
      </c>
    </row>
    <row r="18079" spans="1:4" x14ac:dyDescent="0.25">
      <c r="A18079" t="s">
        <v>35531</v>
      </c>
      <c r="B18079" t="s">
        <v>35532</v>
      </c>
      <c r="C18079" s="106">
        <v>0</v>
      </c>
      <c r="D18079">
        <v>0</v>
      </c>
    </row>
    <row r="18080" spans="1:4" x14ac:dyDescent="0.25">
      <c r="A18080" t="s">
        <v>35533</v>
      </c>
      <c r="B18080" t="s">
        <v>35157</v>
      </c>
      <c r="C18080" s="106">
        <v>1350</v>
      </c>
      <c r="D18080">
        <v>3</v>
      </c>
    </row>
    <row r="18081" spans="1:4" x14ac:dyDescent="0.25">
      <c r="A18081" t="s">
        <v>35534</v>
      </c>
      <c r="B18081" t="s">
        <v>35157</v>
      </c>
      <c r="C18081" s="106">
        <v>450</v>
      </c>
      <c r="D18081">
        <v>1</v>
      </c>
    </row>
    <row r="18082" spans="1:4" x14ac:dyDescent="0.25">
      <c r="A18082" t="s">
        <v>35535</v>
      </c>
      <c r="B18082" t="s">
        <v>35536</v>
      </c>
      <c r="C18082" s="106">
        <v>0</v>
      </c>
      <c r="D18082">
        <v>0</v>
      </c>
    </row>
    <row r="18083" spans="1:4" x14ac:dyDescent="0.25">
      <c r="A18083" t="s">
        <v>35537</v>
      </c>
      <c r="B18083" t="s">
        <v>11371</v>
      </c>
      <c r="C18083" s="106">
        <v>0</v>
      </c>
      <c r="D18083">
        <v>0</v>
      </c>
    </row>
    <row r="18084" spans="1:4" x14ac:dyDescent="0.25">
      <c r="A18084" t="s">
        <v>35538</v>
      </c>
      <c r="B18084" t="s">
        <v>11371</v>
      </c>
      <c r="C18084" s="106">
        <v>0</v>
      </c>
      <c r="D18084">
        <v>0</v>
      </c>
    </row>
    <row r="18085" spans="1:4" x14ac:dyDescent="0.25">
      <c r="A18085" t="s">
        <v>35539</v>
      </c>
      <c r="B18085" t="s">
        <v>35540</v>
      </c>
      <c r="C18085" s="106">
        <v>0</v>
      </c>
      <c r="D18085">
        <v>0</v>
      </c>
    </row>
    <row r="18086" spans="1:4" x14ac:dyDescent="0.25">
      <c r="A18086" t="s">
        <v>35541</v>
      </c>
      <c r="B18086" t="s">
        <v>35542</v>
      </c>
      <c r="C18086" s="106">
        <v>0</v>
      </c>
      <c r="D18086">
        <v>0</v>
      </c>
    </row>
    <row r="18087" spans="1:4" x14ac:dyDescent="0.25">
      <c r="A18087" t="s">
        <v>35543</v>
      </c>
      <c r="B18087" t="s">
        <v>35544</v>
      </c>
      <c r="C18087" s="106">
        <v>0</v>
      </c>
      <c r="D18087">
        <v>0</v>
      </c>
    </row>
    <row r="18088" spans="1:4" x14ac:dyDescent="0.25">
      <c r="A18088" t="s">
        <v>35545</v>
      </c>
      <c r="B18088" t="s">
        <v>35546</v>
      </c>
      <c r="C18088" s="106">
        <v>0</v>
      </c>
      <c r="D18088">
        <v>0</v>
      </c>
    </row>
    <row r="18089" spans="1:4" x14ac:dyDescent="0.25">
      <c r="A18089" t="s">
        <v>35547</v>
      </c>
      <c r="B18089" t="s">
        <v>35548</v>
      </c>
      <c r="C18089" s="106">
        <v>0</v>
      </c>
      <c r="D18089">
        <v>0</v>
      </c>
    </row>
    <row r="18090" spans="1:4" x14ac:dyDescent="0.25">
      <c r="A18090" t="s">
        <v>35549</v>
      </c>
      <c r="B18090" t="s">
        <v>35550</v>
      </c>
      <c r="C18090" s="106">
        <v>0</v>
      </c>
      <c r="D18090">
        <v>0</v>
      </c>
    </row>
    <row r="18091" spans="1:4" x14ac:dyDescent="0.25">
      <c r="A18091" t="s">
        <v>35551</v>
      </c>
      <c r="B18091" t="s">
        <v>35552</v>
      </c>
      <c r="C18091" s="106">
        <v>0</v>
      </c>
      <c r="D18091">
        <v>0</v>
      </c>
    </row>
    <row r="18092" spans="1:4" x14ac:dyDescent="0.25">
      <c r="A18092" t="s">
        <v>35553</v>
      </c>
      <c r="B18092" t="s">
        <v>30246</v>
      </c>
      <c r="C18092" s="106">
        <v>0</v>
      </c>
      <c r="D18092">
        <v>0</v>
      </c>
    </row>
    <row r="18093" spans="1:4" x14ac:dyDescent="0.25">
      <c r="A18093" t="s">
        <v>35554</v>
      </c>
      <c r="B18093" t="s">
        <v>35555</v>
      </c>
      <c r="C18093" s="106">
        <v>0</v>
      </c>
      <c r="D18093">
        <v>0</v>
      </c>
    </row>
    <row r="18094" spans="1:4" x14ac:dyDescent="0.25">
      <c r="A18094" t="s">
        <v>35556</v>
      </c>
      <c r="B18094" t="s">
        <v>35267</v>
      </c>
      <c r="C18094" s="106">
        <v>0</v>
      </c>
      <c r="D18094">
        <v>0</v>
      </c>
    </row>
    <row r="18095" spans="1:4" x14ac:dyDescent="0.25">
      <c r="A18095" t="s">
        <v>35557</v>
      </c>
      <c r="B18095" t="s">
        <v>35558</v>
      </c>
      <c r="C18095" s="106">
        <v>871.99</v>
      </c>
      <c r="D18095">
        <v>1</v>
      </c>
    </row>
    <row r="18096" spans="1:4" x14ac:dyDescent="0.25">
      <c r="A18096" t="s">
        <v>35559</v>
      </c>
      <c r="B18096" t="s">
        <v>35560</v>
      </c>
      <c r="C18096" s="106">
        <v>0</v>
      </c>
      <c r="D18096">
        <v>0</v>
      </c>
    </row>
    <row r="18097" spans="1:4" x14ac:dyDescent="0.25">
      <c r="A18097" t="s">
        <v>35561</v>
      </c>
      <c r="B18097" t="s">
        <v>35562</v>
      </c>
      <c r="C18097" s="106">
        <v>0</v>
      </c>
      <c r="D18097">
        <v>0</v>
      </c>
    </row>
    <row r="18098" spans="1:4" x14ac:dyDescent="0.25">
      <c r="A18098" t="s">
        <v>35563</v>
      </c>
      <c r="B18098" t="s">
        <v>35562</v>
      </c>
      <c r="C18098" s="106">
        <v>0</v>
      </c>
      <c r="D18098">
        <v>0</v>
      </c>
    </row>
    <row r="18099" spans="1:4" x14ac:dyDescent="0.25">
      <c r="A18099" t="s">
        <v>35564</v>
      </c>
      <c r="B18099" t="s">
        <v>35565</v>
      </c>
      <c r="C18099" s="106">
        <v>0</v>
      </c>
      <c r="D18099">
        <v>0</v>
      </c>
    </row>
    <row r="18100" spans="1:4" x14ac:dyDescent="0.25">
      <c r="A18100" t="s">
        <v>35566</v>
      </c>
      <c r="B18100" t="s">
        <v>35567</v>
      </c>
      <c r="C18100" s="106">
        <v>0</v>
      </c>
      <c r="D18100">
        <v>0</v>
      </c>
    </row>
    <row r="18101" spans="1:4" x14ac:dyDescent="0.25">
      <c r="A18101" t="s">
        <v>35568</v>
      </c>
      <c r="B18101" t="s">
        <v>35569</v>
      </c>
      <c r="C18101" s="106">
        <v>0</v>
      </c>
      <c r="D18101">
        <v>0</v>
      </c>
    </row>
    <row r="18102" spans="1:4" x14ac:dyDescent="0.25">
      <c r="A18102" t="s">
        <v>35570</v>
      </c>
      <c r="B18102" t="s">
        <v>35571</v>
      </c>
      <c r="C18102" s="106">
        <v>0</v>
      </c>
      <c r="D18102">
        <v>0</v>
      </c>
    </row>
    <row r="18103" spans="1:4" x14ac:dyDescent="0.25">
      <c r="A18103" t="s">
        <v>35572</v>
      </c>
      <c r="B18103" t="s">
        <v>35573</v>
      </c>
      <c r="C18103" s="106">
        <v>0</v>
      </c>
      <c r="D18103">
        <v>0</v>
      </c>
    </row>
    <row r="18104" spans="1:4" x14ac:dyDescent="0.25">
      <c r="A18104" t="s">
        <v>35574</v>
      </c>
      <c r="B18104" t="s">
        <v>35575</v>
      </c>
      <c r="C18104" s="106">
        <v>0</v>
      </c>
      <c r="D18104">
        <v>0</v>
      </c>
    </row>
    <row r="18105" spans="1:4" x14ac:dyDescent="0.25">
      <c r="A18105" t="s">
        <v>35576</v>
      </c>
      <c r="B18105" t="s">
        <v>2057</v>
      </c>
      <c r="C18105" s="106">
        <v>0</v>
      </c>
      <c r="D18105">
        <v>0</v>
      </c>
    </row>
    <row r="18106" spans="1:4" x14ac:dyDescent="0.25">
      <c r="A18106" t="s">
        <v>35577</v>
      </c>
      <c r="B18106" t="s">
        <v>35578</v>
      </c>
      <c r="C18106" s="106">
        <v>0</v>
      </c>
      <c r="D18106">
        <v>0</v>
      </c>
    </row>
    <row r="18107" spans="1:4" x14ac:dyDescent="0.25">
      <c r="A18107" t="s">
        <v>35579</v>
      </c>
      <c r="B18107" t="s">
        <v>35578</v>
      </c>
      <c r="C18107" s="106">
        <v>0</v>
      </c>
      <c r="D18107">
        <v>0</v>
      </c>
    </row>
    <row r="18108" spans="1:4" x14ac:dyDescent="0.25">
      <c r="A18108" t="s">
        <v>35580</v>
      </c>
      <c r="B18108" t="s">
        <v>35581</v>
      </c>
      <c r="C18108" s="106">
        <v>0</v>
      </c>
      <c r="D18108">
        <v>0</v>
      </c>
    </row>
    <row r="18109" spans="1:4" x14ac:dyDescent="0.25">
      <c r="A18109" t="s">
        <v>35582</v>
      </c>
      <c r="B18109" t="s">
        <v>35581</v>
      </c>
      <c r="C18109" s="106">
        <v>0</v>
      </c>
      <c r="D18109">
        <v>0</v>
      </c>
    </row>
    <row r="18110" spans="1:4" x14ac:dyDescent="0.25">
      <c r="A18110" t="s">
        <v>35583</v>
      </c>
      <c r="B18110" t="s">
        <v>35584</v>
      </c>
      <c r="C18110" s="106">
        <v>0</v>
      </c>
      <c r="D18110">
        <v>0</v>
      </c>
    </row>
    <row r="18111" spans="1:4" x14ac:dyDescent="0.25">
      <c r="A18111" t="s">
        <v>35585</v>
      </c>
      <c r="B18111" t="s">
        <v>35586</v>
      </c>
      <c r="C18111" s="106">
        <v>0</v>
      </c>
      <c r="D18111">
        <v>0</v>
      </c>
    </row>
    <row r="18112" spans="1:4" x14ac:dyDescent="0.25">
      <c r="A18112" t="s">
        <v>35587</v>
      </c>
      <c r="B18112" t="s">
        <v>35588</v>
      </c>
      <c r="C18112" s="106">
        <v>100</v>
      </c>
      <c r="D18112">
        <v>1</v>
      </c>
    </row>
    <row r="18113" spans="1:4" x14ac:dyDescent="0.25">
      <c r="A18113" t="s">
        <v>35589</v>
      </c>
      <c r="B18113" t="s">
        <v>35590</v>
      </c>
      <c r="C18113" s="106">
        <v>0</v>
      </c>
      <c r="D18113">
        <v>0</v>
      </c>
    </row>
    <row r="18114" spans="1:4" x14ac:dyDescent="0.25">
      <c r="A18114" t="s">
        <v>35591</v>
      </c>
      <c r="B18114" t="s">
        <v>35592</v>
      </c>
      <c r="C18114" s="106">
        <v>0</v>
      </c>
      <c r="D18114">
        <v>0</v>
      </c>
    </row>
    <row r="18115" spans="1:4" x14ac:dyDescent="0.25">
      <c r="A18115" t="s">
        <v>35593</v>
      </c>
      <c r="B18115" t="s">
        <v>35594</v>
      </c>
      <c r="C18115" s="106">
        <v>0</v>
      </c>
      <c r="D18115">
        <v>0</v>
      </c>
    </row>
    <row r="18116" spans="1:4" x14ac:dyDescent="0.25">
      <c r="A18116" t="s">
        <v>35595</v>
      </c>
      <c r="B18116" t="s">
        <v>35596</v>
      </c>
      <c r="C18116" s="106">
        <v>0</v>
      </c>
      <c r="D18116">
        <v>0</v>
      </c>
    </row>
    <row r="18117" spans="1:4" x14ac:dyDescent="0.25">
      <c r="A18117" t="s">
        <v>35597</v>
      </c>
      <c r="B18117" t="s">
        <v>35598</v>
      </c>
      <c r="C18117" s="106">
        <v>0</v>
      </c>
      <c r="D18117">
        <v>0</v>
      </c>
    </row>
    <row r="18118" spans="1:4" x14ac:dyDescent="0.25">
      <c r="A18118" t="s">
        <v>35599</v>
      </c>
      <c r="B18118" t="s">
        <v>35600</v>
      </c>
      <c r="C18118" s="106">
        <v>0</v>
      </c>
      <c r="D18118">
        <v>0</v>
      </c>
    </row>
    <row r="18119" spans="1:4" x14ac:dyDescent="0.25">
      <c r="A18119" t="s">
        <v>35601</v>
      </c>
      <c r="B18119" t="s">
        <v>35602</v>
      </c>
      <c r="C18119" s="106">
        <v>0</v>
      </c>
      <c r="D18119">
        <v>0</v>
      </c>
    </row>
    <row r="18120" spans="1:4" x14ac:dyDescent="0.25">
      <c r="A18120" t="s">
        <v>35603</v>
      </c>
      <c r="B18120" t="s">
        <v>35604</v>
      </c>
      <c r="C18120" s="106">
        <v>0</v>
      </c>
      <c r="D18120">
        <v>0</v>
      </c>
    </row>
    <row r="18121" spans="1:4" x14ac:dyDescent="0.25">
      <c r="A18121" t="s">
        <v>35605</v>
      </c>
      <c r="B18121" t="s">
        <v>35606</v>
      </c>
      <c r="C18121" s="106">
        <v>0</v>
      </c>
      <c r="D18121">
        <v>0</v>
      </c>
    </row>
    <row r="18122" spans="1:4" x14ac:dyDescent="0.25">
      <c r="A18122" t="s">
        <v>35607</v>
      </c>
      <c r="B18122" t="s">
        <v>35608</v>
      </c>
      <c r="C18122" s="106">
        <v>0</v>
      </c>
      <c r="D18122">
        <v>0</v>
      </c>
    </row>
    <row r="18123" spans="1:4" x14ac:dyDescent="0.25">
      <c r="A18123" t="s">
        <v>35609</v>
      </c>
      <c r="B18123" t="s">
        <v>35610</v>
      </c>
      <c r="C18123" s="106">
        <v>0</v>
      </c>
      <c r="D18123">
        <v>0</v>
      </c>
    </row>
    <row r="18124" spans="1:4" x14ac:dyDescent="0.25">
      <c r="A18124" t="s">
        <v>35611</v>
      </c>
      <c r="B18124" t="s">
        <v>35612</v>
      </c>
      <c r="C18124" s="106">
        <v>0</v>
      </c>
      <c r="D18124">
        <v>0</v>
      </c>
    </row>
    <row r="18125" spans="1:4" x14ac:dyDescent="0.25">
      <c r="A18125" t="s">
        <v>35613</v>
      </c>
      <c r="B18125" t="s">
        <v>35614</v>
      </c>
      <c r="C18125" s="106">
        <v>0</v>
      </c>
      <c r="D18125">
        <v>0</v>
      </c>
    </row>
    <row r="18126" spans="1:4" x14ac:dyDescent="0.25">
      <c r="A18126" t="s">
        <v>35615</v>
      </c>
      <c r="B18126" t="s">
        <v>35616</v>
      </c>
      <c r="C18126" s="106">
        <v>0</v>
      </c>
      <c r="D18126">
        <v>0</v>
      </c>
    </row>
    <row r="18127" spans="1:4" x14ac:dyDescent="0.25">
      <c r="A18127" t="s">
        <v>35617</v>
      </c>
      <c r="B18127" t="s">
        <v>14967</v>
      </c>
      <c r="C18127" s="106">
        <v>0</v>
      </c>
      <c r="D18127">
        <v>0</v>
      </c>
    </row>
    <row r="18128" spans="1:4" x14ac:dyDescent="0.25">
      <c r="A18128" t="s">
        <v>35618</v>
      </c>
      <c r="B18128" t="s">
        <v>27207</v>
      </c>
      <c r="C18128" s="106">
        <v>0</v>
      </c>
      <c r="D18128">
        <v>0</v>
      </c>
    </row>
    <row r="18129" spans="1:4" x14ac:dyDescent="0.25">
      <c r="A18129" t="s">
        <v>35619</v>
      </c>
      <c r="B18129" t="s">
        <v>35620</v>
      </c>
      <c r="C18129" s="106">
        <v>0</v>
      </c>
      <c r="D18129">
        <v>0</v>
      </c>
    </row>
    <row r="18130" spans="1:4" x14ac:dyDescent="0.25">
      <c r="A18130" t="s">
        <v>35621</v>
      </c>
      <c r="B18130" t="s">
        <v>35622</v>
      </c>
      <c r="C18130" s="106">
        <v>0</v>
      </c>
      <c r="D18130">
        <v>0</v>
      </c>
    </row>
    <row r="18131" spans="1:4" x14ac:dyDescent="0.25">
      <c r="A18131" t="s">
        <v>35623</v>
      </c>
      <c r="B18131" t="s">
        <v>35624</v>
      </c>
      <c r="C18131" s="106">
        <v>0</v>
      </c>
      <c r="D18131">
        <v>0</v>
      </c>
    </row>
    <row r="18132" spans="1:4" x14ac:dyDescent="0.25">
      <c r="A18132" t="s">
        <v>35625</v>
      </c>
      <c r="B18132" t="s">
        <v>861</v>
      </c>
      <c r="C18132" s="106">
        <v>0</v>
      </c>
      <c r="D18132">
        <v>0</v>
      </c>
    </row>
    <row r="18133" spans="1:4" x14ac:dyDescent="0.25">
      <c r="A18133" t="s">
        <v>35626</v>
      </c>
      <c r="B18133" t="s">
        <v>35627</v>
      </c>
      <c r="C18133" s="106">
        <v>0</v>
      </c>
      <c r="D18133">
        <v>0</v>
      </c>
    </row>
    <row r="18134" spans="1:4" x14ac:dyDescent="0.25">
      <c r="A18134" t="s">
        <v>35628</v>
      </c>
      <c r="B18134" t="s">
        <v>35629</v>
      </c>
      <c r="C18134" s="106">
        <v>0</v>
      </c>
      <c r="D18134">
        <v>0</v>
      </c>
    </row>
    <row r="18135" spans="1:4" x14ac:dyDescent="0.25">
      <c r="A18135" t="s">
        <v>35630</v>
      </c>
      <c r="B18135" t="s">
        <v>35631</v>
      </c>
      <c r="C18135" s="106">
        <v>0</v>
      </c>
      <c r="D18135">
        <v>0</v>
      </c>
    </row>
    <row r="18136" spans="1:4" x14ac:dyDescent="0.25">
      <c r="A18136" t="s">
        <v>35632</v>
      </c>
      <c r="B18136" t="s">
        <v>35633</v>
      </c>
      <c r="C18136" s="106">
        <v>0</v>
      </c>
      <c r="D18136">
        <v>0</v>
      </c>
    </row>
    <row r="18137" spans="1:4" x14ac:dyDescent="0.25">
      <c r="A18137" t="s">
        <v>35634</v>
      </c>
      <c r="B18137" t="s">
        <v>35635</v>
      </c>
      <c r="C18137" s="106">
        <v>0</v>
      </c>
      <c r="D18137">
        <v>0</v>
      </c>
    </row>
    <row r="18138" spans="1:4" x14ac:dyDescent="0.25">
      <c r="A18138" t="s">
        <v>35636</v>
      </c>
      <c r="B18138" t="s">
        <v>8861</v>
      </c>
      <c r="C18138" s="106">
        <v>0</v>
      </c>
      <c r="D18138">
        <v>0</v>
      </c>
    </row>
    <row r="18139" spans="1:4" x14ac:dyDescent="0.25">
      <c r="A18139" t="s">
        <v>35637</v>
      </c>
      <c r="B18139" t="s">
        <v>35638</v>
      </c>
      <c r="C18139" s="106">
        <v>0</v>
      </c>
      <c r="D18139">
        <v>0</v>
      </c>
    </row>
    <row r="18140" spans="1:4" x14ac:dyDescent="0.25">
      <c r="A18140" t="s">
        <v>35639</v>
      </c>
      <c r="B18140" t="s">
        <v>35610</v>
      </c>
      <c r="C18140" s="106">
        <v>0</v>
      </c>
      <c r="D18140">
        <v>0</v>
      </c>
    </row>
    <row r="18141" spans="1:4" x14ac:dyDescent="0.25">
      <c r="A18141" t="s">
        <v>35640</v>
      </c>
      <c r="B18141" t="s">
        <v>35641</v>
      </c>
      <c r="C18141" s="106">
        <v>0</v>
      </c>
      <c r="D18141">
        <v>0</v>
      </c>
    </row>
    <row r="18142" spans="1:4" x14ac:dyDescent="0.25">
      <c r="A18142" t="s">
        <v>35642</v>
      </c>
      <c r="B18142" t="s">
        <v>35643</v>
      </c>
      <c r="C18142" s="106">
        <v>0</v>
      </c>
      <c r="D18142">
        <v>0</v>
      </c>
    </row>
    <row r="18143" spans="1:4" x14ac:dyDescent="0.25">
      <c r="A18143" t="s">
        <v>35644</v>
      </c>
      <c r="B18143" t="s">
        <v>35645</v>
      </c>
      <c r="C18143" s="106">
        <v>0</v>
      </c>
      <c r="D18143">
        <v>0</v>
      </c>
    </row>
    <row r="18144" spans="1:4" x14ac:dyDescent="0.25">
      <c r="A18144" t="s">
        <v>35646</v>
      </c>
      <c r="B18144" t="s">
        <v>35647</v>
      </c>
      <c r="C18144" s="106">
        <v>0</v>
      </c>
      <c r="D18144">
        <v>0</v>
      </c>
    </row>
    <row r="18145" spans="1:4" x14ac:dyDescent="0.25">
      <c r="A18145" t="s">
        <v>35648</v>
      </c>
      <c r="B18145" t="s">
        <v>35649</v>
      </c>
      <c r="C18145" s="106">
        <v>0</v>
      </c>
      <c r="D18145">
        <v>0</v>
      </c>
    </row>
    <row r="18146" spans="1:4" x14ac:dyDescent="0.25">
      <c r="A18146" t="s">
        <v>35650</v>
      </c>
      <c r="B18146" t="s">
        <v>35651</v>
      </c>
      <c r="C18146" s="106">
        <v>0</v>
      </c>
      <c r="D18146">
        <v>0</v>
      </c>
    </row>
    <row r="18147" spans="1:4" x14ac:dyDescent="0.25">
      <c r="A18147" t="s">
        <v>35652</v>
      </c>
      <c r="B18147" t="s">
        <v>27886</v>
      </c>
      <c r="C18147" s="106">
        <v>0</v>
      </c>
      <c r="D18147">
        <v>0</v>
      </c>
    </row>
    <row r="18148" spans="1:4" x14ac:dyDescent="0.25">
      <c r="A18148" t="s">
        <v>35653</v>
      </c>
      <c r="B18148" t="s">
        <v>27132</v>
      </c>
      <c r="C18148" s="106">
        <v>0</v>
      </c>
      <c r="D18148">
        <v>0</v>
      </c>
    </row>
    <row r="18149" spans="1:4" x14ac:dyDescent="0.25">
      <c r="A18149" t="s">
        <v>35654</v>
      </c>
      <c r="B18149" t="s">
        <v>35655</v>
      </c>
      <c r="C18149" s="106">
        <v>0</v>
      </c>
      <c r="D18149">
        <v>0</v>
      </c>
    </row>
    <row r="18150" spans="1:4" x14ac:dyDescent="0.25">
      <c r="A18150" t="s">
        <v>35656</v>
      </c>
      <c r="B18150" t="s">
        <v>35657</v>
      </c>
      <c r="C18150" s="106">
        <v>0</v>
      </c>
      <c r="D18150">
        <v>0</v>
      </c>
    </row>
    <row r="18151" spans="1:4" x14ac:dyDescent="0.25">
      <c r="A18151" t="s">
        <v>35658</v>
      </c>
      <c r="B18151" t="s">
        <v>35659</v>
      </c>
      <c r="C18151" s="106">
        <v>0</v>
      </c>
      <c r="D18151">
        <v>0</v>
      </c>
    </row>
    <row r="18152" spans="1:4" x14ac:dyDescent="0.25">
      <c r="A18152" t="s">
        <v>35660</v>
      </c>
      <c r="B18152" t="s">
        <v>35661</v>
      </c>
      <c r="C18152" s="106">
        <v>0</v>
      </c>
      <c r="D18152">
        <v>0</v>
      </c>
    </row>
    <row r="18153" spans="1:4" x14ac:dyDescent="0.25">
      <c r="A18153" t="s">
        <v>35662</v>
      </c>
      <c r="B18153" t="s">
        <v>35663</v>
      </c>
      <c r="C18153" s="106">
        <v>0</v>
      </c>
      <c r="D18153">
        <v>0</v>
      </c>
    </row>
    <row r="18154" spans="1:4" x14ac:dyDescent="0.25">
      <c r="A18154" t="s">
        <v>35664</v>
      </c>
      <c r="B18154" t="s">
        <v>35665</v>
      </c>
      <c r="C18154" s="106">
        <v>0</v>
      </c>
      <c r="D18154">
        <v>0</v>
      </c>
    </row>
    <row r="18155" spans="1:4" x14ac:dyDescent="0.25">
      <c r="A18155" t="s">
        <v>35666</v>
      </c>
      <c r="B18155" t="s">
        <v>35667</v>
      </c>
      <c r="C18155" s="106">
        <v>0</v>
      </c>
      <c r="D18155">
        <v>0</v>
      </c>
    </row>
    <row r="18156" spans="1:4" x14ac:dyDescent="0.25">
      <c r="A18156" t="s">
        <v>35668</v>
      </c>
      <c r="B18156" t="s">
        <v>35669</v>
      </c>
      <c r="C18156" s="106">
        <v>0</v>
      </c>
      <c r="D18156">
        <v>0</v>
      </c>
    </row>
    <row r="18157" spans="1:4" x14ac:dyDescent="0.25">
      <c r="A18157" t="s">
        <v>35670</v>
      </c>
      <c r="B18157" t="s">
        <v>16391</v>
      </c>
      <c r="C18157" s="106">
        <v>0</v>
      </c>
      <c r="D18157">
        <v>0</v>
      </c>
    </row>
    <row r="18158" spans="1:4" x14ac:dyDescent="0.25">
      <c r="A18158" t="s">
        <v>35671</v>
      </c>
      <c r="B18158" t="s">
        <v>35672</v>
      </c>
      <c r="C18158" s="106">
        <v>0</v>
      </c>
      <c r="D18158">
        <v>0</v>
      </c>
    </row>
    <row r="18159" spans="1:4" x14ac:dyDescent="0.25">
      <c r="A18159" t="s">
        <v>35673</v>
      </c>
      <c r="B18159" t="s">
        <v>35674</v>
      </c>
      <c r="C18159" s="106">
        <v>0</v>
      </c>
      <c r="D18159">
        <v>0</v>
      </c>
    </row>
    <row r="18160" spans="1:4" x14ac:dyDescent="0.25">
      <c r="A18160" t="s">
        <v>35675</v>
      </c>
      <c r="B18160" t="s">
        <v>35676</v>
      </c>
      <c r="C18160" s="106">
        <v>0</v>
      </c>
      <c r="D18160">
        <v>0</v>
      </c>
    </row>
    <row r="18161" spans="1:4" x14ac:dyDescent="0.25">
      <c r="A18161" t="s">
        <v>35677</v>
      </c>
      <c r="B18161" t="s">
        <v>35522</v>
      </c>
      <c r="C18161" s="106">
        <v>0</v>
      </c>
      <c r="D18161">
        <v>0</v>
      </c>
    </row>
    <row r="18162" spans="1:4" x14ac:dyDescent="0.25">
      <c r="A18162" t="s">
        <v>35678</v>
      </c>
      <c r="B18162" t="s">
        <v>35679</v>
      </c>
      <c r="C18162" s="106">
        <v>0</v>
      </c>
      <c r="D18162">
        <v>0</v>
      </c>
    </row>
    <row r="18163" spans="1:4" x14ac:dyDescent="0.25">
      <c r="A18163" t="s">
        <v>35680</v>
      </c>
      <c r="B18163" t="s">
        <v>35681</v>
      </c>
      <c r="C18163" s="106">
        <v>0</v>
      </c>
      <c r="D18163">
        <v>0</v>
      </c>
    </row>
    <row r="18164" spans="1:4" x14ac:dyDescent="0.25">
      <c r="A18164" t="s">
        <v>35682</v>
      </c>
      <c r="B18164" t="s">
        <v>35483</v>
      </c>
      <c r="C18164" s="106">
        <v>0</v>
      </c>
      <c r="D18164">
        <v>0</v>
      </c>
    </row>
    <row r="18165" spans="1:4" x14ac:dyDescent="0.25">
      <c r="A18165" t="s">
        <v>35683</v>
      </c>
      <c r="B18165" t="s">
        <v>35684</v>
      </c>
      <c r="C18165" s="106">
        <v>300</v>
      </c>
      <c r="D18165">
        <v>3</v>
      </c>
    </row>
    <row r="18166" spans="1:4" x14ac:dyDescent="0.25">
      <c r="A18166" t="s">
        <v>35685</v>
      </c>
      <c r="B18166" t="s">
        <v>35686</v>
      </c>
      <c r="C18166" s="106">
        <v>0</v>
      </c>
      <c r="D18166">
        <v>0</v>
      </c>
    </row>
    <row r="18167" spans="1:4" x14ac:dyDescent="0.25">
      <c r="A18167" t="s">
        <v>35687</v>
      </c>
      <c r="B18167" t="s">
        <v>35688</v>
      </c>
      <c r="C18167" s="106">
        <v>0</v>
      </c>
      <c r="D18167">
        <v>0</v>
      </c>
    </row>
    <row r="18168" spans="1:4" x14ac:dyDescent="0.25">
      <c r="A18168" t="s">
        <v>35689</v>
      </c>
      <c r="B18168" t="s">
        <v>35690</v>
      </c>
      <c r="C18168" s="106">
        <v>0</v>
      </c>
      <c r="D18168">
        <v>0</v>
      </c>
    </row>
    <row r="18169" spans="1:4" x14ac:dyDescent="0.25">
      <c r="A18169" t="s">
        <v>35691</v>
      </c>
      <c r="B18169" t="s">
        <v>35692</v>
      </c>
      <c r="C18169" s="106">
        <v>0</v>
      </c>
      <c r="D18169">
        <v>0</v>
      </c>
    </row>
    <row r="18170" spans="1:4" x14ac:dyDescent="0.25">
      <c r="A18170" t="s">
        <v>35693</v>
      </c>
      <c r="B18170" t="s">
        <v>35694</v>
      </c>
      <c r="C18170" s="106">
        <v>0</v>
      </c>
      <c r="D18170">
        <v>0</v>
      </c>
    </row>
    <row r="18171" spans="1:4" x14ac:dyDescent="0.25">
      <c r="A18171" t="s">
        <v>35695</v>
      </c>
      <c r="B18171" t="s">
        <v>35696</v>
      </c>
      <c r="C18171" s="106">
        <v>0</v>
      </c>
      <c r="D18171">
        <v>0</v>
      </c>
    </row>
    <row r="18172" spans="1:4" x14ac:dyDescent="0.25">
      <c r="A18172" t="s">
        <v>35697</v>
      </c>
      <c r="B18172" t="s">
        <v>35698</v>
      </c>
      <c r="C18172" s="106">
        <v>0</v>
      </c>
      <c r="D18172">
        <v>0</v>
      </c>
    </row>
    <row r="18173" spans="1:4" x14ac:dyDescent="0.25">
      <c r="A18173" t="s">
        <v>35699</v>
      </c>
      <c r="B18173" t="s">
        <v>35700</v>
      </c>
      <c r="C18173" s="106">
        <v>0</v>
      </c>
      <c r="D18173">
        <v>0</v>
      </c>
    </row>
    <row r="18174" spans="1:4" x14ac:dyDescent="0.25">
      <c r="A18174" t="s">
        <v>35701</v>
      </c>
      <c r="B18174" t="s">
        <v>35702</v>
      </c>
      <c r="C18174" s="106">
        <v>0</v>
      </c>
      <c r="D18174">
        <v>0</v>
      </c>
    </row>
    <row r="18175" spans="1:4" x14ac:dyDescent="0.25">
      <c r="A18175" t="s">
        <v>35703</v>
      </c>
      <c r="B18175" t="s">
        <v>35704</v>
      </c>
      <c r="C18175" s="106">
        <v>0</v>
      </c>
      <c r="D18175">
        <v>0</v>
      </c>
    </row>
    <row r="18176" spans="1:4" x14ac:dyDescent="0.25">
      <c r="A18176" t="s">
        <v>35705</v>
      </c>
      <c r="B18176" t="s">
        <v>35706</v>
      </c>
      <c r="C18176" s="106">
        <v>0</v>
      </c>
      <c r="D18176">
        <v>0</v>
      </c>
    </row>
    <row r="18177" spans="1:4" x14ac:dyDescent="0.25">
      <c r="A18177" t="s">
        <v>35707</v>
      </c>
      <c r="B18177" t="s">
        <v>35708</v>
      </c>
      <c r="C18177" s="106">
        <v>0</v>
      </c>
      <c r="D18177">
        <v>0</v>
      </c>
    </row>
    <row r="18178" spans="1:4" x14ac:dyDescent="0.25">
      <c r="A18178" t="s">
        <v>35709</v>
      </c>
      <c r="B18178" t="s">
        <v>27207</v>
      </c>
      <c r="C18178" s="106">
        <v>0</v>
      </c>
      <c r="D18178">
        <v>0</v>
      </c>
    </row>
    <row r="18179" spans="1:4" x14ac:dyDescent="0.25">
      <c r="A18179" t="s">
        <v>35710</v>
      </c>
      <c r="B18179" t="s">
        <v>35711</v>
      </c>
      <c r="C18179" s="106">
        <v>0</v>
      </c>
      <c r="D18179">
        <v>0</v>
      </c>
    </row>
    <row r="18180" spans="1:4" x14ac:dyDescent="0.25">
      <c r="A18180" t="s">
        <v>35712</v>
      </c>
      <c r="B18180" t="s">
        <v>35713</v>
      </c>
      <c r="C18180" s="106">
        <v>0</v>
      </c>
      <c r="D18180">
        <v>0</v>
      </c>
    </row>
    <row r="18181" spans="1:4" x14ac:dyDescent="0.25">
      <c r="A18181" t="s">
        <v>35714</v>
      </c>
      <c r="B18181" t="s">
        <v>35715</v>
      </c>
      <c r="C18181" s="106">
        <v>0</v>
      </c>
      <c r="D18181">
        <v>0</v>
      </c>
    </row>
    <row r="18182" spans="1:4" x14ac:dyDescent="0.25">
      <c r="A18182" t="s">
        <v>35716</v>
      </c>
      <c r="B18182" t="s">
        <v>35717</v>
      </c>
      <c r="C18182" s="106">
        <v>0</v>
      </c>
      <c r="D18182">
        <v>0</v>
      </c>
    </row>
    <row r="18183" spans="1:4" x14ac:dyDescent="0.25">
      <c r="A18183" t="s">
        <v>35718</v>
      </c>
      <c r="B18183" t="s">
        <v>35719</v>
      </c>
      <c r="C18183" s="106">
        <v>0</v>
      </c>
      <c r="D18183">
        <v>0</v>
      </c>
    </row>
    <row r="18184" spans="1:4" x14ac:dyDescent="0.25">
      <c r="A18184" t="s">
        <v>35720</v>
      </c>
      <c r="B18184" t="s">
        <v>35721</v>
      </c>
      <c r="C18184" s="106">
        <v>0</v>
      </c>
      <c r="D18184">
        <v>0</v>
      </c>
    </row>
    <row r="18185" spans="1:4" x14ac:dyDescent="0.25">
      <c r="A18185" t="s">
        <v>35722</v>
      </c>
      <c r="B18185" t="s">
        <v>35723</v>
      </c>
      <c r="C18185" s="106">
        <v>0</v>
      </c>
      <c r="D18185">
        <v>0</v>
      </c>
    </row>
    <row r="18186" spans="1:4" x14ac:dyDescent="0.25">
      <c r="A18186" t="s">
        <v>35724</v>
      </c>
      <c r="B18186" t="s">
        <v>35725</v>
      </c>
      <c r="C18186" s="106">
        <v>0</v>
      </c>
      <c r="D18186">
        <v>0</v>
      </c>
    </row>
    <row r="18187" spans="1:4" x14ac:dyDescent="0.25">
      <c r="A18187" t="s">
        <v>35726</v>
      </c>
      <c r="B18187" t="s">
        <v>35727</v>
      </c>
      <c r="C18187" s="106">
        <v>0</v>
      </c>
      <c r="D18187">
        <v>0</v>
      </c>
    </row>
    <row r="18188" spans="1:4" x14ac:dyDescent="0.25">
      <c r="A18188" t="s">
        <v>35728</v>
      </c>
      <c r="B18188" t="s">
        <v>9251</v>
      </c>
      <c r="C18188" s="106">
        <v>0</v>
      </c>
      <c r="D18188">
        <v>0</v>
      </c>
    </row>
    <row r="18189" spans="1:4" x14ac:dyDescent="0.25">
      <c r="A18189" t="s">
        <v>35729</v>
      </c>
      <c r="B18189" t="s">
        <v>35730</v>
      </c>
      <c r="C18189" s="106">
        <v>0</v>
      </c>
      <c r="D18189">
        <v>0</v>
      </c>
    </row>
    <row r="18190" spans="1:4" x14ac:dyDescent="0.25">
      <c r="A18190" t="s">
        <v>35731</v>
      </c>
      <c r="B18190" t="s">
        <v>35732</v>
      </c>
      <c r="C18190" s="106">
        <v>0</v>
      </c>
      <c r="D18190">
        <v>0</v>
      </c>
    </row>
    <row r="18191" spans="1:4" x14ac:dyDescent="0.25">
      <c r="A18191" t="s">
        <v>35733</v>
      </c>
      <c r="B18191" t="s">
        <v>35734</v>
      </c>
      <c r="C18191" s="106">
        <v>0</v>
      </c>
      <c r="D18191">
        <v>0</v>
      </c>
    </row>
    <row r="18192" spans="1:4" x14ac:dyDescent="0.25">
      <c r="A18192" t="s">
        <v>35735</v>
      </c>
      <c r="B18192" t="s">
        <v>35736</v>
      </c>
      <c r="C18192" s="106">
        <v>0</v>
      </c>
      <c r="D18192">
        <v>0</v>
      </c>
    </row>
    <row r="18193" spans="1:4" x14ac:dyDescent="0.25">
      <c r="A18193" t="s">
        <v>35737</v>
      </c>
      <c r="B18193" t="s">
        <v>35738</v>
      </c>
      <c r="C18193" s="106">
        <v>0</v>
      </c>
      <c r="D18193">
        <v>0</v>
      </c>
    </row>
    <row r="18194" spans="1:4" x14ac:dyDescent="0.25">
      <c r="A18194" t="s">
        <v>35739</v>
      </c>
      <c r="B18194" t="s">
        <v>35740</v>
      </c>
      <c r="C18194" s="106">
        <v>0</v>
      </c>
      <c r="D18194">
        <v>0</v>
      </c>
    </row>
    <row r="18195" spans="1:4" x14ac:dyDescent="0.25">
      <c r="A18195" t="s">
        <v>35741</v>
      </c>
      <c r="B18195" t="s">
        <v>33968</v>
      </c>
      <c r="C18195" s="106">
        <v>0</v>
      </c>
      <c r="D18195">
        <v>0</v>
      </c>
    </row>
    <row r="18196" spans="1:4" x14ac:dyDescent="0.25">
      <c r="A18196" t="s">
        <v>35742</v>
      </c>
      <c r="B18196" t="s">
        <v>35743</v>
      </c>
      <c r="C18196" s="106">
        <v>0</v>
      </c>
      <c r="D18196">
        <v>0</v>
      </c>
    </row>
    <row r="18197" spans="1:4" x14ac:dyDescent="0.25">
      <c r="A18197" t="s">
        <v>35744</v>
      </c>
      <c r="B18197" t="s">
        <v>35745</v>
      </c>
      <c r="C18197" s="106">
        <v>0</v>
      </c>
      <c r="D18197">
        <v>0</v>
      </c>
    </row>
    <row r="18198" spans="1:4" x14ac:dyDescent="0.25">
      <c r="A18198" t="s">
        <v>35746</v>
      </c>
      <c r="B18198" t="s">
        <v>35747</v>
      </c>
      <c r="C18198" s="106">
        <v>0</v>
      </c>
      <c r="D18198">
        <v>0</v>
      </c>
    </row>
    <row r="18199" spans="1:4" x14ac:dyDescent="0.25">
      <c r="A18199" t="s">
        <v>35748</v>
      </c>
      <c r="B18199" t="s">
        <v>35749</v>
      </c>
      <c r="C18199" s="106">
        <v>0</v>
      </c>
      <c r="D18199">
        <v>0</v>
      </c>
    </row>
    <row r="18200" spans="1:4" x14ac:dyDescent="0.25">
      <c r="A18200" t="s">
        <v>35750</v>
      </c>
      <c r="B18200" t="s">
        <v>35751</v>
      </c>
      <c r="C18200" s="106">
        <v>0</v>
      </c>
      <c r="D18200">
        <v>0</v>
      </c>
    </row>
    <row r="18201" spans="1:4" x14ac:dyDescent="0.25">
      <c r="A18201" t="s">
        <v>35752</v>
      </c>
      <c r="B18201" t="s">
        <v>35753</v>
      </c>
      <c r="C18201" s="106">
        <v>0</v>
      </c>
      <c r="D18201">
        <v>0</v>
      </c>
    </row>
    <row r="18202" spans="1:4" x14ac:dyDescent="0.25">
      <c r="A18202" t="s">
        <v>35754</v>
      </c>
      <c r="B18202" t="s">
        <v>35755</v>
      </c>
      <c r="C18202" s="106">
        <v>0</v>
      </c>
      <c r="D18202">
        <v>0</v>
      </c>
    </row>
    <row r="18203" spans="1:4" x14ac:dyDescent="0.25">
      <c r="A18203" t="s">
        <v>35756</v>
      </c>
      <c r="B18203" t="s">
        <v>35757</v>
      </c>
      <c r="C18203" s="106">
        <v>0</v>
      </c>
      <c r="D18203">
        <v>0</v>
      </c>
    </row>
    <row r="18204" spans="1:4" x14ac:dyDescent="0.25">
      <c r="A18204" t="s">
        <v>35758</v>
      </c>
      <c r="B18204" t="s">
        <v>35759</v>
      </c>
      <c r="C18204" s="106">
        <v>0</v>
      </c>
      <c r="D18204">
        <v>0</v>
      </c>
    </row>
    <row r="18205" spans="1:4" x14ac:dyDescent="0.25">
      <c r="A18205" t="s">
        <v>35760</v>
      </c>
      <c r="B18205" t="s">
        <v>35761</v>
      </c>
      <c r="C18205" s="106">
        <v>0</v>
      </c>
      <c r="D18205">
        <v>0</v>
      </c>
    </row>
    <row r="18206" spans="1:4" x14ac:dyDescent="0.25">
      <c r="A18206" t="s">
        <v>35762</v>
      </c>
      <c r="B18206" t="s">
        <v>35763</v>
      </c>
      <c r="C18206" s="106">
        <v>0</v>
      </c>
      <c r="D18206">
        <v>0</v>
      </c>
    </row>
    <row r="18207" spans="1:4" x14ac:dyDescent="0.25">
      <c r="A18207" t="s">
        <v>35764</v>
      </c>
      <c r="B18207" t="s">
        <v>35765</v>
      </c>
      <c r="C18207" s="106">
        <v>0</v>
      </c>
      <c r="D18207">
        <v>0</v>
      </c>
    </row>
    <row r="18208" spans="1:4" x14ac:dyDescent="0.25">
      <c r="A18208" t="s">
        <v>35766</v>
      </c>
      <c r="B18208" t="s">
        <v>35767</v>
      </c>
      <c r="C18208" s="106">
        <v>0</v>
      </c>
      <c r="D18208">
        <v>0</v>
      </c>
    </row>
    <row r="18209" spans="1:4" x14ac:dyDescent="0.25">
      <c r="A18209" t="s">
        <v>35768</v>
      </c>
      <c r="B18209" t="s">
        <v>35769</v>
      </c>
      <c r="C18209" s="106">
        <v>0</v>
      </c>
      <c r="D18209">
        <v>0</v>
      </c>
    </row>
    <row r="18210" spans="1:4" x14ac:dyDescent="0.25">
      <c r="A18210" t="s">
        <v>35770</v>
      </c>
      <c r="B18210" t="s">
        <v>35771</v>
      </c>
      <c r="C18210" s="106">
        <v>0</v>
      </c>
      <c r="D18210">
        <v>0</v>
      </c>
    </row>
    <row r="18211" spans="1:4" x14ac:dyDescent="0.25">
      <c r="A18211" t="s">
        <v>35772</v>
      </c>
      <c r="B18211" t="s">
        <v>35773</v>
      </c>
      <c r="C18211" s="106">
        <v>0</v>
      </c>
      <c r="D18211">
        <v>0</v>
      </c>
    </row>
    <row r="18212" spans="1:4" x14ac:dyDescent="0.25">
      <c r="A18212" t="s">
        <v>35774</v>
      </c>
      <c r="B18212" t="s">
        <v>35775</v>
      </c>
      <c r="C18212" s="106">
        <v>0</v>
      </c>
      <c r="D18212">
        <v>0</v>
      </c>
    </row>
    <row r="18213" spans="1:4" x14ac:dyDescent="0.25">
      <c r="A18213" t="s">
        <v>35776</v>
      </c>
      <c r="B18213" t="s">
        <v>35777</v>
      </c>
      <c r="C18213" s="106">
        <v>0</v>
      </c>
      <c r="D18213">
        <v>0</v>
      </c>
    </row>
    <row r="18214" spans="1:4" x14ac:dyDescent="0.25">
      <c r="A18214" t="s">
        <v>35778</v>
      </c>
      <c r="B18214" t="s">
        <v>27132</v>
      </c>
      <c r="C18214" s="106">
        <v>0</v>
      </c>
      <c r="D18214">
        <v>0</v>
      </c>
    </row>
    <row r="18215" spans="1:4" x14ac:dyDescent="0.25">
      <c r="A18215" t="s">
        <v>35779</v>
      </c>
      <c r="B18215" t="s">
        <v>35780</v>
      </c>
      <c r="C18215" s="106">
        <v>0</v>
      </c>
      <c r="D18215">
        <v>0</v>
      </c>
    </row>
    <row r="18216" spans="1:4" x14ac:dyDescent="0.25">
      <c r="A18216" t="s">
        <v>35781</v>
      </c>
      <c r="B18216" t="s">
        <v>35782</v>
      </c>
      <c r="C18216" s="106">
        <v>0</v>
      </c>
      <c r="D18216">
        <v>0</v>
      </c>
    </row>
    <row r="18217" spans="1:4" x14ac:dyDescent="0.25">
      <c r="A18217" t="s">
        <v>35783</v>
      </c>
      <c r="B18217" t="s">
        <v>35782</v>
      </c>
      <c r="C18217" s="106">
        <v>0</v>
      </c>
      <c r="D18217">
        <v>0</v>
      </c>
    </row>
    <row r="18218" spans="1:4" x14ac:dyDescent="0.25">
      <c r="A18218" t="s">
        <v>35784</v>
      </c>
      <c r="B18218" t="s">
        <v>35780</v>
      </c>
      <c r="C18218" s="106">
        <v>0</v>
      </c>
      <c r="D18218">
        <v>0</v>
      </c>
    </row>
    <row r="18219" spans="1:4" x14ac:dyDescent="0.25">
      <c r="A18219" t="s">
        <v>35785</v>
      </c>
      <c r="B18219" t="s">
        <v>35780</v>
      </c>
      <c r="C18219" s="106">
        <v>0</v>
      </c>
      <c r="D18219">
        <v>0</v>
      </c>
    </row>
    <row r="18220" spans="1:4" x14ac:dyDescent="0.25">
      <c r="A18220" t="s">
        <v>35786</v>
      </c>
      <c r="B18220" t="s">
        <v>35787</v>
      </c>
      <c r="C18220" s="106">
        <v>0</v>
      </c>
      <c r="D18220">
        <v>0</v>
      </c>
    </row>
    <row r="18221" spans="1:4" x14ac:dyDescent="0.25">
      <c r="A18221" t="s">
        <v>35788</v>
      </c>
      <c r="B18221" t="s">
        <v>35789</v>
      </c>
      <c r="C18221" s="106">
        <v>100</v>
      </c>
      <c r="D18221">
        <v>1</v>
      </c>
    </row>
    <row r="18222" spans="1:4" x14ac:dyDescent="0.25">
      <c r="A18222" t="s">
        <v>35790</v>
      </c>
      <c r="B18222" t="s">
        <v>35273</v>
      </c>
      <c r="C18222" s="106">
        <v>0</v>
      </c>
      <c r="D18222">
        <v>0</v>
      </c>
    </row>
    <row r="18223" spans="1:4" x14ac:dyDescent="0.25">
      <c r="A18223" t="s">
        <v>35791</v>
      </c>
      <c r="B18223" t="s">
        <v>35792</v>
      </c>
      <c r="C18223" s="106">
        <v>0</v>
      </c>
      <c r="D18223">
        <v>0</v>
      </c>
    </row>
    <row r="18224" spans="1:4" x14ac:dyDescent="0.25">
      <c r="A18224" t="s">
        <v>35793</v>
      </c>
      <c r="B18224" t="s">
        <v>35522</v>
      </c>
      <c r="C18224" s="106">
        <v>0</v>
      </c>
      <c r="D18224">
        <v>0</v>
      </c>
    </row>
    <row r="18225" spans="1:4" x14ac:dyDescent="0.25">
      <c r="A18225" t="s">
        <v>35794</v>
      </c>
      <c r="B18225" t="s">
        <v>35795</v>
      </c>
      <c r="C18225" s="106">
        <v>75</v>
      </c>
      <c r="D18225">
        <v>3</v>
      </c>
    </row>
    <row r="18226" spans="1:4" x14ac:dyDescent="0.25">
      <c r="A18226" t="s">
        <v>35796</v>
      </c>
      <c r="B18226" t="s">
        <v>6515</v>
      </c>
      <c r="C18226" s="106">
        <v>0</v>
      </c>
      <c r="D18226">
        <v>0</v>
      </c>
    </row>
    <row r="18227" spans="1:4" x14ac:dyDescent="0.25">
      <c r="A18227" t="s">
        <v>35797</v>
      </c>
      <c r="B18227" t="s">
        <v>35798</v>
      </c>
      <c r="C18227" s="106">
        <v>0</v>
      </c>
      <c r="D18227">
        <v>0</v>
      </c>
    </row>
    <row r="18228" spans="1:4" x14ac:dyDescent="0.25">
      <c r="A18228" t="s">
        <v>35799</v>
      </c>
      <c r="B18228" t="s">
        <v>35798</v>
      </c>
      <c r="C18228" s="106">
        <v>0</v>
      </c>
      <c r="D18228">
        <v>0</v>
      </c>
    </row>
    <row r="18229" spans="1:4" x14ac:dyDescent="0.25">
      <c r="A18229" t="s">
        <v>35800</v>
      </c>
      <c r="B18229" t="s">
        <v>35801</v>
      </c>
      <c r="C18229" s="106">
        <v>0</v>
      </c>
      <c r="D18229">
        <v>0</v>
      </c>
    </row>
    <row r="18230" spans="1:4" x14ac:dyDescent="0.25">
      <c r="A18230" t="s">
        <v>35802</v>
      </c>
      <c r="B18230" t="s">
        <v>35803</v>
      </c>
      <c r="C18230" s="106">
        <v>0</v>
      </c>
      <c r="D18230">
        <v>0</v>
      </c>
    </row>
    <row r="18231" spans="1:4" x14ac:dyDescent="0.25">
      <c r="A18231" t="s">
        <v>35804</v>
      </c>
      <c r="B18231" t="s">
        <v>35805</v>
      </c>
      <c r="C18231" s="106">
        <v>0</v>
      </c>
      <c r="D18231">
        <v>0</v>
      </c>
    </row>
    <row r="18232" spans="1:4" x14ac:dyDescent="0.25">
      <c r="A18232" t="s">
        <v>35806</v>
      </c>
      <c r="B18232" t="s">
        <v>35807</v>
      </c>
      <c r="C18232" s="106">
        <v>0</v>
      </c>
      <c r="D18232">
        <v>0</v>
      </c>
    </row>
    <row r="18233" spans="1:4" x14ac:dyDescent="0.25">
      <c r="A18233" t="s">
        <v>35808</v>
      </c>
      <c r="B18233" t="s">
        <v>35809</v>
      </c>
      <c r="C18233" s="106">
        <v>0</v>
      </c>
      <c r="D18233">
        <v>0</v>
      </c>
    </row>
    <row r="18234" spans="1:4" x14ac:dyDescent="0.25">
      <c r="A18234" t="s">
        <v>35810</v>
      </c>
      <c r="B18234" t="s">
        <v>35811</v>
      </c>
      <c r="C18234" s="106">
        <v>0</v>
      </c>
      <c r="D18234">
        <v>0</v>
      </c>
    </row>
    <row r="18235" spans="1:4" x14ac:dyDescent="0.25">
      <c r="A18235" t="s">
        <v>35812</v>
      </c>
      <c r="B18235" t="s">
        <v>35813</v>
      </c>
      <c r="C18235" s="106">
        <v>0</v>
      </c>
      <c r="D18235">
        <v>0</v>
      </c>
    </row>
    <row r="18236" spans="1:4" x14ac:dyDescent="0.25">
      <c r="A18236" t="s">
        <v>35814</v>
      </c>
      <c r="B18236" t="s">
        <v>35815</v>
      </c>
      <c r="C18236" s="106">
        <v>0</v>
      </c>
      <c r="D18236">
        <v>0</v>
      </c>
    </row>
    <row r="18237" spans="1:4" x14ac:dyDescent="0.25">
      <c r="A18237" t="s">
        <v>35816</v>
      </c>
      <c r="B18237" t="s">
        <v>35817</v>
      </c>
      <c r="C18237" s="106">
        <v>0</v>
      </c>
      <c r="D18237">
        <v>0</v>
      </c>
    </row>
    <row r="18238" spans="1:4" x14ac:dyDescent="0.25">
      <c r="A18238" t="s">
        <v>35818</v>
      </c>
      <c r="B18238" t="s">
        <v>35819</v>
      </c>
      <c r="C18238" s="106">
        <v>0</v>
      </c>
      <c r="D18238">
        <v>0</v>
      </c>
    </row>
    <row r="18239" spans="1:4" x14ac:dyDescent="0.25">
      <c r="A18239" t="s">
        <v>35820</v>
      </c>
      <c r="B18239" t="s">
        <v>35821</v>
      </c>
      <c r="C18239" s="106">
        <v>0</v>
      </c>
      <c r="D18239">
        <v>0</v>
      </c>
    </row>
    <row r="18240" spans="1:4" x14ac:dyDescent="0.25">
      <c r="A18240" t="s">
        <v>35822</v>
      </c>
      <c r="B18240" t="s">
        <v>35823</v>
      </c>
      <c r="C18240" s="106">
        <v>0</v>
      </c>
      <c r="D18240">
        <v>0</v>
      </c>
    </row>
    <row r="18241" spans="1:4" x14ac:dyDescent="0.25">
      <c r="A18241" t="s">
        <v>35824</v>
      </c>
      <c r="B18241" t="s">
        <v>35825</v>
      </c>
      <c r="C18241" s="106">
        <v>0</v>
      </c>
      <c r="D18241">
        <v>0</v>
      </c>
    </row>
    <row r="18242" spans="1:4" x14ac:dyDescent="0.25">
      <c r="A18242" t="s">
        <v>35826</v>
      </c>
      <c r="B18242" t="s">
        <v>35827</v>
      </c>
      <c r="C18242" s="106">
        <v>0</v>
      </c>
      <c r="D18242">
        <v>0</v>
      </c>
    </row>
    <row r="18243" spans="1:4" x14ac:dyDescent="0.25">
      <c r="A18243" t="s">
        <v>35828</v>
      </c>
      <c r="B18243" t="s">
        <v>35829</v>
      </c>
      <c r="C18243" s="106">
        <v>0</v>
      </c>
      <c r="D18243">
        <v>0</v>
      </c>
    </row>
    <row r="18244" spans="1:4" x14ac:dyDescent="0.25">
      <c r="A18244" t="s">
        <v>35830</v>
      </c>
      <c r="B18244" t="s">
        <v>35831</v>
      </c>
      <c r="C18244" s="106">
        <v>0</v>
      </c>
      <c r="D18244">
        <v>0</v>
      </c>
    </row>
    <row r="18245" spans="1:4" x14ac:dyDescent="0.25">
      <c r="A18245" t="s">
        <v>35832</v>
      </c>
      <c r="B18245" t="s">
        <v>35833</v>
      </c>
      <c r="C18245" s="106">
        <v>0</v>
      </c>
      <c r="D18245">
        <v>0</v>
      </c>
    </row>
    <row r="18246" spans="1:4" x14ac:dyDescent="0.25">
      <c r="A18246" t="s">
        <v>35834</v>
      </c>
      <c r="B18246" t="s">
        <v>35835</v>
      </c>
      <c r="C18246" s="106">
        <v>0</v>
      </c>
      <c r="D18246">
        <v>0</v>
      </c>
    </row>
    <row r="18247" spans="1:4" x14ac:dyDescent="0.25">
      <c r="A18247" t="s">
        <v>35836</v>
      </c>
      <c r="B18247" t="s">
        <v>35837</v>
      </c>
      <c r="C18247" s="106">
        <v>0</v>
      </c>
      <c r="D18247">
        <v>0</v>
      </c>
    </row>
    <row r="18248" spans="1:4" x14ac:dyDescent="0.25">
      <c r="A18248" t="s">
        <v>35838</v>
      </c>
      <c r="B18248" t="s">
        <v>35839</v>
      </c>
      <c r="C18248" s="106">
        <v>0</v>
      </c>
      <c r="D18248">
        <v>0</v>
      </c>
    </row>
    <row r="18249" spans="1:4" x14ac:dyDescent="0.25">
      <c r="A18249" t="s">
        <v>35840</v>
      </c>
      <c r="B18249" t="s">
        <v>35841</v>
      </c>
      <c r="C18249" s="106">
        <v>0</v>
      </c>
      <c r="D18249">
        <v>0</v>
      </c>
    </row>
    <row r="18250" spans="1:4" x14ac:dyDescent="0.25">
      <c r="A18250" t="s">
        <v>35842</v>
      </c>
      <c r="B18250" t="s">
        <v>35843</v>
      </c>
      <c r="C18250" s="106">
        <v>0</v>
      </c>
      <c r="D18250">
        <v>0</v>
      </c>
    </row>
    <row r="18251" spans="1:4" x14ac:dyDescent="0.25">
      <c r="A18251" t="s">
        <v>35844</v>
      </c>
      <c r="B18251" t="s">
        <v>35845</v>
      </c>
      <c r="C18251" s="106">
        <v>0</v>
      </c>
      <c r="D18251">
        <v>0</v>
      </c>
    </row>
    <row r="18252" spans="1:4" x14ac:dyDescent="0.25">
      <c r="A18252" t="s">
        <v>35846</v>
      </c>
      <c r="B18252" t="s">
        <v>35847</v>
      </c>
      <c r="C18252" s="106">
        <v>0</v>
      </c>
      <c r="D18252">
        <v>0</v>
      </c>
    </row>
    <row r="18253" spans="1:4" x14ac:dyDescent="0.25">
      <c r="A18253" t="s">
        <v>35848</v>
      </c>
      <c r="B18253" t="s">
        <v>35849</v>
      </c>
      <c r="C18253" s="106">
        <v>1561.77</v>
      </c>
      <c r="D18253">
        <v>74</v>
      </c>
    </row>
    <row r="18254" spans="1:4" x14ac:dyDescent="0.25">
      <c r="A18254" t="s">
        <v>35850</v>
      </c>
      <c r="B18254" t="s">
        <v>26455</v>
      </c>
      <c r="C18254" s="106">
        <v>0</v>
      </c>
      <c r="D18254">
        <v>0</v>
      </c>
    </row>
    <row r="18255" spans="1:4" x14ac:dyDescent="0.25">
      <c r="A18255" t="s">
        <v>35851</v>
      </c>
      <c r="B18255" t="s">
        <v>26455</v>
      </c>
      <c r="C18255" s="106">
        <v>0</v>
      </c>
      <c r="D18255">
        <v>0</v>
      </c>
    </row>
    <row r="18256" spans="1:4" x14ac:dyDescent="0.25">
      <c r="A18256" t="s">
        <v>35852</v>
      </c>
      <c r="B18256" t="s">
        <v>35853</v>
      </c>
      <c r="C18256" s="106">
        <v>0</v>
      </c>
      <c r="D18256">
        <v>0</v>
      </c>
    </row>
    <row r="18257" spans="1:4" x14ac:dyDescent="0.25">
      <c r="A18257" t="s">
        <v>35854</v>
      </c>
      <c r="B18257" t="s">
        <v>35855</v>
      </c>
      <c r="C18257" s="106">
        <v>0</v>
      </c>
      <c r="D18257">
        <v>0</v>
      </c>
    </row>
    <row r="18258" spans="1:4" x14ac:dyDescent="0.25">
      <c r="A18258" t="s">
        <v>35856</v>
      </c>
      <c r="B18258" t="s">
        <v>35857</v>
      </c>
      <c r="C18258" s="106">
        <v>0</v>
      </c>
      <c r="D18258">
        <v>0</v>
      </c>
    </row>
    <row r="18259" spans="1:4" x14ac:dyDescent="0.25">
      <c r="A18259" t="s">
        <v>35858</v>
      </c>
      <c r="B18259" t="s">
        <v>35859</v>
      </c>
      <c r="C18259" s="106">
        <v>0</v>
      </c>
      <c r="D18259">
        <v>0</v>
      </c>
    </row>
    <row r="18260" spans="1:4" x14ac:dyDescent="0.25">
      <c r="A18260" t="s">
        <v>35860</v>
      </c>
      <c r="B18260" t="s">
        <v>35861</v>
      </c>
      <c r="C18260" s="106">
        <v>0</v>
      </c>
      <c r="D18260">
        <v>0</v>
      </c>
    </row>
    <row r="18261" spans="1:4" x14ac:dyDescent="0.25">
      <c r="A18261" t="s">
        <v>35862</v>
      </c>
      <c r="B18261" t="s">
        <v>35863</v>
      </c>
      <c r="C18261" s="106">
        <v>0</v>
      </c>
      <c r="D18261">
        <v>0</v>
      </c>
    </row>
    <row r="18262" spans="1:4" x14ac:dyDescent="0.25">
      <c r="A18262" t="s">
        <v>35864</v>
      </c>
      <c r="B18262" t="s">
        <v>8580</v>
      </c>
      <c r="C18262" s="106">
        <v>0</v>
      </c>
      <c r="D18262">
        <v>0</v>
      </c>
    </row>
    <row r="18263" spans="1:4" x14ac:dyDescent="0.25">
      <c r="A18263" t="s">
        <v>35865</v>
      </c>
      <c r="B18263" t="s">
        <v>35866</v>
      </c>
      <c r="C18263" s="106">
        <v>0</v>
      </c>
      <c r="D18263">
        <v>0</v>
      </c>
    </row>
    <row r="18264" spans="1:4" x14ac:dyDescent="0.25">
      <c r="A18264" t="s">
        <v>35867</v>
      </c>
      <c r="B18264" t="s">
        <v>35868</v>
      </c>
      <c r="C18264" s="106">
        <v>0</v>
      </c>
      <c r="D18264">
        <v>0</v>
      </c>
    </row>
    <row r="18265" spans="1:4" x14ac:dyDescent="0.25">
      <c r="A18265" t="s">
        <v>35869</v>
      </c>
      <c r="B18265" t="s">
        <v>35870</v>
      </c>
      <c r="C18265" s="106">
        <v>0</v>
      </c>
      <c r="D18265">
        <v>0</v>
      </c>
    </row>
    <row r="18266" spans="1:4" x14ac:dyDescent="0.25">
      <c r="A18266" t="s">
        <v>35871</v>
      </c>
      <c r="B18266" t="s">
        <v>35870</v>
      </c>
      <c r="C18266" s="106">
        <v>0</v>
      </c>
      <c r="D18266">
        <v>0</v>
      </c>
    </row>
    <row r="18267" spans="1:4" x14ac:dyDescent="0.25">
      <c r="A18267" t="s">
        <v>35872</v>
      </c>
      <c r="B18267" t="s">
        <v>35873</v>
      </c>
      <c r="C18267" s="106">
        <v>0</v>
      </c>
      <c r="D18267">
        <v>0</v>
      </c>
    </row>
    <row r="18268" spans="1:4" x14ac:dyDescent="0.25">
      <c r="A18268" t="s">
        <v>35874</v>
      </c>
      <c r="B18268" t="s">
        <v>35875</v>
      </c>
      <c r="C18268" s="106">
        <v>0</v>
      </c>
      <c r="D18268">
        <v>0</v>
      </c>
    </row>
    <row r="18269" spans="1:4" x14ac:dyDescent="0.25">
      <c r="A18269" t="s">
        <v>35876</v>
      </c>
      <c r="B18269" t="s">
        <v>35877</v>
      </c>
      <c r="C18269" s="106">
        <v>0</v>
      </c>
      <c r="D18269">
        <v>0</v>
      </c>
    </row>
    <row r="18270" spans="1:4" x14ac:dyDescent="0.25">
      <c r="A18270" t="s">
        <v>35878</v>
      </c>
      <c r="B18270" t="s">
        <v>35879</v>
      </c>
      <c r="C18270" s="106">
        <v>0</v>
      </c>
      <c r="D18270">
        <v>0</v>
      </c>
    </row>
    <row r="18271" spans="1:4" x14ac:dyDescent="0.25">
      <c r="A18271" t="s">
        <v>35880</v>
      </c>
      <c r="B18271" t="s">
        <v>35881</v>
      </c>
      <c r="C18271" s="106">
        <v>0</v>
      </c>
      <c r="D18271">
        <v>0</v>
      </c>
    </row>
    <row r="18272" spans="1:4" x14ac:dyDescent="0.25">
      <c r="A18272" t="s">
        <v>35882</v>
      </c>
      <c r="B18272" t="s">
        <v>35883</v>
      </c>
      <c r="C18272" s="106">
        <v>0</v>
      </c>
      <c r="D18272">
        <v>0</v>
      </c>
    </row>
    <row r="18273" spans="1:4" x14ac:dyDescent="0.25">
      <c r="A18273" t="s">
        <v>35884</v>
      </c>
      <c r="B18273" t="s">
        <v>35885</v>
      </c>
      <c r="C18273" s="106">
        <v>0</v>
      </c>
      <c r="D18273">
        <v>0</v>
      </c>
    </row>
    <row r="18274" spans="1:4" x14ac:dyDescent="0.25">
      <c r="A18274" t="s">
        <v>35886</v>
      </c>
      <c r="B18274" t="s">
        <v>35887</v>
      </c>
      <c r="C18274" s="106">
        <v>0</v>
      </c>
      <c r="D18274">
        <v>0</v>
      </c>
    </row>
    <row r="18275" spans="1:4" x14ac:dyDescent="0.25">
      <c r="A18275" t="s">
        <v>35888</v>
      </c>
      <c r="B18275" t="s">
        <v>35706</v>
      </c>
      <c r="C18275" s="106">
        <v>0</v>
      </c>
      <c r="D18275">
        <v>0</v>
      </c>
    </row>
    <row r="18276" spans="1:4" x14ac:dyDescent="0.25">
      <c r="A18276" t="s">
        <v>35889</v>
      </c>
      <c r="B18276" t="s">
        <v>35890</v>
      </c>
      <c r="C18276" s="106">
        <v>0</v>
      </c>
      <c r="D18276">
        <v>0</v>
      </c>
    </row>
    <row r="18277" spans="1:4" x14ac:dyDescent="0.25">
      <c r="A18277" t="s">
        <v>35891</v>
      </c>
      <c r="B18277" t="s">
        <v>35892</v>
      </c>
      <c r="C18277" s="106">
        <v>0</v>
      </c>
      <c r="D18277">
        <v>0</v>
      </c>
    </row>
    <row r="18278" spans="1:4" x14ac:dyDescent="0.25">
      <c r="A18278" t="s">
        <v>35893</v>
      </c>
      <c r="B18278" t="s">
        <v>35894</v>
      </c>
      <c r="C18278" s="106">
        <v>0</v>
      </c>
      <c r="D18278">
        <v>0</v>
      </c>
    </row>
    <row r="18279" spans="1:4" x14ac:dyDescent="0.25">
      <c r="A18279" t="s">
        <v>35895</v>
      </c>
      <c r="B18279" t="s">
        <v>35896</v>
      </c>
      <c r="C18279" s="106">
        <v>0</v>
      </c>
      <c r="D18279">
        <v>0</v>
      </c>
    </row>
    <row r="18280" spans="1:4" x14ac:dyDescent="0.25">
      <c r="A18280" t="s">
        <v>35897</v>
      </c>
      <c r="B18280" t="s">
        <v>35898</v>
      </c>
      <c r="C18280" s="106">
        <v>0</v>
      </c>
      <c r="D18280">
        <v>0</v>
      </c>
    </row>
    <row r="18281" spans="1:4" x14ac:dyDescent="0.25">
      <c r="A18281" t="s">
        <v>35899</v>
      </c>
      <c r="B18281" t="s">
        <v>9194</v>
      </c>
      <c r="C18281" s="106">
        <v>0</v>
      </c>
      <c r="D18281">
        <v>0</v>
      </c>
    </row>
    <row r="18282" spans="1:4" x14ac:dyDescent="0.25">
      <c r="A18282" t="s">
        <v>35900</v>
      </c>
      <c r="B18282" t="s">
        <v>9194</v>
      </c>
      <c r="C18282" s="106">
        <v>0</v>
      </c>
      <c r="D18282">
        <v>0</v>
      </c>
    </row>
    <row r="18283" spans="1:4" x14ac:dyDescent="0.25">
      <c r="A18283" t="s">
        <v>35901</v>
      </c>
      <c r="B18283" t="s">
        <v>35902</v>
      </c>
      <c r="C18283" s="106">
        <v>0</v>
      </c>
      <c r="D18283">
        <v>0</v>
      </c>
    </row>
    <row r="18284" spans="1:4" x14ac:dyDescent="0.25">
      <c r="A18284" t="s">
        <v>35903</v>
      </c>
      <c r="B18284" t="s">
        <v>35904</v>
      </c>
      <c r="C18284" s="106">
        <v>0</v>
      </c>
      <c r="D18284">
        <v>0</v>
      </c>
    </row>
    <row r="18285" spans="1:4" x14ac:dyDescent="0.25">
      <c r="A18285" t="s">
        <v>35905</v>
      </c>
      <c r="B18285" t="s">
        <v>35906</v>
      </c>
      <c r="C18285" s="106">
        <v>0</v>
      </c>
      <c r="D18285">
        <v>0</v>
      </c>
    </row>
    <row r="18286" spans="1:4" x14ac:dyDescent="0.25">
      <c r="A18286" t="s">
        <v>35907</v>
      </c>
      <c r="B18286" t="s">
        <v>35908</v>
      </c>
      <c r="C18286" s="106">
        <v>0</v>
      </c>
      <c r="D18286">
        <v>0</v>
      </c>
    </row>
    <row r="18287" spans="1:4" x14ac:dyDescent="0.25">
      <c r="A18287" t="s">
        <v>35909</v>
      </c>
      <c r="B18287" t="s">
        <v>35910</v>
      </c>
      <c r="C18287" s="106">
        <v>0</v>
      </c>
      <c r="D18287">
        <v>0</v>
      </c>
    </row>
    <row r="18288" spans="1:4" x14ac:dyDescent="0.25">
      <c r="A18288" t="s">
        <v>35911</v>
      </c>
      <c r="B18288" t="s">
        <v>35912</v>
      </c>
      <c r="C18288" s="106">
        <v>0</v>
      </c>
      <c r="D18288">
        <v>0</v>
      </c>
    </row>
    <row r="18289" spans="1:4" x14ac:dyDescent="0.25">
      <c r="A18289" t="s">
        <v>35913</v>
      </c>
      <c r="B18289" t="s">
        <v>35914</v>
      </c>
      <c r="C18289" s="106">
        <v>0</v>
      </c>
      <c r="D18289">
        <v>0</v>
      </c>
    </row>
    <row r="18290" spans="1:4" x14ac:dyDescent="0.25">
      <c r="A18290" t="s">
        <v>35915</v>
      </c>
      <c r="B18290" t="s">
        <v>35916</v>
      </c>
      <c r="C18290" s="106">
        <v>0</v>
      </c>
      <c r="D18290">
        <v>0</v>
      </c>
    </row>
    <row r="18291" spans="1:4" x14ac:dyDescent="0.25">
      <c r="A18291" t="s">
        <v>35917</v>
      </c>
      <c r="B18291" t="s">
        <v>35918</v>
      </c>
      <c r="C18291" s="106">
        <v>0</v>
      </c>
      <c r="D18291">
        <v>0</v>
      </c>
    </row>
    <row r="18292" spans="1:4" x14ac:dyDescent="0.25">
      <c r="A18292" t="s">
        <v>35919</v>
      </c>
      <c r="B18292" t="s">
        <v>35920</v>
      </c>
      <c r="C18292" s="106">
        <v>0</v>
      </c>
      <c r="D18292">
        <v>0</v>
      </c>
    </row>
    <row r="18293" spans="1:4" x14ac:dyDescent="0.25">
      <c r="A18293" t="s">
        <v>35921</v>
      </c>
      <c r="B18293" t="s">
        <v>35922</v>
      </c>
      <c r="C18293" s="106">
        <v>0</v>
      </c>
      <c r="D18293">
        <v>0</v>
      </c>
    </row>
    <row r="18294" spans="1:4" x14ac:dyDescent="0.25">
      <c r="A18294" t="s">
        <v>35923</v>
      </c>
      <c r="B18294" t="s">
        <v>35924</v>
      </c>
      <c r="C18294" s="106">
        <v>0</v>
      </c>
      <c r="D18294">
        <v>0</v>
      </c>
    </row>
    <row r="18295" spans="1:4" x14ac:dyDescent="0.25">
      <c r="A18295" t="s">
        <v>35925</v>
      </c>
      <c r="B18295" t="s">
        <v>35926</v>
      </c>
      <c r="C18295" s="106">
        <v>0</v>
      </c>
      <c r="D18295">
        <v>0</v>
      </c>
    </row>
    <row r="18296" spans="1:4" x14ac:dyDescent="0.25">
      <c r="A18296" t="s">
        <v>35927</v>
      </c>
      <c r="B18296" t="s">
        <v>35928</v>
      </c>
      <c r="C18296" s="106">
        <v>0</v>
      </c>
      <c r="D18296">
        <v>0</v>
      </c>
    </row>
    <row r="18297" spans="1:4" x14ac:dyDescent="0.25">
      <c r="A18297" t="s">
        <v>35929</v>
      </c>
      <c r="B18297" t="s">
        <v>35930</v>
      </c>
      <c r="C18297" s="106">
        <v>0</v>
      </c>
      <c r="D18297">
        <v>0</v>
      </c>
    </row>
    <row r="18298" spans="1:4" x14ac:dyDescent="0.25">
      <c r="A18298" t="s">
        <v>35931</v>
      </c>
      <c r="B18298" t="s">
        <v>35932</v>
      </c>
      <c r="C18298" s="106">
        <v>0</v>
      </c>
      <c r="D18298">
        <v>0</v>
      </c>
    </row>
    <row r="18299" spans="1:4" x14ac:dyDescent="0.25">
      <c r="A18299" t="s">
        <v>35933</v>
      </c>
      <c r="B18299" t="s">
        <v>35934</v>
      </c>
      <c r="C18299" s="106">
        <v>0</v>
      </c>
      <c r="D18299">
        <v>0</v>
      </c>
    </row>
    <row r="18300" spans="1:4" x14ac:dyDescent="0.25">
      <c r="A18300" t="s">
        <v>35935</v>
      </c>
      <c r="B18300" t="s">
        <v>35920</v>
      </c>
      <c r="C18300" s="106">
        <v>0</v>
      </c>
      <c r="D18300">
        <v>0</v>
      </c>
    </row>
    <row r="18301" spans="1:4" x14ac:dyDescent="0.25">
      <c r="A18301" t="s">
        <v>35936</v>
      </c>
      <c r="B18301" t="s">
        <v>35937</v>
      </c>
      <c r="C18301" s="106">
        <v>0</v>
      </c>
      <c r="D18301">
        <v>0</v>
      </c>
    </row>
    <row r="18302" spans="1:4" x14ac:dyDescent="0.25">
      <c r="A18302" t="s">
        <v>35938</v>
      </c>
      <c r="B18302" t="s">
        <v>35939</v>
      </c>
      <c r="C18302" s="106">
        <v>0</v>
      </c>
      <c r="D18302">
        <v>0</v>
      </c>
    </row>
    <row r="18303" spans="1:4" x14ac:dyDescent="0.25">
      <c r="A18303" t="s">
        <v>35940</v>
      </c>
      <c r="B18303" t="s">
        <v>35941</v>
      </c>
      <c r="C18303" s="106">
        <v>1000.16</v>
      </c>
      <c r="D18303">
        <v>2</v>
      </c>
    </row>
    <row r="18304" spans="1:4" x14ac:dyDescent="0.25">
      <c r="A18304" t="s">
        <v>35942</v>
      </c>
      <c r="B18304" t="s">
        <v>35943</v>
      </c>
      <c r="C18304" s="106">
        <v>0</v>
      </c>
      <c r="D18304">
        <v>0</v>
      </c>
    </row>
    <row r="18305" spans="1:4" x14ac:dyDescent="0.25">
      <c r="A18305" t="s">
        <v>35944</v>
      </c>
      <c r="B18305" t="s">
        <v>35945</v>
      </c>
      <c r="C18305" s="106">
        <v>0</v>
      </c>
      <c r="D18305">
        <v>0</v>
      </c>
    </row>
    <row r="18306" spans="1:4" x14ac:dyDescent="0.25">
      <c r="A18306" t="s">
        <v>35946</v>
      </c>
      <c r="B18306" t="s">
        <v>35947</v>
      </c>
      <c r="C18306" s="106">
        <v>0</v>
      </c>
      <c r="D18306">
        <v>0</v>
      </c>
    </row>
    <row r="18307" spans="1:4" x14ac:dyDescent="0.25">
      <c r="A18307" t="s">
        <v>35948</v>
      </c>
      <c r="B18307" t="s">
        <v>35949</v>
      </c>
      <c r="C18307" s="106">
        <v>0</v>
      </c>
      <c r="D18307">
        <v>0</v>
      </c>
    </row>
    <row r="18308" spans="1:4" x14ac:dyDescent="0.25">
      <c r="A18308" t="s">
        <v>35950</v>
      </c>
      <c r="B18308" t="s">
        <v>35951</v>
      </c>
      <c r="C18308" s="106">
        <v>216.7</v>
      </c>
      <c r="D18308">
        <v>11</v>
      </c>
    </row>
    <row r="18309" spans="1:4" x14ac:dyDescent="0.25">
      <c r="A18309" t="s">
        <v>35952</v>
      </c>
      <c r="B18309" t="s">
        <v>35953</v>
      </c>
      <c r="C18309" s="106">
        <v>0</v>
      </c>
      <c r="D18309">
        <v>0</v>
      </c>
    </row>
    <row r="18310" spans="1:4" x14ac:dyDescent="0.25">
      <c r="A18310" t="s">
        <v>35954</v>
      </c>
      <c r="B18310" t="s">
        <v>35955</v>
      </c>
      <c r="C18310" s="106">
        <v>0</v>
      </c>
      <c r="D18310">
        <v>0</v>
      </c>
    </row>
    <row r="18311" spans="1:4" x14ac:dyDescent="0.25">
      <c r="A18311" t="s">
        <v>35956</v>
      </c>
      <c r="B18311" t="s">
        <v>35957</v>
      </c>
      <c r="C18311" s="106">
        <v>248</v>
      </c>
      <c r="D18311">
        <v>2</v>
      </c>
    </row>
    <row r="18312" spans="1:4" x14ac:dyDescent="0.25">
      <c r="A18312" t="s">
        <v>35958</v>
      </c>
      <c r="B18312" t="s">
        <v>35959</v>
      </c>
      <c r="C18312" s="106">
        <v>440</v>
      </c>
      <c r="D18312">
        <v>5</v>
      </c>
    </row>
    <row r="18313" spans="1:4" x14ac:dyDescent="0.25">
      <c r="A18313" t="s">
        <v>35960</v>
      </c>
      <c r="B18313" t="s">
        <v>34722</v>
      </c>
      <c r="C18313" s="106">
        <v>0</v>
      </c>
      <c r="D18313">
        <v>0</v>
      </c>
    </row>
    <row r="18314" spans="1:4" x14ac:dyDescent="0.25">
      <c r="A18314" t="s">
        <v>35961</v>
      </c>
      <c r="B18314" t="s">
        <v>34722</v>
      </c>
      <c r="C18314" s="106">
        <v>0</v>
      </c>
      <c r="D18314">
        <v>0</v>
      </c>
    </row>
    <row r="18315" spans="1:4" x14ac:dyDescent="0.25">
      <c r="A18315" t="s">
        <v>35962</v>
      </c>
      <c r="B18315" t="s">
        <v>35963</v>
      </c>
      <c r="C18315" s="106">
        <v>0</v>
      </c>
      <c r="D18315">
        <v>0</v>
      </c>
    </row>
    <row r="18316" spans="1:4" x14ac:dyDescent="0.25">
      <c r="A18316" t="s">
        <v>35964</v>
      </c>
      <c r="B18316" t="s">
        <v>35965</v>
      </c>
      <c r="C18316" s="106">
        <v>0</v>
      </c>
      <c r="D18316">
        <v>0</v>
      </c>
    </row>
    <row r="18317" spans="1:4" x14ac:dyDescent="0.25">
      <c r="A18317" t="s">
        <v>35966</v>
      </c>
      <c r="B18317" t="s">
        <v>35967</v>
      </c>
      <c r="C18317" s="106">
        <v>0</v>
      </c>
      <c r="D18317">
        <v>0</v>
      </c>
    </row>
    <row r="18318" spans="1:4" x14ac:dyDescent="0.25">
      <c r="A18318" t="s">
        <v>35968</v>
      </c>
      <c r="B18318" t="s">
        <v>35969</v>
      </c>
      <c r="C18318" s="106">
        <v>0</v>
      </c>
      <c r="D18318">
        <v>0</v>
      </c>
    </row>
    <row r="18319" spans="1:4" x14ac:dyDescent="0.25">
      <c r="A18319" t="s">
        <v>35970</v>
      </c>
      <c r="B18319" t="s">
        <v>35971</v>
      </c>
      <c r="C18319" s="106">
        <v>0</v>
      </c>
      <c r="D18319">
        <v>0</v>
      </c>
    </row>
    <row r="18320" spans="1:4" x14ac:dyDescent="0.25">
      <c r="A18320" t="s">
        <v>35972</v>
      </c>
      <c r="B18320" t="s">
        <v>35973</v>
      </c>
      <c r="C18320" s="106">
        <v>0</v>
      </c>
      <c r="D18320">
        <v>0</v>
      </c>
    </row>
    <row r="18321" spans="1:4" x14ac:dyDescent="0.25">
      <c r="A18321" t="s">
        <v>35974</v>
      </c>
      <c r="B18321" t="s">
        <v>35975</v>
      </c>
      <c r="C18321" s="106">
        <v>0</v>
      </c>
      <c r="D18321">
        <v>0</v>
      </c>
    </row>
    <row r="18322" spans="1:4" x14ac:dyDescent="0.25">
      <c r="A18322" t="s">
        <v>35976</v>
      </c>
      <c r="B18322" t="s">
        <v>35977</v>
      </c>
      <c r="C18322" s="106">
        <v>0</v>
      </c>
      <c r="D18322">
        <v>0</v>
      </c>
    </row>
    <row r="18323" spans="1:4" x14ac:dyDescent="0.25">
      <c r="A18323" t="s">
        <v>35978</v>
      </c>
      <c r="B18323" t="s">
        <v>35979</v>
      </c>
      <c r="C18323" s="106">
        <v>0</v>
      </c>
      <c r="D18323">
        <v>0</v>
      </c>
    </row>
    <row r="18324" spans="1:4" x14ac:dyDescent="0.25">
      <c r="A18324" t="s">
        <v>35980</v>
      </c>
      <c r="B18324" t="s">
        <v>35981</v>
      </c>
      <c r="C18324" s="106">
        <v>0</v>
      </c>
      <c r="D18324">
        <v>0</v>
      </c>
    </row>
    <row r="18325" spans="1:4" x14ac:dyDescent="0.25">
      <c r="A18325" t="s">
        <v>35982</v>
      </c>
      <c r="B18325" t="s">
        <v>18334</v>
      </c>
      <c r="C18325" s="106">
        <v>1.35</v>
      </c>
      <c r="D18325">
        <v>3</v>
      </c>
    </row>
    <row r="18326" spans="1:4" x14ac:dyDescent="0.25">
      <c r="A18326" t="s">
        <v>35983</v>
      </c>
      <c r="B18326" t="s">
        <v>35984</v>
      </c>
      <c r="C18326" s="106">
        <v>0</v>
      </c>
      <c r="D18326">
        <v>0</v>
      </c>
    </row>
    <row r="18327" spans="1:4" x14ac:dyDescent="0.25">
      <c r="A18327" t="s">
        <v>35985</v>
      </c>
      <c r="B18327" t="s">
        <v>35986</v>
      </c>
      <c r="C18327" s="106">
        <v>0</v>
      </c>
      <c r="D18327">
        <v>0</v>
      </c>
    </row>
    <row r="18328" spans="1:4" x14ac:dyDescent="0.25">
      <c r="A18328" t="s">
        <v>35987</v>
      </c>
      <c r="B18328" t="s">
        <v>35988</v>
      </c>
      <c r="C18328" s="106">
        <v>0</v>
      </c>
      <c r="D18328">
        <v>0</v>
      </c>
    </row>
    <row r="18329" spans="1:4" x14ac:dyDescent="0.25">
      <c r="A18329" t="s">
        <v>35989</v>
      </c>
      <c r="B18329" t="s">
        <v>35990</v>
      </c>
      <c r="C18329" s="106">
        <v>0</v>
      </c>
      <c r="D18329">
        <v>0</v>
      </c>
    </row>
    <row r="18330" spans="1:4" x14ac:dyDescent="0.25">
      <c r="A18330" t="s">
        <v>35991</v>
      </c>
      <c r="B18330" t="s">
        <v>35992</v>
      </c>
      <c r="C18330" s="106">
        <v>0</v>
      </c>
      <c r="D18330">
        <v>0</v>
      </c>
    </row>
    <row r="18331" spans="1:4" x14ac:dyDescent="0.25">
      <c r="A18331" t="s">
        <v>35993</v>
      </c>
      <c r="B18331" t="s">
        <v>35994</v>
      </c>
      <c r="C18331" s="106">
        <v>0</v>
      </c>
      <c r="D18331">
        <v>0</v>
      </c>
    </row>
    <row r="18332" spans="1:4" x14ac:dyDescent="0.25">
      <c r="A18332" t="s">
        <v>35995</v>
      </c>
      <c r="B18332" t="s">
        <v>35996</v>
      </c>
      <c r="C18332" s="106">
        <v>0</v>
      </c>
      <c r="D18332">
        <v>0</v>
      </c>
    </row>
    <row r="18333" spans="1:4" x14ac:dyDescent="0.25">
      <c r="A18333" t="s">
        <v>35997</v>
      </c>
      <c r="B18333" t="s">
        <v>35998</v>
      </c>
      <c r="C18333" s="106">
        <v>0</v>
      </c>
      <c r="D18333">
        <v>0</v>
      </c>
    </row>
    <row r="18334" spans="1:4" x14ac:dyDescent="0.25">
      <c r="A18334" t="s">
        <v>35999</v>
      </c>
      <c r="B18334" t="s">
        <v>36000</v>
      </c>
      <c r="C18334" s="106">
        <v>0</v>
      </c>
      <c r="D18334">
        <v>0</v>
      </c>
    </row>
    <row r="18335" spans="1:4" x14ac:dyDescent="0.25">
      <c r="A18335" t="s">
        <v>36001</v>
      </c>
      <c r="B18335" t="s">
        <v>36002</v>
      </c>
      <c r="C18335" s="106">
        <v>0</v>
      </c>
      <c r="D18335">
        <v>0</v>
      </c>
    </row>
    <row r="18336" spans="1:4" x14ac:dyDescent="0.25">
      <c r="A18336" t="s">
        <v>36003</v>
      </c>
      <c r="B18336" t="s">
        <v>36004</v>
      </c>
      <c r="C18336" s="106">
        <v>0</v>
      </c>
      <c r="D18336">
        <v>0</v>
      </c>
    </row>
    <row r="18337" spans="1:4" x14ac:dyDescent="0.25">
      <c r="A18337" t="s">
        <v>36005</v>
      </c>
      <c r="B18337" t="s">
        <v>8580</v>
      </c>
      <c r="C18337" s="106">
        <v>0</v>
      </c>
      <c r="D18337">
        <v>0</v>
      </c>
    </row>
    <row r="18338" spans="1:4" x14ac:dyDescent="0.25">
      <c r="A18338" t="s">
        <v>36006</v>
      </c>
      <c r="B18338" t="s">
        <v>36007</v>
      </c>
      <c r="C18338" s="106">
        <v>0</v>
      </c>
      <c r="D18338">
        <v>0</v>
      </c>
    </row>
    <row r="18339" spans="1:4" x14ac:dyDescent="0.25">
      <c r="A18339" t="s">
        <v>36008</v>
      </c>
      <c r="B18339" t="s">
        <v>36009</v>
      </c>
      <c r="C18339" s="106">
        <v>0</v>
      </c>
      <c r="D18339">
        <v>0</v>
      </c>
    </row>
    <row r="18340" spans="1:4" x14ac:dyDescent="0.25">
      <c r="A18340" t="s">
        <v>36010</v>
      </c>
      <c r="B18340" t="s">
        <v>36011</v>
      </c>
      <c r="C18340" s="106">
        <v>0</v>
      </c>
      <c r="D18340">
        <v>0</v>
      </c>
    </row>
    <row r="18341" spans="1:4" x14ac:dyDescent="0.25">
      <c r="A18341" t="s">
        <v>36012</v>
      </c>
      <c r="B18341" t="s">
        <v>36013</v>
      </c>
      <c r="C18341" s="106">
        <v>0</v>
      </c>
      <c r="D18341">
        <v>0</v>
      </c>
    </row>
    <row r="18342" spans="1:4" x14ac:dyDescent="0.25">
      <c r="A18342" t="s">
        <v>36014</v>
      </c>
      <c r="B18342" t="s">
        <v>36015</v>
      </c>
      <c r="C18342" s="106">
        <v>0</v>
      </c>
      <c r="D18342">
        <v>0</v>
      </c>
    </row>
    <row r="18343" spans="1:4" x14ac:dyDescent="0.25">
      <c r="A18343" t="s">
        <v>36016</v>
      </c>
      <c r="B18343" t="s">
        <v>3551</v>
      </c>
      <c r="C18343" s="106">
        <v>0</v>
      </c>
      <c r="D18343">
        <v>0</v>
      </c>
    </row>
    <row r="18344" spans="1:4" x14ac:dyDescent="0.25">
      <c r="A18344" t="s">
        <v>36017</v>
      </c>
      <c r="B18344" t="s">
        <v>36018</v>
      </c>
      <c r="C18344" s="106">
        <v>0</v>
      </c>
      <c r="D18344">
        <v>0</v>
      </c>
    </row>
    <row r="18345" spans="1:4" x14ac:dyDescent="0.25">
      <c r="A18345" t="s">
        <v>36019</v>
      </c>
      <c r="B18345" t="s">
        <v>36020</v>
      </c>
      <c r="C18345" s="106">
        <v>91.3</v>
      </c>
      <c r="D18345">
        <v>110</v>
      </c>
    </row>
    <row r="18346" spans="1:4" x14ac:dyDescent="0.25">
      <c r="A18346" t="s">
        <v>36021</v>
      </c>
      <c r="B18346" t="s">
        <v>22788</v>
      </c>
      <c r="C18346" s="106">
        <v>0</v>
      </c>
      <c r="D18346">
        <v>0</v>
      </c>
    </row>
    <row r="18347" spans="1:4" x14ac:dyDescent="0.25">
      <c r="A18347" t="s">
        <v>36022</v>
      </c>
      <c r="B18347" t="s">
        <v>36023</v>
      </c>
      <c r="C18347" s="106">
        <v>0</v>
      </c>
      <c r="D18347">
        <v>0</v>
      </c>
    </row>
    <row r="18348" spans="1:4" x14ac:dyDescent="0.25">
      <c r="A18348" t="s">
        <v>36024</v>
      </c>
      <c r="B18348" t="s">
        <v>36025</v>
      </c>
      <c r="C18348" s="106">
        <v>0</v>
      </c>
      <c r="D18348">
        <v>0</v>
      </c>
    </row>
    <row r="18349" spans="1:4" x14ac:dyDescent="0.25">
      <c r="A18349" t="s">
        <v>36026</v>
      </c>
      <c r="B18349" t="s">
        <v>36027</v>
      </c>
      <c r="C18349" s="106">
        <v>0</v>
      </c>
      <c r="D18349">
        <v>0</v>
      </c>
    </row>
    <row r="18350" spans="1:4" x14ac:dyDescent="0.25">
      <c r="A18350" t="s">
        <v>36028</v>
      </c>
      <c r="B18350" t="s">
        <v>36029</v>
      </c>
      <c r="C18350" s="106">
        <v>0</v>
      </c>
      <c r="D18350">
        <v>0</v>
      </c>
    </row>
    <row r="18351" spans="1:4" x14ac:dyDescent="0.25">
      <c r="A18351" t="s">
        <v>36030</v>
      </c>
      <c r="B18351" t="s">
        <v>36031</v>
      </c>
      <c r="C18351" s="106">
        <v>0</v>
      </c>
      <c r="D18351">
        <v>0</v>
      </c>
    </row>
    <row r="18352" spans="1:4" x14ac:dyDescent="0.25">
      <c r="A18352" t="s">
        <v>36032</v>
      </c>
      <c r="B18352" t="s">
        <v>36033</v>
      </c>
      <c r="C18352" s="106">
        <v>0</v>
      </c>
      <c r="D18352">
        <v>0</v>
      </c>
    </row>
    <row r="18353" spans="1:4" x14ac:dyDescent="0.25">
      <c r="A18353" t="s">
        <v>36034</v>
      </c>
      <c r="B18353" t="s">
        <v>10171</v>
      </c>
      <c r="C18353" s="106">
        <v>0</v>
      </c>
      <c r="D18353">
        <v>0</v>
      </c>
    </row>
    <row r="18354" spans="1:4" x14ac:dyDescent="0.25">
      <c r="A18354" t="s">
        <v>36035</v>
      </c>
      <c r="B18354" t="s">
        <v>36036</v>
      </c>
      <c r="C18354" s="106">
        <v>0</v>
      </c>
      <c r="D18354">
        <v>0</v>
      </c>
    </row>
    <row r="18355" spans="1:4" x14ac:dyDescent="0.25">
      <c r="A18355" t="s">
        <v>36037</v>
      </c>
      <c r="B18355" t="s">
        <v>36038</v>
      </c>
      <c r="C18355" s="106">
        <v>0</v>
      </c>
      <c r="D18355">
        <v>0</v>
      </c>
    </row>
    <row r="18356" spans="1:4" x14ac:dyDescent="0.25">
      <c r="A18356" t="s">
        <v>36039</v>
      </c>
      <c r="B18356" t="s">
        <v>36040</v>
      </c>
      <c r="C18356" s="106">
        <v>0</v>
      </c>
      <c r="D18356">
        <v>0</v>
      </c>
    </row>
    <row r="18357" spans="1:4" x14ac:dyDescent="0.25">
      <c r="A18357" t="s">
        <v>36041</v>
      </c>
      <c r="B18357" t="s">
        <v>36042</v>
      </c>
      <c r="C18357" s="106">
        <v>0</v>
      </c>
      <c r="D18357">
        <v>0</v>
      </c>
    </row>
    <row r="18358" spans="1:4" x14ac:dyDescent="0.25">
      <c r="A18358" t="s">
        <v>36043</v>
      </c>
      <c r="B18358" t="s">
        <v>36044</v>
      </c>
      <c r="C18358" s="106">
        <v>0</v>
      </c>
      <c r="D18358">
        <v>0</v>
      </c>
    </row>
    <row r="18359" spans="1:4" x14ac:dyDescent="0.25">
      <c r="A18359" t="s">
        <v>36045</v>
      </c>
      <c r="B18359" t="s">
        <v>36046</v>
      </c>
      <c r="C18359" s="106">
        <v>0</v>
      </c>
      <c r="D18359">
        <v>0</v>
      </c>
    </row>
    <row r="18360" spans="1:4" x14ac:dyDescent="0.25">
      <c r="A18360" t="s">
        <v>36047</v>
      </c>
      <c r="B18360" t="s">
        <v>36048</v>
      </c>
      <c r="C18360" s="106">
        <v>0</v>
      </c>
      <c r="D18360">
        <v>0</v>
      </c>
    </row>
    <row r="18361" spans="1:4" x14ac:dyDescent="0.25">
      <c r="A18361" t="s">
        <v>36049</v>
      </c>
      <c r="B18361" t="s">
        <v>36050</v>
      </c>
      <c r="C18361" s="106">
        <v>0</v>
      </c>
      <c r="D18361">
        <v>0</v>
      </c>
    </row>
    <row r="18362" spans="1:4" x14ac:dyDescent="0.25">
      <c r="A18362" t="s">
        <v>36051</v>
      </c>
      <c r="B18362" t="s">
        <v>36052</v>
      </c>
      <c r="C18362" s="106">
        <v>0</v>
      </c>
      <c r="D18362">
        <v>0</v>
      </c>
    </row>
    <row r="18363" spans="1:4" x14ac:dyDescent="0.25">
      <c r="A18363" t="s">
        <v>36053</v>
      </c>
      <c r="B18363" t="s">
        <v>36054</v>
      </c>
      <c r="C18363" s="106">
        <v>0</v>
      </c>
      <c r="D18363">
        <v>0</v>
      </c>
    </row>
    <row r="18364" spans="1:4" x14ac:dyDescent="0.25">
      <c r="A18364" t="s">
        <v>36055</v>
      </c>
      <c r="B18364" t="s">
        <v>36056</v>
      </c>
      <c r="C18364" s="106">
        <v>0</v>
      </c>
      <c r="D18364">
        <v>0</v>
      </c>
    </row>
    <row r="18365" spans="1:4" x14ac:dyDescent="0.25">
      <c r="A18365" t="s">
        <v>36057</v>
      </c>
      <c r="B18365" t="s">
        <v>36058</v>
      </c>
      <c r="C18365" s="106">
        <v>0</v>
      </c>
      <c r="D18365">
        <v>0</v>
      </c>
    </row>
    <row r="18366" spans="1:4" x14ac:dyDescent="0.25">
      <c r="A18366" t="s">
        <v>36059</v>
      </c>
      <c r="B18366" t="s">
        <v>26455</v>
      </c>
      <c r="C18366" s="106">
        <v>0</v>
      </c>
      <c r="D18366">
        <v>0</v>
      </c>
    </row>
    <row r="18367" spans="1:4" x14ac:dyDescent="0.25">
      <c r="A18367" t="s">
        <v>36060</v>
      </c>
      <c r="B18367" t="s">
        <v>26455</v>
      </c>
      <c r="C18367" s="106">
        <v>0</v>
      </c>
      <c r="D18367">
        <v>0</v>
      </c>
    </row>
    <row r="18368" spans="1:4" x14ac:dyDescent="0.25">
      <c r="A18368" t="s">
        <v>36061</v>
      </c>
      <c r="B18368" t="s">
        <v>26455</v>
      </c>
      <c r="C18368" s="106">
        <v>0</v>
      </c>
      <c r="D18368">
        <v>0</v>
      </c>
    </row>
    <row r="18369" spans="1:4" x14ac:dyDescent="0.25">
      <c r="A18369" t="s">
        <v>36062</v>
      </c>
      <c r="B18369" t="s">
        <v>36063</v>
      </c>
      <c r="C18369" s="106">
        <v>0</v>
      </c>
      <c r="D18369">
        <v>0</v>
      </c>
    </row>
    <row r="18370" spans="1:4" x14ac:dyDescent="0.25">
      <c r="A18370" t="s">
        <v>36064</v>
      </c>
      <c r="B18370" t="s">
        <v>35798</v>
      </c>
      <c r="C18370" s="106">
        <v>0</v>
      </c>
      <c r="D18370">
        <v>0</v>
      </c>
    </row>
    <row r="18371" spans="1:4" x14ac:dyDescent="0.25">
      <c r="A18371" t="s">
        <v>36065</v>
      </c>
      <c r="B18371" t="s">
        <v>35798</v>
      </c>
      <c r="C18371" s="106">
        <v>0</v>
      </c>
      <c r="D18371">
        <v>0</v>
      </c>
    </row>
    <row r="18372" spans="1:4" x14ac:dyDescent="0.25">
      <c r="A18372" t="s">
        <v>36066</v>
      </c>
      <c r="B18372" t="s">
        <v>36038</v>
      </c>
      <c r="C18372" s="106">
        <v>0</v>
      </c>
      <c r="D18372">
        <v>0</v>
      </c>
    </row>
    <row r="18373" spans="1:4" x14ac:dyDescent="0.25">
      <c r="A18373" t="s">
        <v>36067</v>
      </c>
      <c r="B18373" t="s">
        <v>36068</v>
      </c>
      <c r="C18373" s="106">
        <v>0</v>
      </c>
      <c r="D18373">
        <v>0</v>
      </c>
    </row>
    <row r="18374" spans="1:4" x14ac:dyDescent="0.25">
      <c r="A18374" t="s">
        <v>36069</v>
      </c>
      <c r="B18374" t="s">
        <v>36070</v>
      </c>
      <c r="C18374" s="106">
        <v>0</v>
      </c>
      <c r="D18374">
        <v>0</v>
      </c>
    </row>
    <row r="18375" spans="1:4" x14ac:dyDescent="0.25">
      <c r="A18375" t="s">
        <v>36071</v>
      </c>
      <c r="B18375" t="s">
        <v>36072</v>
      </c>
      <c r="C18375" s="106">
        <v>0</v>
      </c>
      <c r="D18375">
        <v>0</v>
      </c>
    </row>
    <row r="18376" spans="1:4" x14ac:dyDescent="0.25">
      <c r="A18376" t="s">
        <v>36073</v>
      </c>
      <c r="B18376" t="s">
        <v>36074</v>
      </c>
      <c r="C18376" s="106">
        <v>0</v>
      </c>
      <c r="D18376">
        <v>0</v>
      </c>
    </row>
    <row r="18377" spans="1:4" x14ac:dyDescent="0.25">
      <c r="A18377" t="s">
        <v>36075</v>
      </c>
      <c r="B18377" t="s">
        <v>36076</v>
      </c>
      <c r="C18377" s="106">
        <v>0</v>
      </c>
      <c r="D18377">
        <v>0</v>
      </c>
    </row>
    <row r="18378" spans="1:4" x14ac:dyDescent="0.25">
      <c r="A18378" t="s">
        <v>36077</v>
      </c>
      <c r="B18378" t="s">
        <v>36078</v>
      </c>
      <c r="C18378" s="106">
        <v>0</v>
      </c>
      <c r="D18378">
        <v>0</v>
      </c>
    </row>
    <row r="18379" spans="1:4" x14ac:dyDescent="0.25">
      <c r="A18379" t="s">
        <v>36079</v>
      </c>
      <c r="B18379" t="s">
        <v>36080</v>
      </c>
      <c r="C18379" s="106">
        <v>0</v>
      </c>
      <c r="D18379">
        <v>0</v>
      </c>
    </row>
    <row r="18380" spans="1:4" x14ac:dyDescent="0.25">
      <c r="A18380" t="s">
        <v>36081</v>
      </c>
      <c r="B18380" t="s">
        <v>36082</v>
      </c>
      <c r="C18380" s="106">
        <v>0</v>
      </c>
      <c r="D18380">
        <v>0</v>
      </c>
    </row>
    <row r="18381" spans="1:4" x14ac:dyDescent="0.25">
      <c r="A18381" t="s">
        <v>36083</v>
      </c>
      <c r="B18381" t="s">
        <v>36084</v>
      </c>
      <c r="C18381" s="106">
        <v>125</v>
      </c>
      <c r="D18381">
        <v>5</v>
      </c>
    </row>
    <row r="18382" spans="1:4" x14ac:dyDescent="0.25">
      <c r="A18382" t="s">
        <v>36085</v>
      </c>
      <c r="B18382" t="s">
        <v>36086</v>
      </c>
      <c r="C18382" s="106">
        <v>100</v>
      </c>
      <c r="D18382">
        <v>5</v>
      </c>
    </row>
    <row r="18383" spans="1:4" x14ac:dyDescent="0.25">
      <c r="A18383" t="s">
        <v>36087</v>
      </c>
      <c r="B18383" t="s">
        <v>36088</v>
      </c>
      <c r="C18383" s="106">
        <v>0</v>
      </c>
      <c r="D18383">
        <v>0</v>
      </c>
    </row>
    <row r="18384" spans="1:4" x14ac:dyDescent="0.25">
      <c r="A18384" t="s">
        <v>36089</v>
      </c>
      <c r="B18384" t="s">
        <v>36090</v>
      </c>
      <c r="C18384" s="106">
        <v>0</v>
      </c>
      <c r="D18384">
        <v>0</v>
      </c>
    </row>
    <row r="18385" spans="1:4" x14ac:dyDescent="0.25">
      <c r="A18385" t="s">
        <v>36091</v>
      </c>
      <c r="B18385" t="s">
        <v>36092</v>
      </c>
      <c r="C18385" s="106">
        <v>0</v>
      </c>
      <c r="D18385">
        <v>0</v>
      </c>
    </row>
    <row r="18386" spans="1:4" x14ac:dyDescent="0.25">
      <c r="A18386" t="s">
        <v>36093</v>
      </c>
      <c r="B18386" t="s">
        <v>36094</v>
      </c>
      <c r="C18386" s="106">
        <v>0</v>
      </c>
      <c r="D18386">
        <v>0</v>
      </c>
    </row>
    <row r="18387" spans="1:4" x14ac:dyDescent="0.25">
      <c r="A18387" t="s">
        <v>36095</v>
      </c>
      <c r="B18387" t="s">
        <v>36096</v>
      </c>
      <c r="C18387" s="106">
        <v>0</v>
      </c>
      <c r="D18387">
        <v>0</v>
      </c>
    </row>
    <row r="18388" spans="1:4" x14ac:dyDescent="0.25">
      <c r="A18388" t="s">
        <v>36097</v>
      </c>
      <c r="B18388" t="s">
        <v>36098</v>
      </c>
      <c r="C18388" s="106">
        <v>0</v>
      </c>
      <c r="D18388">
        <v>0</v>
      </c>
    </row>
    <row r="18389" spans="1:4" x14ac:dyDescent="0.25">
      <c r="A18389" t="s">
        <v>36099</v>
      </c>
      <c r="B18389" t="s">
        <v>36100</v>
      </c>
      <c r="C18389" s="106">
        <v>0</v>
      </c>
      <c r="D18389">
        <v>0</v>
      </c>
    </row>
    <row r="18390" spans="1:4" x14ac:dyDescent="0.25">
      <c r="A18390" t="s">
        <v>36101</v>
      </c>
      <c r="B18390" t="s">
        <v>36102</v>
      </c>
      <c r="C18390" s="106">
        <v>0</v>
      </c>
      <c r="D18390">
        <v>0</v>
      </c>
    </row>
    <row r="18391" spans="1:4" x14ac:dyDescent="0.25">
      <c r="A18391" t="s">
        <v>36103</v>
      </c>
      <c r="B18391" t="s">
        <v>36104</v>
      </c>
      <c r="C18391" s="106">
        <v>0</v>
      </c>
      <c r="D18391">
        <v>0</v>
      </c>
    </row>
    <row r="18392" spans="1:4" x14ac:dyDescent="0.25">
      <c r="A18392" t="s">
        <v>36105</v>
      </c>
      <c r="B18392" t="s">
        <v>36106</v>
      </c>
      <c r="C18392" s="106">
        <v>0</v>
      </c>
      <c r="D18392">
        <v>0</v>
      </c>
    </row>
    <row r="18393" spans="1:4" x14ac:dyDescent="0.25">
      <c r="A18393" t="s">
        <v>36107</v>
      </c>
      <c r="B18393" t="s">
        <v>36108</v>
      </c>
      <c r="C18393" s="106">
        <v>0</v>
      </c>
      <c r="D18393">
        <v>0</v>
      </c>
    </row>
    <row r="18394" spans="1:4" x14ac:dyDescent="0.25">
      <c r="A18394" t="s">
        <v>36109</v>
      </c>
      <c r="B18394" t="s">
        <v>36110</v>
      </c>
      <c r="C18394" s="106">
        <v>0</v>
      </c>
      <c r="D18394">
        <v>0</v>
      </c>
    </row>
    <row r="18395" spans="1:4" x14ac:dyDescent="0.25">
      <c r="A18395" t="s">
        <v>36111</v>
      </c>
      <c r="B18395" t="s">
        <v>36112</v>
      </c>
      <c r="C18395" s="106">
        <v>0</v>
      </c>
      <c r="D18395">
        <v>0</v>
      </c>
    </row>
    <row r="18396" spans="1:4" x14ac:dyDescent="0.25">
      <c r="A18396" t="s">
        <v>36113</v>
      </c>
      <c r="B18396" t="s">
        <v>36114</v>
      </c>
      <c r="C18396" s="106">
        <v>0</v>
      </c>
      <c r="D18396">
        <v>0</v>
      </c>
    </row>
    <row r="18397" spans="1:4" x14ac:dyDescent="0.25">
      <c r="A18397" t="s">
        <v>36115</v>
      </c>
      <c r="B18397" t="s">
        <v>36116</v>
      </c>
      <c r="C18397" s="106">
        <v>0</v>
      </c>
      <c r="D18397">
        <v>0</v>
      </c>
    </row>
    <row r="18398" spans="1:4" x14ac:dyDescent="0.25">
      <c r="A18398" t="s">
        <v>36117</v>
      </c>
      <c r="B18398" t="s">
        <v>36118</v>
      </c>
      <c r="C18398" s="106">
        <v>0</v>
      </c>
      <c r="D18398">
        <v>0</v>
      </c>
    </row>
    <row r="18399" spans="1:4" x14ac:dyDescent="0.25">
      <c r="A18399" t="s">
        <v>36119</v>
      </c>
      <c r="B18399" t="s">
        <v>36120</v>
      </c>
      <c r="C18399" s="106">
        <v>0</v>
      </c>
      <c r="D18399">
        <v>0</v>
      </c>
    </row>
    <row r="18400" spans="1:4" x14ac:dyDescent="0.25">
      <c r="A18400" t="s">
        <v>36121</v>
      </c>
      <c r="B18400" t="s">
        <v>36122</v>
      </c>
      <c r="C18400" s="106">
        <v>0</v>
      </c>
      <c r="D18400">
        <v>0</v>
      </c>
    </row>
    <row r="18401" spans="1:4" x14ac:dyDescent="0.25">
      <c r="A18401" t="s">
        <v>36123</v>
      </c>
      <c r="B18401" t="s">
        <v>36124</v>
      </c>
      <c r="C18401" s="106">
        <v>0</v>
      </c>
      <c r="D18401">
        <v>0</v>
      </c>
    </row>
    <row r="18402" spans="1:4" x14ac:dyDescent="0.25">
      <c r="A18402" t="s">
        <v>36125</v>
      </c>
      <c r="B18402" t="s">
        <v>36126</v>
      </c>
      <c r="C18402" s="106">
        <v>0</v>
      </c>
      <c r="D18402">
        <v>0</v>
      </c>
    </row>
    <row r="18403" spans="1:4" x14ac:dyDescent="0.25">
      <c r="A18403" t="s">
        <v>36127</v>
      </c>
      <c r="B18403" t="s">
        <v>36128</v>
      </c>
      <c r="C18403" s="106">
        <v>16.96</v>
      </c>
      <c r="D18403">
        <v>2</v>
      </c>
    </row>
    <row r="18404" spans="1:4" x14ac:dyDescent="0.25">
      <c r="A18404" t="s">
        <v>36129</v>
      </c>
      <c r="B18404" t="s">
        <v>36130</v>
      </c>
      <c r="C18404" s="106">
        <v>0</v>
      </c>
      <c r="D18404">
        <v>0</v>
      </c>
    </row>
    <row r="18405" spans="1:4" x14ac:dyDescent="0.25">
      <c r="A18405" t="s">
        <v>36131</v>
      </c>
      <c r="B18405" t="s">
        <v>36132</v>
      </c>
      <c r="C18405" s="106">
        <v>0</v>
      </c>
      <c r="D18405">
        <v>0</v>
      </c>
    </row>
    <row r="18406" spans="1:4" x14ac:dyDescent="0.25">
      <c r="A18406" t="s">
        <v>36133</v>
      </c>
      <c r="B18406" t="s">
        <v>36134</v>
      </c>
      <c r="C18406" s="106">
        <v>0</v>
      </c>
      <c r="D18406">
        <v>0</v>
      </c>
    </row>
    <row r="18407" spans="1:4" x14ac:dyDescent="0.25">
      <c r="A18407" t="s">
        <v>36135</v>
      </c>
      <c r="B18407" t="s">
        <v>36136</v>
      </c>
      <c r="C18407" s="106">
        <v>0</v>
      </c>
      <c r="D18407">
        <v>0</v>
      </c>
    </row>
    <row r="18408" spans="1:4" x14ac:dyDescent="0.25">
      <c r="A18408" t="s">
        <v>36137</v>
      </c>
      <c r="B18408" t="s">
        <v>36128</v>
      </c>
      <c r="C18408" s="106">
        <v>0</v>
      </c>
      <c r="D18408">
        <v>0</v>
      </c>
    </row>
    <row r="18409" spans="1:4" x14ac:dyDescent="0.25">
      <c r="A18409" t="s">
        <v>36138</v>
      </c>
      <c r="B18409" t="s">
        <v>36139</v>
      </c>
      <c r="C18409" s="106">
        <v>0</v>
      </c>
      <c r="D18409">
        <v>0</v>
      </c>
    </row>
    <row r="18410" spans="1:4" x14ac:dyDescent="0.25">
      <c r="A18410" t="s">
        <v>36140</v>
      </c>
      <c r="B18410" t="s">
        <v>36141</v>
      </c>
      <c r="C18410" s="106">
        <v>0</v>
      </c>
      <c r="D18410">
        <v>0</v>
      </c>
    </row>
    <row r="18411" spans="1:4" x14ac:dyDescent="0.25">
      <c r="A18411" t="s">
        <v>36142</v>
      </c>
      <c r="B18411" t="s">
        <v>36143</v>
      </c>
      <c r="C18411" s="106">
        <v>0</v>
      </c>
      <c r="D18411">
        <v>0</v>
      </c>
    </row>
    <row r="18412" spans="1:4" x14ac:dyDescent="0.25">
      <c r="A18412" t="s">
        <v>36144</v>
      </c>
      <c r="B18412" t="s">
        <v>36145</v>
      </c>
      <c r="C18412" s="106">
        <v>0</v>
      </c>
      <c r="D18412">
        <v>0</v>
      </c>
    </row>
    <row r="18413" spans="1:4" x14ac:dyDescent="0.25">
      <c r="A18413" t="s">
        <v>36146</v>
      </c>
      <c r="B18413" t="s">
        <v>36147</v>
      </c>
      <c r="C18413" s="106">
        <v>0</v>
      </c>
      <c r="D18413">
        <v>0</v>
      </c>
    </row>
    <row r="18414" spans="1:4" x14ac:dyDescent="0.25">
      <c r="A18414" t="s">
        <v>36148</v>
      </c>
      <c r="B18414" t="s">
        <v>36149</v>
      </c>
      <c r="C18414" s="106">
        <v>1226.4000000000001</v>
      </c>
      <c r="D18414">
        <v>4</v>
      </c>
    </row>
    <row r="18415" spans="1:4" x14ac:dyDescent="0.25">
      <c r="A18415" t="s">
        <v>36150</v>
      </c>
      <c r="B18415" t="s">
        <v>36151</v>
      </c>
      <c r="C18415" s="106">
        <v>0</v>
      </c>
      <c r="D18415">
        <v>0</v>
      </c>
    </row>
    <row r="18416" spans="1:4" x14ac:dyDescent="0.25">
      <c r="A18416" t="s">
        <v>36152</v>
      </c>
      <c r="B18416" t="s">
        <v>36153</v>
      </c>
      <c r="C18416" s="106">
        <v>0</v>
      </c>
      <c r="D18416">
        <v>0</v>
      </c>
    </row>
    <row r="18417" spans="1:4" x14ac:dyDescent="0.25">
      <c r="A18417" t="s">
        <v>36154</v>
      </c>
      <c r="B18417" t="s">
        <v>36155</v>
      </c>
      <c r="C18417" s="106">
        <v>1123.1300000000001</v>
      </c>
      <c r="D18417">
        <v>18</v>
      </c>
    </row>
    <row r="18418" spans="1:4" x14ac:dyDescent="0.25">
      <c r="A18418" t="s">
        <v>36156</v>
      </c>
      <c r="B18418" t="s">
        <v>36157</v>
      </c>
      <c r="C18418" s="106">
        <v>0</v>
      </c>
      <c r="D18418">
        <v>0</v>
      </c>
    </row>
    <row r="18419" spans="1:4" x14ac:dyDescent="0.25">
      <c r="A18419" t="s">
        <v>36158</v>
      </c>
      <c r="B18419" t="s">
        <v>36159</v>
      </c>
      <c r="C18419" s="106">
        <v>0</v>
      </c>
      <c r="D18419">
        <v>0</v>
      </c>
    </row>
    <row r="18420" spans="1:4" x14ac:dyDescent="0.25">
      <c r="A18420" t="s">
        <v>36160</v>
      </c>
      <c r="B18420" t="s">
        <v>36161</v>
      </c>
      <c r="C18420" s="106">
        <v>0</v>
      </c>
      <c r="D18420">
        <v>0</v>
      </c>
    </row>
    <row r="18421" spans="1:4" x14ac:dyDescent="0.25">
      <c r="A18421" t="s">
        <v>36162</v>
      </c>
      <c r="B18421" t="s">
        <v>36163</v>
      </c>
      <c r="C18421" s="106">
        <v>0</v>
      </c>
      <c r="D18421">
        <v>0</v>
      </c>
    </row>
    <row r="18422" spans="1:4" x14ac:dyDescent="0.25">
      <c r="A18422" t="s">
        <v>36164</v>
      </c>
      <c r="B18422" t="s">
        <v>36165</v>
      </c>
      <c r="C18422" s="106">
        <v>0</v>
      </c>
      <c r="D18422">
        <v>0</v>
      </c>
    </row>
    <row r="18423" spans="1:4" x14ac:dyDescent="0.25">
      <c r="A18423" t="s">
        <v>36166</v>
      </c>
      <c r="B18423" t="s">
        <v>36167</v>
      </c>
      <c r="C18423" s="106">
        <v>0</v>
      </c>
      <c r="D18423">
        <v>0</v>
      </c>
    </row>
    <row r="18424" spans="1:4" x14ac:dyDescent="0.25">
      <c r="A18424" t="s">
        <v>36168</v>
      </c>
      <c r="B18424" t="s">
        <v>36169</v>
      </c>
      <c r="C18424" s="106">
        <v>0</v>
      </c>
      <c r="D18424">
        <v>0</v>
      </c>
    </row>
    <row r="18425" spans="1:4" x14ac:dyDescent="0.25">
      <c r="A18425" t="s">
        <v>36170</v>
      </c>
      <c r="B18425" t="s">
        <v>36171</v>
      </c>
      <c r="C18425" s="106">
        <v>0</v>
      </c>
      <c r="D18425">
        <v>0</v>
      </c>
    </row>
    <row r="18426" spans="1:4" x14ac:dyDescent="0.25">
      <c r="A18426" t="s">
        <v>36172</v>
      </c>
      <c r="B18426" t="s">
        <v>36173</v>
      </c>
      <c r="C18426" s="106">
        <v>0</v>
      </c>
      <c r="D18426">
        <v>0</v>
      </c>
    </row>
    <row r="18427" spans="1:4" x14ac:dyDescent="0.25">
      <c r="A18427" t="s">
        <v>36174</v>
      </c>
      <c r="B18427" t="s">
        <v>36175</v>
      </c>
      <c r="C18427" s="106">
        <v>0</v>
      </c>
      <c r="D18427">
        <v>0</v>
      </c>
    </row>
    <row r="18428" spans="1:4" x14ac:dyDescent="0.25">
      <c r="A18428" t="s">
        <v>36176</v>
      </c>
      <c r="B18428" t="s">
        <v>36177</v>
      </c>
      <c r="C18428" s="106">
        <v>0</v>
      </c>
      <c r="D18428">
        <v>0</v>
      </c>
    </row>
    <row r="18429" spans="1:4" x14ac:dyDescent="0.25">
      <c r="A18429" t="s">
        <v>36178</v>
      </c>
      <c r="B18429" t="s">
        <v>36179</v>
      </c>
      <c r="C18429" s="106">
        <v>0</v>
      </c>
      <c r="D18429">
        <v>0</v>
      </c>
    </row>
    <row r="18430" spans="1:4" x14ac:dyDescent="0.25">
      <c r="A18430" t="s">
        <v>36180</v>
      </c>
      <c r="B18430" t="s">
        <v>36181</v>
      </c>
      <c r="C18430" s="106">
        <v>0</v>
      </c>
      <c r="D18430">
        <v>0</v>
      </c>
    </row>
    <row r="18431" spans="1:4" x14ac:dyDescent="0.25">
      <c r="A18431" t="s">
        <v>36182</v>
      </c>
      <c r="B18431" t="s">
        <v>36183</v>
      </c>
      <c r="C18431" s="106">
        <v>0</v>
      </c>
      <c r="D18431">
        <v>0</v>
      </c>
    </row>
    <row r="18432" spans="1:4" x14ac:dyDescent="0.25">
      <c r="A18432" t="s">
        <v>36184</v>
      </c>
      <c r="B18432" t="s">
        <v>36185</v>
      </c>
      <c r="C18432" s="106">
        <v>0</v>
      </c>
      <c r="D18432">
        <v>0</v>
      </c>
    </row>
    <row r="18433" spans="1:4" x14ac:dyDescent="0.25">
      <c r="A18433" t="s">
        <v>36186</v>
      </c>
      <c r="B18433" t="s">
        <v>36187</v>
      </c>
      <c r="C18433" s="106">
        <v>0</v>
      </c>
      <c r="D18433">
        <v>0</v>
      </c>
    </row>
    <row r="18434" spans="1:4" x14ac:dyDescent="0.25">
      <c r="A18434" t="s">
        <v>36188</v>
      </c>
      <c r="B18434" t="s">
        <v>36189</v>
      </c>
      <c r="C18434" s="106">
        <v>0</v>
      </c>
      <c r="D18434">
        <v>0</v>
      </c>
    </row>
    <row r="18435" spans="1:4" x14ac:dyDescent="0.25">
      <c r="A18435" t="s">
        <v>36190</v>
      </c>
      <c r="B18435" t="s">
        <v>36191</v>
      </c>
      <c r="C18435" s="106">
        <v>0</v>
      </c>
      <c r="D18435">
        <v>0</v>
      </c>
    </row>
    <row r="18436" spans="1:4" x14ac:dyDescent="0.25">
      <c r="A18436" t="s">
        <v>36192</v>
      </c>
      <c r="B18436" t="s">
        <v>36193</v>
      </c>
      <c r="C18436" s="106">
        <v>0</v>
      </c>
      <c r="D18436">
        <v>0</v>
      </c>
    </row>
    <row r="18437" spans="1:4" x14ac:dyDescent="0.25">
      <c r="A18437" t="s">
        <v>36194</v>
      </c>
      <c r="B18437" t="s">
        <v>36195</v>
      </c>
      <c r="C18437" s="106">
        <v>0</v>
      </c>
      <c r="D18437">
        <v>0</v>
      </c>
    </row>
    <row r="18438" spans="1:4" x14ac:dyDescent="0.25">
      <c r="A18438" t="s">
        <v>36196</v>
      </c>
      <c r="B18438" t="s">
        <v>36197</v>
      </c>
      <c r="C18438" s="106">
        <v>0</v>
      </c>
      <c r="D18438">
        <v>0</v>
      </c>
    </row>
    <row r="18439" spans="1:4" x14ac:dyDescent="0.25">
      <c r="A18439" t="s">
        <v>36198</v>
      </c>
      <c r="B18439" t="s">
        <v>36199</v>
      </c>
      <c r="C18439" s="106">
        <v>0</v>
      </c>
      <c r="D18439">
        <v>0</v>
      </c>
    </row>
    <row r="18440" spans="1:4" x14ac:dyDescent="0.25">
      <c r="A18440" t="s">
        <v>36200</v>
      </c>
      <c r="B18440" t="s">
        <v>36201</v>
      </c>
      <c r="C18440" s="106">
        <v>0</v>
      </c>
      <c r="D18440">
        <v>0</v>
      </c>
    </row>
    <row r="18441" spans="1:4" x14ac:dyDescent="0.25">
      <c r="A18441" t="s">
        <v>36202</v>
      </c>
      <c r="B18441" t="s">
        <v>36203</v>
      </c>
      <c r="C18441" s="106">
        <v>0</v>
      </c>
      <c r="D18441">
        <v>0</v>
      </c>
    </row>
    <row r="18442" spans="1:4" x14ac:dyDescent="0.25">
      <c r="A18442" t="s">
        <v>36204</v>
      </c>
      <c r="B18442" t="s">
        <v>36205</v>
      </c>
      <c r="C18442" s="106">
        <v>0</v>
      </c>
      <c r="D18442">
        <v>0</v>
      </c>
    </row>
    <row r="18443" spans="1:4" x14ac:dyDescent="0.25">
      <c r="A18443" t="s">
        <v>36206</v>
      </c>
      <c r="B18443" t="s">
        <v>36207</v>
      </c>
      <c r="C18443" s="106">
        <v>0</v>
      </c>
      <c r="D18443">
        <v>0</v>
      </c>
    </row>
    <row r="18444" spans="1:4" x14ac:dyDescent="0.25">
      <c r="A18444" t="s">
        <v>36208</v>
      </c>
      <c r="B18444" t="s">
        <v>36209</v>
      </c>
      <c r="C18444" s="106">
        <v>0</v>
      </c>
      <c r="D18444">
        <v>0</v>
      </c>
    </row>
    <row r="18445" spans="1:4" x14ac:dyDescent="0.25">
      <c r="A18445" t="s">
        <v>36210</v>
      </c>
      <c r="B18445" t="s">
        <v>36211</v>
      </c>
      <c r="C18445" s="106">
        <v>0</v>
      </c>
      <c r="D18445">
        <v>0</v>
      </c>
    </row>
    <row r="18446" spans="1:4" x14ac:dyDescent="0.25">
      <c r="A18446" t="s">
        <v>36212</v>
      </c>
      <c r="B18446" t="s">
        <v>36213</v>
      </c>
      <c r="C18446" s="106">
        <v>0</v>
      </c>
      <c r="D18446">
        <v>0</v>
      </c>
    </row>
    <row r="18447" spans="1:4" x14ac:dyDescent="0.25">
      <c r="A18447" t="s">
        <v>36214</v>
      </c>
      <c r="B18447" t="s">
        <v>36209</v>
      </c>
      <c r="C18447" s="106">
        <v>0</v>
      </c>
      <c r="D18447">
        <v>0</v>
      </c>
    </row>
    <row r="18448" spans="1:4" x14ac:dyDescent="0.25">
      <c r="A18448" t="s">
        <v>36215</v>
      </c>
      <c r="B18448" t="s">
        <v>36216</v>
      </c>
      <c r="C18448" s="106">
        <v>0</v>
      </c>
      <c r="D18448">
        <v>0</v>
      </c>
    </row>
    <row r="18449" spans="1:4" x14ac:dyDescent="0.25">
      <c r="A18449" t="s">
        <v>36217</v>
      </c>
      <c r="B18449" t="s">
        <v>36218</v>
      </c>
      <c r="C18449" s="106">
        <v>0</v>
      </c>
      <c r="D18449">
        <v>0</v>
      </c>
    </row>
    <row r="18450" spans="1:4" x14ac:dyDescent="0.25">
      <c r="A18450" t="s">
        <v>36219</v>
      </c>
      <c r="B18450" t="s">
        <v>36220</v>
      </c>
      <c r="C18450" s="106">
        <v>0</v>
      </c>
      <c r="D18450">
        <v>0</v>
      </c>
    </row>
    <row r="18451" spans="1:4" x14ac:dyDescent="0.25">
      <c r="A18451" t="s">
        <v>36221</v>
      </c>
      <c r="B18451" t="s">
        <v>36222</v>
      </c>
      <c r="C18451" s="106">
        <v>0</v>
      </c>
      <c r="D18451">
        <v>0</v>
      </c>
    </row>
    <row r="18452" spans="1:4" x14ac:dyDescent="0.25">
      <c r="A18452" t="s">
        <v>36223</v>
      </c>
      <c r="B18452" t="s">
        <v>36224</v>
      </c>
      <c r="C18452" s="106">
        <v>0</v>
      </c>
      <c r="D18452">
        <v>0</v>
      </c>
    </row>
    <row r="18453" spans="1:4" x14ac:dyDescent="0.25">
      <c r="A18453" t="s">
        <v>36225</v>
      </c>
      <c r="B18453" t="s">
        <v>36226</v>
      </c>
      <c r="C18453" s="106">
        <v>0</v>
      </c>
      <c r="D18453">
        <v>0</v>
      </c>
    </row>
    <row r="18454" spans="1:4" x14ac:dyDescent="0.25">
      <c r="A18454" t="s">
        <v>36227</v>
      </c>
      <c r="B18454" t="s">
        <v>36228</v>
      </c>
      <c r="C18454" s="106">
        <v>0</v>
      </c>
      <c r="D18454">
        <v>0</v>
      </c>
    </row>
    <row r="18455" spans="1:4" x14ac:dyDescent="0.25">
      <c r="A18455" t="s">
        <v>36229</v>
      </c>
      <c r="B18455" t="s">
        <v>36230</v>
      </c>
      <c r="C18455" s="106">
        <v>0</v>
      </c>
      <c r="D18455">
        <v>0</v>
      </c>
    </row>
    <row r="18456" spans="1:4" x14ac:dyDescent="0.25">
      <c r="A18456" t="s">
        <v>36231</v>
      </c>
      <c r="B18456" t="s">
        <v>36232</v>
      </c>
      <c r="C18456" s="106">
        <v>0</v>
      </c>
      <c r="D18456">
        <v>0</v>
      </c>
    </row>
    <row r="18457" spans="1:4" x14ac:dyDescent="0.25">
      <c r="A18457" t="s">
        <v>36233</v>
      </c>
      <c r="B18457" t="s">
        <v>36234</v>
      </c>
      <c r="C18457" s="106">
        <v>0</v>
      </c>
      <c r="D18457">
        <v>0</v>
      </c>
    </row>
    <row r="18458" spans="1:4" x14ac:dyDescent="0.25">
      <c r="A18458" t="s">
        <v>36235</v>
      </c>
      <c r="B18458" t="s">
        <v>36236</v>
      </c>
      <c r="C18458" s="106">
        <v>0</v>
      </c>
      <c r="D18458">
        <v>0</v>
      </c>
    </row>
    <row r="18459" spans="1:4" x14ac:dyDescent="0.25">
      <c r="A18459" t="s">
        <v>36237</v>
      </c>
      <c r="B18459" t="s">
        <v>36238</v>
      </c>
      <c r="C18459" s="106">
        <v>0</v>
      </c>
      <c r="D18459">
        <v>0</v>
      </c>
    </row>
    <row r="18460" spans="1:4" x14ac:dyDescent="0.25">
      <c r="A18460" t="s">
        <v>36239</v>
      </c>
      <c r="B18460" t="s">
        <v>36240</v>
      </c>
      <c r="C18460" s="106">
        <v>0</v>
      </c>
      <c r="D18460">
        <v>0</v>
      </c>
    </row>
    <row r="18461" spans="1:4" x14ac:dyDescent="0.25">
      <c r="A18461" t="s">
        <v>36241</v>
      </c>
      <c r="B18461" t="s">
        <v>36242</v>
      </c>
      <c r="C18461" s="106">
        <v>0</v>
      </c>
      <c r="D18461">
        <v>0</v>
      </c>
    </row>
    <row r="18462" spans="1:4" x14ac:dyDescent="0.25">
      <c r="A18462" t="s">
        <v>36243</v>
      </c>
      <c r="B18462" t="s">
        <v>36244</v>
      </c>
      <c r="C18462" s="106">
        <v>0</v>
      </c>
      <c r="D18462">
        <v>0</v>
      </c>
    </row>
    <row r="18463" spans="1:4" x14ac:dyDescent="0.25">
      <c r="A18463" t="s">
        <v>36245</v>
      </c>
      <c r="B18463" t="s">
        <v>36246</v>
      </c>
      <c r="C18463" s="106">
        <v>0</v>
      </c>
      <c r="D18463">
        <v>0</v>
      </c>
    </row>
    <row r="18464" spans="1:4" x14ac:dyDescent="0.25">
      <c r="A18464" t="s">
        <v>36247</v>
      </c>
      <c r="B18464" t="s">
        <v>36248</v>
      </c>
      <c r="C18464" s="106">
        <v>0</v>
      </c>
      <c r="D18464">
        <v>0</v>
      </c>
    </row>
    <row r="18465" spans="1:4" x14ac:dyDescent="0.25">
      <c r="A18465" t="s">
        <v>36249</v>
      </c>
      <c r="B18465" t="s">
        <v>36250</v>
      </c>
      <c r="C18465" s="106">
        <v>0</v>
      </c>
      <c r="D18465">
        <v>0</v>
      </c>
    </row>
    <row r="18466" spans="1:4" x14ac:dyDescent="0.25">
      <c r="A18466" t="s">
        <v>36251</v>
      </c>
      <c r="B18466" t="s">
        <v>36252</v>
      </c>
      <c r="C18466" s="106">
        <v>0</v>
      </c>
      <c r="D18466">
        <v>0</v>
      </c>
    </row>
    <row r="18467" spans="1:4" x14ac:dyDescent="0.25">
      <c r="A18467" t="s">
        <v>36253</v>
      </c>
      <c r="B18467" t="s">
        <v>36254</v>
      </c>
      <c r="C18467" s="106">
        <v>0</v>
      </c>
      <c r="D18467">
        <v>0</v>
      </c>
    </row>
    <row r="18468" spans="1:4" x14ac:dyDescent="0.25">
      <c r="A18468" t="s">
        <v>36255</v>
      </c>
      <c r="B18468" t="s">
        <v>36256</v>
      </c>
      <c r="C18468" s="106">
        <v>0</v>
      </c>
      <c r="D18468">
        <v>0</v>
      </c>
    </row>
    <row r="18469" spans="1:4" x14ac:dyDescent="0.25">
      <c r="A18469" t="s">
        <v>36257</v>
      </c>
      <c r="B18469" t="s">
        <v>36258</v>
      </c>
      <c r="C18469" s="106">
        <v>0</v>
      </c>
      <c r="D18469">
        <v>0</v>
      </c>
    </row>
    <row r="18470" spans="1:4" x14ac:dyDescent="0.25">
      <c r="A18470" t="s">
        <v>36259</v>
      </c>
      <c r="B18470" t="s">
        <v>36260</v>
      </c>
      <c r="C18470" s="106">
        <v>0</v>
      </c>
      <c r="D18470">
        <v>0</v>
      </c>
    </row>
    <row r="18471" spans="1:4" x14ac:dyDescent="0.25">
      <c r="A18471" t="s">
        <v>36261</v>
      </c>
      <c r="B18471" t="s">
        <v>36262</v>
      </c>
      <c r="C18471" s="106">
        <v>0</v>
      </c>
      <c r="D18471">
        <v>0</v>
      </c>
    </row>
    <row r="18472" spans="1:4" x14ac:dyDescent="0.25">
      <c r="A18472" t="s">
        <v>36263</v>
      </c>
      <c r="B18472" t="s">
        <v>36264</v>
      </c>
      <c r="C18472" s="106">
        <v>0</v>
      </c>
      <c r="D18472">
        <v>0</v>
      </c>
    </row>
    <row r="18473" spans="1:4" x14ac:dyDescent="0.25">
      <c r="A18473" t="s">
        <v>36265</v>
      </c>
      <c r="B18473" t="s">
        <v>36266</v>
      </c>
      <c r="C18473" s="106">
        <v>0</v>
      </c>
      <c r="D18473">
        <v>0</v>
      </c>
    </row>
    <row r="18474" spans="1:4" x14ac:dyDescent="0.25">
      <c r="A18474" t="s">
        <v>36267</v>
      </c>
      <c r="B18474" t="s">
        <v>36266</v>
      </c>
      <c r="C18474" s="106">
        <v>0</v>
      </c>
      <c r="D18474">
        <v>0</v>
      </c>
    </row>
    <row r="18475" spans="1:4" x14ac:dyDescent="0.25">
      <c r="A18475" t="s">
        <v>36268</v>
      </c>
      <c r="B18475" t="s">
        <v>29995</v>
      </c>
      <c r="C18475" s="106">
        <v>0</v>
      </c>
      <c r="D18475">
        <v>0</v>
      </c>
    </row>
    <row r="18476" spans="1:4" x14ac:dyDescent="0.25">
      <c r="A18476" t="s">
        <v>36269</v>
      </c>
      <c r="B18476" t="s">
        <v>36270</v>
      </c>
      <c r="C18476" s="106">
        <v>0</v>
      </c>
      <c r="D18476">
        <v>0</v>
      </c>
    </row>
    <row r="18477" spans="1:4" x14ac:dyDescent="0.25">
      <c r="A18477" t="s">
        <v>36271</v>
      </c>
      <c r="B18477" t="s">
        <v>36272</v>
      </c>
      <c r="C18477" s="106">
        <v>0</v>
      </c>
      <c r="D18477">
        <v>0</v>
      </c>
    </row>
    <row r="18478" spans="1:4" x14ac:dyDescent="0.25">
      <c r="A18478" t="s">
        <v>36273</v>
      </c>
      <c r="B18478" t="s">
        <v>36274</v>
      </c>
      <c r="C18478" s="106">
        <v>0</v>
      </c>
      <c r="D18478">
        <v>0</v>
      </c>
    </row>
    <row r="18479" spans="1:4" x14ac:dyDescent="0.25">
      <c r="A18479" t="s">
        <v>36275</v>
      </c>
      <c r="B18479" t="s">
        <v>36272</v>
      </c>
      <c r="C18479" s="106">
        <v>0</v>
      </c>
      <c r="D18479">
        <v>0</v>
      </c>
    </row>
    <row r="18480" spans="1:4" x14ac:dyDescent="0.25">
      <c r="A18480" t="s">
        <v>36276</v>
      </c>
      <c r="B18480" t="s">
        <v>36274</v>
      </c>
      <c r="C18480" s="106">
        <v>0</v>
      </c>
      <c r="D18480">
        <v>0</v>
      </c>
    </row>
    <row r="18481" spans="1:4" x14ac:dyDescent="0.25">
      <c r="A18481" t="s">
        <v>36277</v>
      </c>
      <c r="B18481" t="s">
        <v>36278</v>
      </c>
      <c r="C18481" s="106">
        <v>0</v>
      </c>
      <c r="D18481">
        <v>0</v>
      </c>
    </row>
    <row r="18482" spans="1:4" x14ac:dyDescent="0.25">
      <c r="A18482" t="s">
        <v>36279</v>
      </c>
      <c r="B18482" t="s">
        <v>36280</v>
      </c>
      <c r="C18482" s="106">
        <v>0</v>
      </c>
      <c r="D18482">
        <v>0</v>
      </c>
    </row>
    <row r="18483" spans="1:4" x14ac:dyDescent="0.25">
      <c r="A18483" t="s">
        <v>36281</v>
      </c>
      <c r="B18483" t="s">
        <v>36282</v>
      </c>
      <c r="C18483" s="106">
        <v>0</v>
      </c>
      <c r="D18483">
        <v>0</v>
      </c>
    </row>
    <row r="18484" spans="1:4" x14ac:dyDescent="0.25">
      <c r="A18484" t="s">
        <v>36283</v>
      </c>
      <c r="B18484" t="s">
        <v>36284</v>
      </c>
      <c r="C18484" s="106">
        <v>0</v>
      </c>
      <c r="D18484">
        <v>0</v>
      </c>
    </row>
    <row r="18485" spans="1:4" x14ac:dyDescent="0.25">
      <c r="A18485" t="s">
        <v>36285</v>
      </c>
      <c r="B18485" t="s">
        <v>36286</v>
      </c>
      <c r="C18485" s="106">
        <v>344.52</v>
      </c>
      <c r="D18485">
        <v>116</v>
      </c>
    </row>
    <row r="18486" spans="1:4" x14ac:dyDescent="0.25">
      <c r="A18486" t="s">
        <v>36287</v>
      </c>
      <c r="B18486" t="s">
        <v>36288</v>
      </c>
      <c r="C18486" s="106">
        <v>201.75</v>
      </c>
      <c r="D18486">
        <v>75</v>
      </c>
    </row>
    <row r="18487" spans="1:4" x14ac:dyDescent="0.25">
      <c r="A18487" t="s">
        <v>36289</v>
      </c>
      <c r="B18487" t="s">
        <v>36290</v>
      </c>
      <c r="C18487" s="106">
        <v>1443.71</v>
      </c>
      <c r="D18487">
        <v>2</v>
      </c>
    </row>
    <row r="18488" spans="1:4" x14ac:dyDescent="0.25">
      <c r="A18488" t="s">
        <v>36291</v>
      </c>
      <c r="B18488" t="s">
        <v>36292</v>
      </c>
      <c r="C18488" s="106">
        <v>4543.8100000000004</v>
      </c>
      <c r="D18488">
        <v>1</v>
      </c>
    </row>
    <row r="18489" spans="1:4" x14ac:dyDescent="0.25">
      <c r="A18489" t="s">
        <v>36293</v>
      </c>
      <c r="B18489" t="s">
        <v>36294</v>
      </c>
      <c r="C18489" s="106">
        <v>900</v>
      </c>
      <c r="D18489">
        <v>36</v>
      </c>
    </row>
    <row r="18490" spans="1:4" x14ac:dyDescent="0.25">
      <c r="A18490" t="s">
        <v>36295</v>
      </c>
      <c r="B18490" t="s">
        <v>36296</v>
      </c>
      <c r="C18490" s="106">
        <v>0</v>
      </c>
      <c r="D18490">
        <v>0</v>
      </c>
    </row>
    <row r="18491" spans="1:4" x14ac:dyDescent="0.25">
      <c r="A18491" t="s">
        <v>36297</v>
      </c>
      <c r="B18491" t="s">
        <v>36298</v>
      </c>
      <c r="C18491" s="106">
        <v>0</v>
      </c>
      <c r="D18491">
        <v>0</v>
      </c>
    </row>
    <row r="18492" spans="1:4" x14ac:dyDescent="0.25">
      <c r="A18492" t="s">
        <v>36299</v>
      </c>
      <c r="B18492" t="s">
        <v>36300</v>
      </c>
      <c r="C18492" s="106">
        <v>0</v>
      </c>
      <c r="D18492">
        <v>0</v>
      </c>
    </row>
    <row r="18493" spans="1:4" x14ac:dyDescent="0.25">
      <c r="A18493" t="s">
        <v>36301</v>
      </c>
      <c r="B18493" t="s">
        <v>36302</v>
      </c>
      <c r="C18493" s="106">
        <v>0</v>
      </c>
      <c r="D18493">
        <v>0</v>
      </c>
    </row>
    <row r="18494" spans="1:4" x14ac:dyDescent="0.25">
      <c r="A18494" t="s">
        <v>36303</v>
      </c>
      <c r="B18494" t="s">
        <v>36304</v>
      </c>
      <c r="C18494" s="106">
        <v>438.48</v>
      </c>
      <c r="D18494">
        <v>1</v>
      </c>
    </row>
    <row r="18495" spans="1:4" x14ac:dyDescent="0.25">
      <c r="A18495" t="s">
        <v>36305</v>
      </c>
      <c r="B18495" t="s">
        <v>36306</v>
      </c>
      <c r="C18495" s="106">
        <v>0</v>
      </c>
      <c r="D18495">
        <v>0</v>
      </c>
    </row>
    <row r="18496" spans="1:4" x14ac:dyDescent="0.25">
      <c r="A18496" t="s">
        <v>36307</v>
      </c>
      <c r="B18496" t="s">
        <v>36308</v>
      </c>
      <c r="C18496" s="106">
        <v>0</v>
      </c>
      <c r="D18496">
        <v>0</v>
      </c>
    </row>
    <row r="18497" spans="1:4" x14ac:dyDescent="0.25">
      <c r="A18497" t="s">
        <v>36309</v>
      </c>
      <c r="B18497" t="s">
        <v>36310</v>
      </c>
      <c r="C18497" s="106">
        <v>0</v>
      </c>
      <c r="D18497">
        <v>0</v>
      </c>
    </row>
    <row r="18498" spans="1:4" x14ac:dyDescent="0.25">
      <c r="A18498" t="s">
        <v>36311</v>
      </c>
      <c r="B18498" t="s">
        <v>36312</v>
      </c>
      <c r="C18498" s="106">
        <v>0</v>
      </c>
      <c r="D18498">
        <v>0</v>
      </c>
    </row>
    <row r="18499" spans="1:4" x14ac:dyDescent="0.25">
      <c r="A18499" t="s">
        <v>36313</v>
      </c>
      <c r="B18499" t="s">
        <v>36314</v>
      </c>
      <c r="C18499" s="106">
        <v>0</v>
      </c>
      <c r="D18499">
        <v>0</v>
      </c>
    </row>
    <row r="18500" spans="1:4" x14ac:dyDescent="0.25">
      <c r="A18500" t="s">
        <v>36315</v>
      </c>
      <c r="B18500" t="s">
        <v>36316</v>
      </c>
      <c r="C18500" s="106">
        <v>3518.7</v>
      </c>
      <c r="D18500">
        <v>1</v>
      </c>
    </row>
    <row r="18501" spans="1:4" x14ac:dyDescent="0.25">
      <c r="A18501" t="s">
        <v>36317</v>
      </c>
      <c r="B18501" t="s">
        <v>36318</v>
      </c>
      <c r="C18501" s="106">
        <v>0</v>
      </c>
      <c r="D18501">
        <v>0</v>
      </c>
    </row>
    <row r="18502" spans="1:4" x14ac:dyDescent="0.25">
      <c r="A18502" t="s">
        <v>36319</v>
      </c>
      <c r="B18502" t="s">
        <v>36320</v>
      </c>
      <c r="C18502" s="106">
        <v>952.24</v>
      </c>
      <c r="D18502">
        <v>4</v>
      </c>
    </row>
    <row r="18503" spans="1:4" x14ac:dyDescent="0.25">
      <c r="A18503" t="s">
        <v>36321</v>
      </c>
      <c r="B18503" t="s">
        <v>36322</v>
      </c>
      <c r="C18503" s="106">
        <v>0</v>
      </c>
      <c r="D18503">
        <v>0</v>
      </c>
    </row>
    <row r="18504" spans="1:4" x14ac:dyDescent="0.25">
      <c r="A18504" t="s">
        <v>36323</v>
      </c>
      <c r="B18504" t="s">
        <v>36322</v>
      </c>
      <c r="C18504" s="106">
        <v>0</v>
      </c>
      <c r="D18504">
        <v>0</v>
      </c>
    </row>
    <row r="18505" spans="1:4" x14ac:dyDescent="0.25">
      <c r="A18505" t="s">
        <v>36324</v>
      </c>
      <c r="B18505" t="s">
        <v>36325</v>
      </c>
      <c r="C18505" s="106">
        <v>0</v>
      </c>
      <c r="D18505">
        <v>0</v>
      </c>
    </row>
    <row r="18506" spans="1:4" x14ac:dyDescent="0.25">
      <c r="A18506" t="s">
        <v>36326</v>
      </c>
      <c r="B18506" t="s">
        <v>36327</v>
      </c>
      <c r="C18506" s="106">
        <v>74.31</v>
      </c>
      <c r="D18506">
        <v>1</v>
      </c>
    </row>
    <row r="18507" spans="1:4" x14ac:dyDescent="0.25">
      <c r="A18507" t="s">
        <v>36328</v>
      </c>
      <c r="B18507" t="s">
        <v>36329</v>
      </c>
      <c r="C18507" s="106">
        <v>3204.25</v>
      </c>
      <c r="D18507">
        <v>2</v>
      </c>
    </row>
    <row r="18508" spans="1:4" x14ac:dyDescent="0.25">
      <c r="A18508" t="s">
        <v>36330</v>
      </c>
      <c r="B18508" t="s">
        <v>36331</v>
      </c>
      <c r="C18508" s="106">
        <v>415.5</v>
      </c>
      <c r="D18508">
        <v>2</v>
      </c>
    </row>
    <row r="18509" spans="1:4" x14ac:dyDescent="0.25">
      <c r="A18509" t="s">
        <v>36332</v>
      </c>
      <c r="B18509" t="s">
        <v>36333</v>
      </c>
      <c r="C18509" s="106">
        <v>612</v>
      </c>
      <c r="D18509">
        <v>4</v>
      </c>
    </row>
    <row r="18510" spans="1:4" x14ac:dyDescent="0.25">
      <c r="A18510" t="s">
        <v>36334</v>
      </c>
      <c r="B18510" t="s">
        <v>36335</v>
      </c>
      <c r="C18510" s="106">
        <v>0</v>
      </c>
      <c r="D18510">
        <v>0</v>
      </c>
    </row>
    <row r="18511" spans="1:4" x14ac:dyDescent="0.25">
      <c r="A18511" t="s">
        <v>36336</v>
      </c>
      <c r="B18511" t="s">
        <v>36337</v>
      </c>
      <c r="C18511" s="106">
        <v>0</v>
      </c>
      <c r="D18511">
        <v>0</v>
      </c>
    </row>
    <row r="18512" spans="1:4" x14ac:dyDescent="0.25">
      <c r="A18512" t="s">
        <v>36338</v>
      </c>
      <c r="B18512" t="s">
        <v>36339</v>
      </c>
      <c r="C18512" s="106">
        <v>0</v>
      </c>
      <c r="D18512">
        <v>0</v>
      </c>
    </row>
    <row r="18513" spans="1:4" x14ac:dyDescent="0.25">
      <c r="A18513" t="s">
        <v>36340</v>
      </c>
      <c r="B18513" t="s">
        <v>36341</v>
      </c>
      <c r="C18513" s="106">
        <v>64.84</v>
      </c>
      <c r="D18513">
        <v>2</v>
      </c>
    </row>
    <row r="18514" spans="1:4" x14ac:dyDescent="0.25">
      <c r="A18514" t="s">
        <v>36342</v>
      </c>
      <c r="B18514" t="s">
        <v>36343</v>
      </c>
      <c r="C18514" s="106">
        <v>119.74</v>
      </c>
      <c r="D18514">
        <v>2</v>
      </c>
    </row>
    <row r="18515" spans="1:4" x14ac:dyDescent="0.25">
      <c r="A18515" t="s">
        <v>36344</v>
      </c>
      <c r="B18515" t="s">
        <v>36345</v>
      </c>
      <c r="C18515" s="106">
        <v>0</v>
      </c>
      <c r="D18515">
        <v>0</v>
      </c>
    </row>
    <row r="18516" spans="1:4" x14ac:dyDescent="0.25">
      <c r="A18516" t="s">
        <v>36346</v>
      </c>
      <c r="B18516" t="s">
        <v>36347</v>
      </c>
      <c r="C18516" s="106">
        <v>90</v>
      </c>
      <c r="D18516">
        <v>2</v>
      </c>
    </row>
    <row r="18517" spans="1:4" x14ac:dyDescent="0.25">
      <c r="A18517" t="s">
        <v>36348</v>
      </c>
      <c r="B18517" t="s">
        <v>36349</v>
      </c>
      <c r="C18517" s="106">
        <v>327</v>
      </c>
      <c r="D18517">
        <v>1</v>
      </c>
    </row>
    <row r="18518" spans="1:4" x14ac:dyDescent="0.25">
      <c r="A18518" t="s">
        <v>36350</v>
      </c>
      <c r="B18518" t="s">
        <v>36351</v>
      </c>
      <c r="C18518" s="106">
        <v>0</v>
      </c>
      <c r="D18518">
        <v>0</v>
      </c>
    </row>
    <row r="18519" spans="1:4" x14ac:dyDescent="0.25">
      <c r="A18519" t="s">
        <v>36352</v>
      </c>
      <c r="B18519" t="s">
        <v>36353</v>
      </c>
      <c r="C18519" s="106">
        <v>0</v>
      </c>
      <c r="D18519">
        <v>0</v>
      </c>
    </row>
    <row r="18520" spans="1:4" x14ac:dyDescent="0.25">
      <c r="A18520" t="s">
        <v>36354</v>
      </c>
      <c r="B18520" t="s">
        <v>36355</v>
      </c>
      <c r="C18520" s="106">
        <v>1000</v>
      </c>
      <c r="D18520">
        <v>1</v>
      </c>
    </row>
    <row r="18521" spans="1:4" x14ac:dyDescent="0.25">
      <c r="A18521" t="s">
        <v>36356</v>
      </c>
      <c r="B18521" t="s">
        <v>36357</v>
      </c>
      <c r="C18521" s="106">
        <v>0</v>
      </c>
      <c r="D18521">
        <v>0</v>
      </c>
    </row>
    <row r="18522" spans="1:4" x14ac:dyDescent="0.25">
      <c r="A18522" t="s">
        <v>36358</v>
      </c>
      <c r="B18522" t="s">
        <v>15643</v>
      </c>
      <c r="C18522" s="106">
        <v>0</v>
      </c>
      <c r="D18522">
        <v>0</v>
      </c>
    </row>
    <row r="18523" spans="1:4" x14ac:dyDescent="0.25">
      <c r="A18523" t="s">
        <v>36359</v>
      </c>
      <c r="B18523" t="s">
        <v>36360</v>
      </c>
      <c r="C18523" s="106">
        <v>0</v>
      </c>
      <c r="D18523">
        <v>0</v>
      </c>
    </row>
    <row r="18524" spans="1:4" x14ac:dyDescent="0.25">
      <c r="A18524" t="s">
        <v>36361</v>
      </c>
      <c r="B18524" t="s">
        <v>36362</v>
      </c>
      <c r="C18524" s="106">
        <v>0</v>
      </c>
      <c r="D18524">
        <v>0</v>
      </c>
    </row>
    <row r="18525" spans="1:4" x14ac:dyDescent="0.25">
      <c r="A18525" t="s">
        <v>36363</v>
      </c>
      <c r="B18525" t="s">
        <v>36364</v>
      </c>
      <c r="C18525" s="106">
        <v>0</v>
      </c>
      <c r="D18525">
        <v>0</v>
      </c>
    </row>
    <row r="18526" spans="1:4" x14ac:dyDescent="0.25">
      <c r="A18526" t="s">
        <v>36365</v>
      </c>
      <c r="B18526" t="s">
        <v>36366</v>
      </c>
      <c r="C18526" s="106">
        <v>0</v>
      </c>
      <c r="D18526">
        <v>0</v>
      </c>
    </row>
    <row r="18527" spans="1:4" x14ac:dyDescent="0.25">
      <c r="A18527" t="s">
        <v>36367</v>
      </c>
      <c r="B18527" t="s">
        <v>36368</v>
      </c>
      <c r="C18527" s="106">
        <v>0</v>
      </c>
      <c r="D18527">
        <v>0</v>
      </c>
    </row>
    <row r="18528" spans="1:4" x14ac:dyDescent="0.25">
      <c r="A18528" t="s">
        <v>36369</v>
      </c>
      <c r="B18528" t="s">
        <v>36370</v>
      </c>
      <c r="C18528" s="106">
        <v>0</v>
      </c>
      <c r="D18528">
        <v>0</v>
      </c>
    </row>
    <row r="18529" spans="1:4" x14ac:dyDescent="0.25">
      <c r="A18529" t="s">
        <v>36371</v>
      </c>
      <c r="B18529" t="s">
        <v>36372</v>
      </c>
      <c r="C18529" s="106">
        <v>0</v>
      </c>
      <c r="D18529">
        <v>0</v>
      </c>
    </row>
    <row r="18530" spans="1:4" x14ac:dyDescent="0.25">
      <c r="A18530" t="s">
        <v>36373</v>
      </c>
      <c r="B18530" t="s">
        <v>36374</v>
      </c>
      <c r="C18530" s="106">
        <v>0</v>
      </c>
      <c r="D18530">
        <v>0</v>
      </c>
    </row>
    <row r="18531" spans="1:4" x14ac:dyDescent="0.25">
      <c r="A18531" t="s">
        <v>36375</v>
      </c>
      <c r="B18531" t="s">
        <v>36376</v>
      </c>
      <c r="C18531" s="106">
        <v>510.97</v>
      </c>
      <c r="D18531">
        <v>1</v>
      </c>
    </row>
    <row r="18532" spans="1:4" x14ac:dyDescent="0.25">
      <c r="A18532" t="s">
        <v>36377</v>
      </c>
      <c r="B18532" t="s">
        <v>36378</v>
      </c>
      <c r="C18532" s="106">
        <v>163.97</v>
      </c>
      <c r="D18532">
        <v>1</v>
      </c>
    </row>
    <row r="18533" spans="1:4" x14ac:dyDescent="0.25">
      <c r="A18533" t="s">
        <v>36379</v>
      </c>
      <c r="B18533" t="s">
        <v>36380</v>
      </c>
      <c r="C18533" s="106">
        <v>0</v>
      </c>
      <c r="D18533">
        <v>0</v>
      </c>
    </row>
    <row r="18534" spans="1:4" x14ac:dyDescent="0.25">
      <c r="A18534" t="s">
        <v>36381</v>
      </c>
      <c r="B18534" t="s">
        <v>26453</v>
      </c>
      <c r="C18534" s="106">
        <v>0</v>
      </c>
      <c r="D18534">
        <v>0</v>
      </c>
    </row>
    <row r="18535" spans="1:4" x14ac:dyDescent="0.25">
      <c r="A18535" t="s">
        <v>36382</v>
      </c>
      <c r="B18535" t="s">
        <v>36383</v>
      </c>
      <c r="C18535" s="106">
        <v>9002.7099999999991</v>
      </c>
      <c r="D18535">
        <v>131</v>
      </c>
    </row>
    <row r="18536" spans="1:4" x14ac:dyDescent="0.25">
      <c r="A18536" t="s">
        <v>36384</v>
      </c>
      <c r="B18536" t="s">
        <v>36385</v>
      </c>
      <c r="C18536" s="106">
        <v>0</v>
      </c>
      <c r="D18536">
        <v>0</v>
      </c>
    </row>
    <row r="18537" spans="1:4" x14ac:dyDescent="0.25">
      <c r="A18537" t="s">
        <v>36386</v>
      </c>
      <c r="B18537" t="s">
        <v>36387</v>
      </c>
      <c r="C18537" s="106">
        <v>4256</v>
      </c>
      <c r="D18537">
        <v>1</v>
      </c>
    </row>
    <row r="18538" spans="1:4" x14ac:dyDescent="0.25">
      <c r="A18538" t="s">
        <v>36388</v>
      </c>
      <c r="B18538" t="s">
        <v>36389</v>
      </c>
      <c r="C18538" s="106">
        <v>0</v>
      </c>
      <c r="D18538">
        <v>0</v>
      </c>
    </row>
    <row r="18539" spans="1:4" x14ac:dyDescent="0.25">
      <c r="A18539" t="s">
        <v>36390</v>
      </c>
      <c r="B18539" t="s">
        <v>36391</v>
      </c>
      <c r="C18539" s="106">
        <v>0</v>
      </c>
      <c r="D18539">
        <v>0</v>
      </c>
    </row>
    <row r="18540" spans="1:4" x14ac:dyDescent="0.25">
      <c r="A18540" t="s">
        <v>36392</v>
      </c>
      <c r="B18540" t="s">
        <v>36393</v>
      </c>
      <c r="C18540" s="106">
        <v>0</v>
      </c>
      <c r="D18540">
        <v>0</v>
      </c>
    </row>
    <row r="18541" spans="1:4" x14ac:dyDescent="0.25">
      <c r="A18541" t="s">
        <v>36394</v>
      </c>
      <c r="B18541" t="s">
        <v>36393</v>
      </c>
      <c r="C18541" s="106">
        <v>0</v>
      </c>
      <c r="D18541">
        <v>0</v>
      </c>
    </row>
    <row r="18542" spans="1:4" x14ac:dyDescent="0.25">
      <c r="A18542" t="s">
        <v>36395</v>
      </c>
      <c r="B18542" t="s">
        <v>36393</v>
      </c>
      <c r="C18542" s="106">
        <v>0</v>
      </c>
      <c r="D18542">
        <v>0</v>
      </c>
    </row>
    <row r="18543" spans="1:4" x14ac:dyDescent="0.25">
      <c r="A18543" t="s">
        <v>36396</v>
      </c>
      <c r="B18543" t="s">
        <v>36393</v>
      </c>
      <c r="C18543" s="106">
        <v>0</v>
      </c>
      <c r="D18543">
        <v>0</v>
      </c>
    </row>
    <row r="18544" spans="1:4" x14ac:dyDescent="0.25">
      <c r="A18544" t="s">
        <v>36397</v>
      </c>
      <c r="B18544" t="s">
        <v>36393</v>
      </c>
      <c r="C18544" s="106">
        <v>0</v>
      </c>
      <c r="D18544">
        <v>0</v>
      </c>
    </row>
    <row r="18545" spans="1:4" x14ac:dyDescent="0.25">
      <c r="A18545" t="s">
        <v>36398</v>
      </c>
      <c r="B18545" t="s">
        <v>36393</v>
      </c>
      <c r="C18545" s="106">
        <v>0</v>
      </c>
      <c r="D18545">
        <v>0</v>
      </c>
    </row>
    <row r="18546" spans="1:4" x14ac:dyDescent="0.25">
      <c r="A18546" t="s">
        <v>36399</v>
      </c>
      <c r="B18546" t="s">
        <v>36400</v>
      </c>
      <c r="C18546" s="106">
        <v>0</v>
      </c>
      <c r="D18546">
        <v>0</v>
      </c>
    </row>
    <row r="18547" spans="1:4" x14ac:dyDescent="0.25">
      <c r="A18547" t="s">
        <v>36401</v>
      </c>
      <c r="B18547" t="s">
        <v>36393</v>
      </c>
      <c r="C18547" s="106">
        <v>0</v>
      </c>
      <c r="D18547">
        <v>0</v>
      </c>
    </row>
    <row r="18548" spans="1:4" x14ac:dyDescent="0.25">
      <c r="A18548" t="s">
        <v>36402</v>
      </c>
      <c r="B18548" t="s">
        <v>36403</v>
      </c>
      <c r="C18548" s="106">
        <v>0</v>
      </c>
      <c r="D18548">
        <v>0</v>
      </c>
    </row>
    <row r="18549" spans="1:4" x14ac:dyDescent="0.25">
      <c r="A18549" t="s">
        <v>36404</v>
      </c>
      <c r="B18549" t="s">
        <v>36405</v>
      </c>
      <c r="C18549" s="106">
        <v>24792</v>
      </c>
      <c r="D18549">
        <v>12</v>
      </c>
    </row>
    <row r="18550" spans="1:4" x14ac:dyDescent="0.25">
      <c r="A18550" t="s">
        <v>36406</v>
      </c>
      <c r="B18550" t="s">
        <v>36407</v>
      </c>
      <c r="C18550" s="106">
        <v>1659</v>
      </c>
      <c r="D18550">
        <v>1</v>
      </c>
    </row>
    <row r="18551" spans="1:4" x14ac:dyDescent="0.25">
      <c r="A18551" t="s">
        <v>36408</v>
      </c>
      <c r="B18551" t="s">
        <v>36407</v>
      </c>
      <c r="C18551" s="106">
        <v>5326</v>
      </c>
      <c r="D18551">
        <v>1</v>
      </c>
    </row>
    <row r="18552" spans="1:4" x14ac:dyDescent="0.25">
      <c r="A18552" t="s">
        <v>36409</v>
      </c>
      <c r="B18552" t="s">
        <v>36407</v>
      </c>
      <c r="C18552" s="106">
        <v>5952</v>
      </c>
      <c r="D18552">
        <v>2</v>
      </c>
    </row>
    <row r="18553" spans="1:4" x14ac:dyDescent="0.25">
      <c r="A18553" t="s">
        <v>36410</v>
      </c>
      <c r="B18553" t="s">
        <v>36407</v>
      </c>
      <c r="C18553" s="106">
        <v>1484</v>
      </c>
      <c r="D18553">
        <v>2</v>
      </c>
    </row>
    <row r="18554" spans="1:4" x14ac:dyDescent="0.25">
      <c r="A18554" t="s">
        <v>36411</v>
      </c>
      <c r="B18554" t="s">
        <v>36405</v>
      </c>
      <c r="C18554" s="106">
        <v>4508.7700000000004</v>
      </c>
      <c r="D18554">
        <v>2</v>
      </c>
    </row>
    <row r="18555" spans="1:4" x14ac:dyDescent="0.25">
      <c r="A18555" t="s">
        <v>36412</v>
      </c>
      <c r="B18555" t="s">
        <v>36413</v>
      </c>
      <c r="C18555" s="106">
        <v>1536</v>
      </c>
      <c r="D18555">
        <v>2</v>
      </c>
    </row>
    <row r="18556" spans="1:4" x14ac:dyDescent="0.25">
      <c r="A18556" t="s">
        <v>36414</v>
      </c>
      <c r="B18556" t="s">
        <v>36415</v>
      </c>
      <c r="C18556" s="106">
        <v>0</v>
      </c>
      <c r="D18556">
        <v>0</v>
      </c>
    </row>
    <row r="18557" spans="1:4" x14ac:dyDescent="0.25">
      <c r="A18557" t="s">
        <v>36416</v>
      </c>
      <c r="B18557" t="s">
        <v>12858</v>
      </c>
      <c r="C18557" s="106">
        <v>1450</v>
      </c>
      <c r="D18557">
        <v>1</v>
      </c>
    </row>
    <row r="18558" spans="1:4" x14ac:dyDescent="0.25">
      <c r="A18558" t="s">
        <v>36417</v>
      </c>
      <c r="B18558" t="s">
        <v>36418</v>
      </c>
      <c r="C18558" s="106">
        <v>0</v>
      </c>
      <c r="D18558">
        <v>0</v>
      </c>
    </row>
    <row r="18559" spans="1:4" x14ac:dyDescent="0.25">
      <c r="A18559" t="s">
        <v>36419</v>
      </c>
      <c r="B18559" t="s">
        <v>36420</v>
      </c>
      <c r="C18559" s="106">
        <v>0</v>
      </c>
      <c r="D18559">
        <v>0</v>
      </c>
    </row>
    <row r="18560" spans="1:4" x14ac:dyDescent="0.25">
      <c r="A18560" t="s">
        <v>36421</v>
      </c>
      <c r="B18560" t="s">
        <v>13886</v>
      </c>
      <c r="C18560" s="106">
        <v>0</v>
      </c>
      <c r="D18560">
        <v>0</v>
      </c>
    </row>
    <row r="18561" spans="1:4" x14ac:dyDescent="0.25">
      <c r="A18561" t="s">
        <v>36422</v>
      </c>
      <c r="B18561" t="s">
        <v>27136</v>
      </c>
      <c r="C18561" s="106">
        <v>0</v>
      </c>
      <c r="D18561">
        <v>0</v>
      </c>
    </row>
    <row r="18562" spans="1:4" x14ac:dyDescent="0.25">
      <c r="A18562" t="s">
        <v>36423</v>
      </c>
      <c r="B18562" t="s">
        <v>36424</v>
      </c>
      <c r="C18562" s="106">
        <v>0</v>
      </c>
      <c r="D18562">
        <v>0</v>
      </c>
    </row>
    <row r="18563" spans="1:4" x14ac:dyDescent="0.25">
      <c r="A18563" t="s">
        <v>36425</v>
      </c>
      <c r="B18563" t="s">
        <v>13886</v>
      </c>
      <c r="C18563" s="106">
        <v>0</v>
      </c>
      <c r="D18563">
        <v>0</v>
      </c>
    </row>
    <row r="18564" spans="1:4" x14ac:dyDescent="0.25">
      <c r="A18564" t="s">
        <v>36426</v>
      </c>
      <c r="B18564" t="s">
        <v>36427</v>
      </c>
      <c r="C18564" s="106">
        <v>0</v>
      </c>
      <c r="D18564">
        <v>0</v>
      </c>
    </row>
    <row r="18565" spans="1:4" x14ac:dyDescent="0.25">
      <c r="A18565" t="s">
        <v>36428</v>
      </c>
      <c r="B18565" t="s">
        <v>36427</v>
      </c>
      <c r="C18565" s="106">
        <v>0</v>
      </c>
      <c r="D18565">
        <v>0</v>
      </c>
    </row>
    <row r="18566" spans="1:4" x14ac:dyDescent="0.25">
      <c r="A18566" t="s">
        <v>36429</v>
      </c>
      <c r="B18566" t="s">
        <v>27136</v>
      </c>
      <c r="C18566" s="106">
        <v>0</v>
      </c>
      <c r="D18566">
        <v>0</v>
      </c>
    </row>
    <row r="18567" spans="1:4" x14ac:dyDescent="0.25">
      <c r="A18567" t="s">
        <v>36430</v>
      </c>
      <c r="B18567" t="s">
        <v>36431</v>
      </c>
      <c r="C18567" s="106">
        <v>0</v>
      </c>
      <c r="D18567">
        <v>0</v>
      </c>
    </row>
    <row r="18568" spans="1:4" x14ac:dyDescent="0.25">
      <c r="A18568" t="s">
        <v>36432</v>
      </c>
      <c r="B18568" t="s">
        <v>13870</v>
      </c>
      <c r="C18568" s="106">
        <v>301.23</v>
      </c>
      <c r="D18568">
        <v>2</v>
      </c>
    </row>
    <row r="18569" spans="1:4" x14ac:dyDescent="0.25">
      <c r="A18569" t="s">
        <v>36433</v>
      </c>
      <c r="B18569" t="s">
        <v>36383</v>
      </c>
      <c r="C18569" s="106">
        <v>0</v>
      </c>
      <c r="D18569">
        <v>0</v>
      </c>
    </row>
    <row r="18570" spans="1:4" x14ac:dyDescent="0.25">
      <c r="A18570" t="s">
        <v>36434</v>
      </c>
      <c r="B18570" t="s">
        <v>36383</v>
      </c>
      <c r="C18570" s="106">
        <v>0</v>
      </c>
      <c r="D18570">
        <v>0</v>
      </c>
    </row>
    <row r="18571" spans="1:4" x14ac:dyDescent="0.25">
      <c r="A18571" t="s">
        <v>36435</v>
      </c>
      <c r="B18571" t="s">
        <v>36393</v>
      </c>
      <c r="C18571" s="106">
        <v>177.11</v>
      </c>
      <c r="D18571">
        <v>21</v>
      </c>
    </row>
    <row r="18572" spans="1:4" x14ac:dyDescent="0.25">
      <c r="A18572" t="s">
        <v>36436</v>
      </c>
      <c r="B18572" t="s">
        <v>36437</v>
      </c>
      <c r="C18572" s="106">
        <v>0</v>
      </c>
      <c r="D18572">
        <v>0</v>
      </c>
    </row>
    <row r="18573" spans="1:4" x14ac:dyDescent="0.25">
      <c r="A18573" t="s">
        <v>36438</v>
      </c>
      <c r="B18573" t="s">
        <v>36439</v>
      </c>
      <c r="C18573" s="106">
        <v>0</v>
      </c>
      <c r="D18573">
        <v>0</v>
      </c>
    </row>
    <row r="18574" spans="1:4" x14ac:dyDescent="0.25">
      <c r="A18574" t="s">
        <v>36440</v>
      </c>
      <c r="B18574" t="s">
        <v>36385</v>
      </c>
      <c r="C18574" s="106">
        <v>2312</v>
      </c>
      <c r="D18574">
        <v>8</v>
      </c>
    </row>
    <row r="18575" spans="1:4" x14ac:dyDescent="0.25">
      <c r="A18575" t="s">
        <v>36441</v>
      </c>
      <c r="B18575" t="s">
        <v>36442</v>
      </c>
      <c r="C18575" s="106">
        <v>0</v>
      </c>
      <c r="D18575">
        <v>0</v>
      </c>
    </row>
    <row r="18576" spans="1:4" x14ac:dyDescent="0.25">
      <c r="A18576" t="s">
        <v>36443</v>
      </c>
      <c r="B18576" t="s">
        <v>36444</v>
      </c>
      <c r="C18576" s="106">
        <v>0</v>
      </c>
      <c r="D18576">
        <v>0</v>
      </c>
    </row>
    <row r="18577" spans="1:4" x14ac:dyDescent="0.25">
      <c r="A18577" t="s">
        <v>36445</v>
      </c>
      <c r="B18577" t="s">
        <v>36446</v>
      </c>
      <c r="C18577" s="106">
        <v>0</v>
      </c>
      <c r="D18577">
        <v>0</v>
      </c>
    </row>
    <row r="18578" spans="1:4" x14ac:dyDescent="0.25">
      <c r="A18578" t="s">
        <v>36447</v>
      </c>
      <c r="B18578" t="s">
        <v>36446</v>
      </c>
      <c r="C18578" s="106">
        <v>0</v>
      </c>
      <c r="D18578">
        <v>0</v>
      </c>
    </row>
    <row r="18579" spans="1:4" x14ac:dyDescent="0.25">
      <c r="A18579" t="s">
        <v>36448</v>
      </c>
      <c r="B18579" t="s">
        <v>36449</v>
      </c>
      <c r="C18579" s="106">
        <v>0</v>
      </c>
      <c r="D18579">
        <v>0</v>
      </c>
    </row>
    <row r="18580" spans="1:4" x14ac:dyDescent="0.25">
      <c r="A18580" t="s">
        <v>36450</v>
      </c>
      <c r="B18580" t="s">
        <v>36451</v>
      </c>
      <c r="C18580" s="106">
        <v>0</v>
      </c>
      <c r="D18580">
        <v>0</v>
      </c>
    </row>
    <row r="18581" spans="1:4" x14ac:dyDescent="0.25">
      <c r="A18581" t="s">
        <v>36452</v>
      </c>
      <c r="B18581" t="s">
        <v>36453</v>
      </c>
      <c r="C18581" s="106">
        <v>0</v>
      </c>
      <c r="D18581">
        <v>0</v>
      </c>
    </row>
    <row r="18582" spans="1:4" x14ac:dyDescent="0.25">
      <c r="A18582" t="s">
        <v>36454</v>
      </c>
      <c r="B18582" t="s">
        <v>36455</v>
      </c>
      <c r="C18582" s="106">
        <v>0</v>
      </c>
      <c r="D18582">
        <v>0</v>
      </c>
    </row>
    <row r="18583" spans="1:4" x14ac:dyDescent="0.25">
      <c r="A18583" t="s">
        <v>36456</v>
      </c>
      <c r="B18583" t="s">
        <v>36457</v>
      </c>
      <c r="C18583" s="106">
        <v>0</v>
      </c>
      <c r="D18583">
        <v>0</v>
      </c>
    </row>
    <row r="18584" spans="1:4" x14ac:dyDescent="0.25">
      <c r="A18584" t="s">
        <v>36458</v>
      </c>
      <c r="B18584" t="s">
        <v>36459</v>
      </c>
      <c r="C18584" s="106">
        <v>0</v>
      </c>
      <c r="D18584">
        <v>0</v>
      </c>
    </row>
    <row r="18585" spans="1:4" x14ac:dyDescent="0.25">
      <c r="A18585" t="s">
        <v>36460</v>
      </c>
      <c r="B18585" t="s">
        <v>36461</v>
      </c>
      <c r="C18585" s="106">
        <v>0</v>
      </c>
      <c r="D18585">
        <v>0</v>
      </c>
    </row>
    <row r="18586" spans="1:4" x14ac:dyDescent="0.25">
      <c r="A18586" t="s">
        <v>36462</v>
      </c>
      <c r="B18586" t="s">
        <v>36463</v>
      </c>
      <c r="C18586" s="106">
        <v>0</v>
      </c>
      <c r="D18586">
        <v>0</v>
      </c>
    </row>
    <row r="18587" spans="1:4" x14ac:dyDescent="0.25">
      <c r="A18587" t="s">
        <v>36464</v>
      </c>
      <c r="B18587" t="s">
        <v>36465</v>
      </c>
      <c r="C18587" s="106">
        <v>0</v>
      </c>
      <c r="D18587">
        <v>0</v>
      </c>
    </row>
    <row r="18588" spans="1:4" x14ac:dyDescent="0.25">
      <c r="A18588" t="s">
        <v>36466</v>
      </c>
      <c r="B18588" t="s">
        <v>36467</v>
      </c>
      <c r="C18588" s="106">
        <v>0</v>
      </c>
      <c r="D18588">
        <v>0</v>
      </c>
    </row>
    <row r="18589" spans="1:4" x14ac:dyDescent="0.25">
      <c r="A18589" t="s">
        <v>36468</v>
      </c>
      <c r="B18589" t="s">
        <v>36469</v>
      </c>
      <c r="C18589" s="106">
        <v>944</v>
      </c>
      <c r="D18589">
        <v>2</v>
      </c>
    </row>
    <row r="18590" spans="1:4" x14ac:dyDescent="0.25">
      <c r="A18590" t="s">
        <v>36470</v>
      </c>
      <c r="B18590" t="s">
        <v>36471</v>
      </c>
      <c r="C18590" s="106">
        <v>325</v>
      </c>
      <c r="D18590">
        <v>2</v>
      </c>
    </row>
    <row r="18591" spans="1:4" x14ac:dyDescent="0.25">
      <c r="A18591" t="s">
        <v>36472</v>
      </c>
      <c r="B18591" t="s">
        <v>36473</v>
      </c>
      <c r="C18591" s="106">
        <v>297.42</v>
      </c>
      <c r="D18591">
        <v>2</v>
      </c>
    </row>
    <row r="18592" spans="1:4" x14ac:dyDescent="0.25">
      <c r="A18592" t="s">
        <v>36474</v>
      </c>
      <c r="B18592" t="s">
        <v>36475</v>
      </c>
      <c r="C18592" s="106">
        <v>37.119999999999997</v>
      </c>
      <c r="D18592">
        <v>8</v>
      </c>
    </row>
    <row r="18593" spans="1:4" x14ac:dyDescent="0.25">
      <c r="A18593" t="s">
        <v>36476</v>
      </c>
      <c r="B18593" t="s">
        <v>36477</v>
      </c>
      <c r="C18593" s="106">
        <v>0</v>
      </c>
      <c r="D18593">
        <v>0</v>
      </c>
    </row>
    <row r="18594" spans="1:4" x14ac:dyDescent="0.25">
      <c r="A18594" t="s">
        <v>36478</v>
      </c>
      <c r="B18594" t="s">
        <v>36479</v>
      </c>
      <c r="C18594" s="106">
        <v>0</v>
      </c>
      <c r="D18594">
        <v>0</v>
      </c>
    </row>
    <row r="18595" spans="1:4" x14ac:dyDescent="0.25">
      <c r="A18595" t="s">
        <v>36480</v>
      </c>
      <c r="B18595" t="s">
        <v>36481</v>
      </c>
      <c r="C18595" s="106">
        <v>0</v>
      </c>
      <c r="D18595">
        <v>0</v>
      </c>
    </row>
    <row r="18596" spans="1:4" x14ac:dyDescent="0.25">
      <c r="A18596" t="s">
        <v>36482</v>
      </c>
      <c r="B18596" t="s">
        <v>36483</v>
      </c>
      <c r="C18596" s="106">
        <v>0</v>
      </c>
      <c r="D18596">
        <v>0</v>
      </c>
    </row>
    <row r="18597" spans="1:4" x14ac:dyDescent="0.25">
      <c r="A18597" t="s">
        <v>36484</v>
      </c>
      <c r="B18597" t="s">
        <v>36485</v>
      </c>
      <c r="C18597" s="106">
        <v>0</v>
      </c>
      <c r="D18597">
        <v>0</v>
      </c>
    </row>
    <row r="18598" spans="1:4" x14ac:dyDescent="0.25">
      <c r="A18598" t="s">
        <v>36486</v>
      </c>
      <c r="B18598" t="s">
        <v>36487</v>
      </c>
      <c r="C18598" s="106">
        <v>0</v>
      </c>
      <c r="D18598">
        <v>0</v>
      </c>
    </row>
    <row r="18599" spans="1:4" x14ac:dyDescent="0.25">
      <c r="A18599" t="s">
        <v>36488</v>
      </c>
      <c r="B18599" t="s">
        <v>36489</v>
      </c>
      <c r="C18599" s="106">
        <v>0</v>
      </c>
      <c r="D18599">
        <v>0</v>
      </c>
    </row>
    <row r="18600" spans="1:4" x14ac:dyDescent="0.25">
      <c r="A18600" t="s">
        <v>36490</v>
      </c>
      <c r="B18600" t="s">
        <v>36491</v>
      </c>
      <c r="C18600" s="106">
        <v>0</v>
      </c>
      <c r="D18600">
        <v>0</v>
      </c>
    </row>
    <row r="18601" spans="1:4" x14ac:dyDescent="0.25">
      <c r="A18601" t="s">
        <v>36492</v>
      </c>
      <c r="B18601" t="s">
        <v>36493</v>
      </c>
      <c r="C18601" s="106">
        <v>0</v>
      </c>
      <c r="D18601">
        <v>0</v>
      </c>
    </row>
    <row r="18602" spans="1:4" x14ac:dyDescent="0.25">
      <c r="A18602" t="s">
        <v>36494</v>
      </c>
      <c r="B18602" t="s">
        <v>36495</v>
      </c>
      <c r="C18602" s="106">
        <v>0</v>
      </c>
      <c r="D18602">
        <v>0</v>
      </c>
    </row>
    <row r="18603" spans="1:4" x14ac:dyDescent="0.25">
      <c r="A18603" t="s">
        <v>36496</v>
      </c>
      <c r="B18603" t="s">
        <v>36497</v>
      </c>
      <c r="C18603" s="106">
        <v>0</v>
      </c>
      <c r="D18603">
        <v>0</v>
      </c>
    </row>
    <row r="18604" spans="1:4" x14ac:dyDescent="0.25">
      <c r="A18604" t="s">
        <v>36498</v>
      </c>
      <c r="B18604" t="s">
        <v>36499</v>
      </c>
      <c r="C18604" s="106">
        <v>0</v>
      </c>
      <c r="D18604">
        <v>0</v>
      </c>
    </row>
    <row r="18605" spans="1:4" x14ac:dyDescent="0.25">
      <c r="A18605" t="s">
        <v>36500</v>
      </c>
      <c r="B18605" t="s">
        <v>36501</v>
      </c>
      <c r="C18605" s="106">
        <v>0</v>
      </c>
      <c r="D18605">
        <v>0</v>
      </c>
    </row>
    <row r="18606" spans="1:4" x14ac:dyDescent="0.25">
      <c r="A18606" t="s">
        <v>36502</v>
      </c>
      <c r="B18606" t="s">
        <v>36503</v>
      </c>
      <c r="C18606" s="106">
        <v>0</v>
      </c>
      <c r="D18606">
        <v>0</v>
      </c>
    </row>
    <row r="18607" spans="1:4" x14ac:dyDescent="0.25">
      <c r="A18607" t="s">
        <v>36504</v>
      </c>
      <c r="B18607" t="s">
        <v>36505</v>
      </c>
      <c r="C18607" s="106">
        <v>0</v>
      </c>
      <c r="D18607">
        <v>0</v>
      </c>
    </row>
    <row r="18608" spans="1:4" x14ac:dyDescent="0.25">
      <c r="A18608" t="s">
        <v>36506</v>
      </c>
      <c r="B18608" t="s">
        <v>36507</v>
      </c>
      <c r="C18608" s="106">
        <v>0</v>
      </c>
      <c r="D18608">
        <v>0</v>
      </c>
    </row>
    <row r="18609" spans="1:4" x14ac:dyDescent="0.25">
      <c r="A18609" t="s">
        <v>36508</v>
      </c>
      <c r="B18609" t="s">
        <v>36509</v>
      </c>
      <c r="C18609" s="106">
        <v>0</v>
      </c>
      <c r="D18609">
        <v>0</v>
      </c>
    </row>
    <row r="18610" spans="1:4" x14ac:dyDescent="0.25">
      <c r="A18610" t="s">
        <v>36510</v>
      </c>
      <c r="B18610" t="s">
        <v>36511</v>
      </c>
      <c r="C18610" s="106">
        <v>0</v>
      </c>
      <c r="D18610">
        <v>0</v>
      </c>
    </row>
    <row r="18611" spans="1:4" x14ac:dyDescent="0.25">
      <c r="A18611" t="s">
        <v>36512</v>
      </c>
      <c r="B18611" t="s">
        <v>36513</v>
      </c>
      <c r="C18611" s="106">
        <v>0</v>
      </c>
      <c r="D18611">
        <v>0</v>
      </c>
    </row>
    <row r="18612" spans="1:4" x14ac:dyDescent="0.25">
      <c r="A18612" t="s">
        <v>36514</v>
      </c>
      <c r="B18612" t="s">
        <v>36515</v>
      </c>
      <c r="C18612" s="106">
        <v>0</v>
      </c>
      <c r="D18612">
        <v>0</v>
      </c>
    </row>
    <row r="18613" spans="1:4" x14ac:dyDescent="0.25">
      <c r="A18613" t="s">
        <v>36516</v>
      </c>
      <c r="B18613" t="s">
        <v>36517</v>
      </c>
      <c r="C18613" s="106">
        <v>0</v>
      </c>
      <c r="D18613">
        <v>0</v>
      </c>
    </row>
    <row r="18614" spans="1:4" x14ac:dyDescent="0.25">
      <c r="A18614" t="s">
        <v>36518</v>
      </c>
      <c r="B18614" t="s">
        <v>36519</v>
      </c>
      <c r="C18614" s="106">
        <v>0</v>
      </c>
      <c r="D18614">
        <v>0</v>
      </c>
    </row>
    <row r="18615" spans="1:4" x14ac:dyDescent="0.25">
      <c r="A18615" t="s">
        <v>36520</v>
      </c>
      <c r="B18615" t="s">
        <v>36521</v>
      </c>
      <c r="C18615" s="106">
        <v>0</v>
      </c>
      <c r="D18615">
        <v>0</v>
      </c>
    </row>
    <row r="18616" spans="1:4" x14ac:dyDescent="0.25">
      <c r="A18616" t="s">
        <v>36522</v>
      </c>
      <c r="B18616" t="s">
        <v>36523</v>
      </c>
      <c r="C18616" s="106">
        <v>0</v>
      </c>
      <c r="D18616">
        <v>0</v>
      </c>
    </row>
    <row r="18617" spans="1:4" x14ac:dyDescent="0.25">
      <c r="A18617" t="s">
        <v>36524</v>
      </c>
      <c r="B18617" t="s">
        <v>36525</v>
      </c>
      <c r="C18617" s="106">
        <v>0</v>
      </c>
      <c r="D18617">
        <v>0</v>
      </c>
    </row>
    <row r="18618" spans="1:4" x14ac:dyDescent="0.25">
      <c r="A18618" t="s">
        <v>36526</v>
      </c>
      <c r="B18618" t="s">
        <v>36527</v>
      </c>
      <c r="C18618" s="106">
        <v>0</v>
      </c>
      <c r="D18618">
        <v>0</v>
      </c>
    </row>
    <row r="18619" spans="1:4" x14ac:dyDescent="0.25">
      <c r="A18619" t="s">
        <v>36528</v>
      </c>
      <c r="B18619" t="s">
        <v>36529</v>
      </c>
      <c r="C18619" s="106">
        <v>0</v>
      </c>
      <c r="D18619">
        <v>0</v>
      </c>
    </row>
    <row r="18620" spans="1:4" x14ac:dyDescent="0.25">
      <c r="A18620" t="s">
        <v>36530</v>
      </c>
      <c r="B18620" t="s">
        <v>36531</v>
      </c>
      <c r="C18620" s="106">
        <v>0</v>
      </c>
      <c r="D18620">
        <v>0</v>
      </c>
    </row>
    <row r="18621" spans="1:4" x14ac:dyDescent="0.25">
      <c r="A18621" t="s">
        <v>36532</v>
      </c>
      <c r="B18621" t="s">
        <v>36533</v>
      </c>
      <c r="C18621" s="106">
        <v>0</v>
      </c>
      <c r="D18621">
        <v>0</v>
      </c>
    </row>
    <row r="18622" spans="1:4" x14ac:dyDescent="0.25">
      <c r="A18622" t="s">
        <v>36534</v>
      </c>
      <c r="B18622" t="s">
        <v>36535</v>
      </c>
      <c r="C18622" s="106">
        <v>0</v>
      </c>
      <c r="D18622">
        <v>0</v>
      </c>
    </row>
    <row r="18623" spans="1:4" x14ac:dyDescent="0.25">
      <c r="A18623" t="s">
        <v>36536</v>
      </c>
      <c r="B18623" t="s">
        <v>36537</v>
      </c>
      <c r="C18623" s="106">
        <v>341.41</v>
      </c>
      <c r="D18623">
        <v>1</v>
      </c>
    </row>
    <row r="18624" spans="1:4" x14ac:dyDescent="0.25">
      <c r="A18624" t="s">
        <v>36538</v>
      </c>
      <c r="B18624" t="s">
        <v>36539</v>
      </c>
      <c r="C18624" s="106">
        <v>0</v>
      </c>
      <c r="D18624">
        <v>0</v>
      </c>
    </row>
    <row r="18625" spans="1:4" x14ac:dyDescent="0.25">
      <c r="A18625" t="s">
        <v>36540</v>
      </c>
      <c r="B18625" t="s">
        <v>36541</v>
      </c>
      <c r="C18625" s="106">
        <v>0</v>
      </c>
      <c r="D18625">
        <v>0</v>
      </c>
    </row>
    <row r="18626" spans="1:4" x14ac:dyDescent="0.25">
      <c r="A18626" t="s">
        <v>36542</v>
      </c>
      <c r="B18626" t="s">
        <v>36543</v>
      </c>
      <c r="C18626" s="106">
        <v>0</v>
      </c>
      <c r="D18626">
        <v>0</v>
      </c>
    </row>
    <row r="18627" spans="1:4" x14ac:dyDescent="0.25">
      <c r="A18627" t="s">
        <v>36544</v>
      </c>
      <c r="B18627" t="s">
        <v>36545</v>
      </c>
      <c r="C18627" s="106">
        <v>0</v>
      </c>
      <c r="D18627">
        <v>0</v>
      </c>
    </row>
    <row r="18628" spans="1:4" x14ac:dyDescent="0.25">
      <c r="A18628" t="s">
        <v>36546</v>
      </c>
      <c r="B18628" t="s">
        <v>36547</v>
      </c>
      <c r="C18628" s="106">
        <v>0</v>
      </c>
      <c r="D18628">
        <v>0</v>
      </c>
    </row>
    <row r="18629" spans="1:4" x14ac:dyDescent="0.25">
      <c r="A18629" t="s">
        <v>36548</v>
      </c>
      <c r="B18629" t="s">
        <v>36549</v>
      </c>
      <c r="C18629" s="106">
        <v>0</v>
      </c>
      <c r="D18629">
        <v>0</v>
      </c>
    </row>
    <row r="18630" spans="1:4" x14ac:dyDescent="0.25">
      <c r="A18630" t="s">
        <v>36550</v>
      </c>
      <c r="B18630" t="s">
        <v>36551</v>
      </c>
      <c r="C18630" s="106">
        <v>0</v>
      </c>
      <c r="D18630">
        <v>0</v>
      </c>
    </row>
    <row r="18631" spans="1:4" x14ac:dyDescent="0.25">
      <c r="A18631" t="s">
        <v>36552</v>
      </c>
      <c r="B18631" t="s">
        <v>36551</v>
      </c>
      <c r="C18631" s="106">
        <v>0</v>
      </c>
      <c r="D18631">
        <v>0</v>
      </c>
    </row>
    <row r="18632" spans="1:4" x14ac:dyDescent="0.25">
      <c r="A18632" t="s">
        <v>36553</v>
      </c>
      <c r="B18632" t="s">
        <v>36554</v>
      </c>
      <c r="C18632" s="106">
        <v>0</v>
      </c>
      <c r="D18632">
        <v>0</v>
      </c>
    </row>
    <row r="18633" spans="1:4" x14ac:dyDescent="0.25">
      <c r="A18633" t="s">
        <v>36555</v>
      </c>
      <c r="B18633" t="s">
        <v>36556</v>
      </c>
      <c r="C18633" s="106">
        <v>0</v>
      </c>
      <c r="D18633">
        <v>0</v>
      </c>
    </row>
    <row r="18634" spans="1:4" x14ac:dyDescent="0.25">
      <c r="A18634" t="s">
        <v>36557</v>
      </c>
      <c r="B18634" t="s">
        <v>36558</v>
      </c>
      <c r="C18634" s="106">
        <v>0</v>
      </c>
      <c r="D18634">
        <v>0</v>
      </c>
    </row>
    <row r="18635" spans="1:4" x14ac:dyDescent="0.25">
      <c r="A18635" t="s">
        <v>36559</v>
      </c>
      <c r="B18635" t="s">
        <v>36560</v>
      </c>
      <c r="C18635" s="106">
        <v>0</v>
      </c>
      <c r="D18635">
        <v>0</v>
      </c>
    </row>
    <row r="18636" spans="1:4" x14ac:dyDescent="0.25">
      <c r="A18636" t="s">
        <v>36561</v>
      </c>
      <c r="B18636" t="s">
        <v>36562</v>
      </c>
      <c r="C18636" s="106">
        <v>0</v>
      </c>
      <c r="D18636">
        <v>0</v>
      </c>
    </row>
    <row r="18637" spans="1:4" x14ac:dyDescent="0.25">
      <c r="A18637" t="s">
        <v>36563</v>
      </c>
      <c r="B18637" t="s">
        <v>36564</v>
      </c>
      <c r="C18637" s="106">
        <v>0</v>
      </c>
      <c r="D18637">
        <v>0</v>
      </c>
    </row>
    <row r="18638" spans="1:4" x14ac:dyDescent="0.25">
      <c r="A18638" t="s">
        <v>36565</v>
      </c>
      <c r="B18638" t="s">
        <v>36566</v>
      </c>
      <c r="C18638" s="106">
        <v>0</v>
      </c>
      <c r="D18638">
        <v>0</v>
      </c>
    </row>
    <row r="18639" spans="1:4" x14ac:dyDescent="0.25">
      <c r="A18639" t="s">
        <v>36567</v>
      </c>
      <c r="B18639" t="s">
        <v>36568</v>
      </c>
      <c r="C18639" s="106">
        <v>0</v>
      </c>
      <c r="D18639">
        <v>0</v>
      </c>
    </row>
    <row r="18640" spans="1:4" x14ac:dyDescent="0.25">
      <c r="A18640" t="s">
        <v>36569</v>
      </c>
      <c r="B18640" t="s">
        <v>36570</v>
      </c>
      <c r="C18640" s="106">
        <v>0</v>
      </c>
      <c r="D18640">
        <v>0</v>
      </c>
    </row>
    <row r="18641" spans="1:4" x14ac:dyDescent="0.25">
      <c r="A18641" t="s">
        <v>36571</v>
      </c>
      <c r="B18641" t="s">
        <v>36572</v>
      </c>
      <c r="C18641" s="106">
        <v>950</v>
      </c>
      <c r="D18641">
        <v>2</v>
      </c>
    </row>
    <row r="18642" spans="1:4" x14ac:dyDescent="0.25">
      <c r="A18642" t="s">
        <v>36573</v>
      </c>
      <c r="B18642" t="s">
        <v>36574</v>
      </c>
      <c r="C18642" s="106">
        <v>1500</v>
      </c>
      <c r="D18642">
        <v>1</v>
      </c>
    </row>
    <row r="18643" spans="1:4" x14ac:dyDescent="0.25">
      <c r="A18643" t="s">
        <v>36575</v>
      </c>
      <c r="B18643" t="s">
        <v>36556</v>
      </c>
      <c r="C18643" s="106">
        <v>0</v>
      </c>
      <c r="D18643">
        <v>0</v>
      </c>
    </row>
    <row r="18644" spans="1:4" x14ac:dyDescent="0.25">
      <c r="A18644" t="s">
        <v>36576</v>
      </c>
      <c r="B18644" t="s">
        <v>36556</v>
      </c>
      <c r="C18644" s="106">
        <v>0</v>
      </c>
      <c r="D18644">
        <v>0</v>
      </c>
    </row>
    <row r="18645" spans="1:4" x14ac:dyDescent="0.25">
      <c r="A18645" t="s">
        <v>36577</v>
      </c>
      <c r="B18645" t="s">
        <v>36578</v>
      </c>
      <c r="C18645" s="106">
        <v>0</v>
      </c>
      <c r="D18645">
        <v>0</v>
      </c>
    </row>
    <row r="18646" spans="1:4" x14ac:dyDescent="0.25">
      <c r="A18646" t="s">
        <v>36579</v>
      </c>
      <c r="B18646" t="s">
        <v>36580</v>
      </c>
      <c r="C18646" s="106">
        <v>0</v>
      </c>
      <c r="D18646">
        <v>0</v>
      </c>
    </row>
    <row r="18647" spans="1:4" x14ac:dyDescent="0.25">
      <c r="A18647" t="s">
        <v>36581</v>
      </c>
      <c r="B18647" t="s">
        <v>36582</v>
      </c>
      <c r="C18647" s="106">
        <v>419</v>
      </c>
      <c r="D18647">
        <v>1</v>
      </c>
    </row>
    <row r="18648" spans="1:4" x14ac:dyDescent="0.25">
      <c r="A18648" t="s">
        <v>36583</v>
      </c>
      <c r="B18648" t="s">
        <v>36584</v>
      </c>
      <c r="C18648" s="106">
        <v>0</v>
      </c>
      <c r="D18648">
        <v>0</v>
      </c>
    </row>
    <row r="18649" spans="1:4" x14ac:dyDescent="0.25">
      <c r="A18649" t="s">
        <v>36585</v>
      </c>
      <c r="B18649" t="s">
        <v>36586</v>
      </c>
      <c r="C18649" s="106">
        <v>0</v>
      </c>
      <c r="D18649">
        <v>0</v>
      </c>
    </row>
    <row r="18650" spans="1:4" x14ac:dyDescent="0.25">
      <c r="A18650" t="s">
        <v>36587</v>
      </c>
      <c r="B18650" t="s">
        <v>36588</v>
      </c>
      <c r="C18650" s="106">
        <v>528.48</v>
      </c>
      <c r="D18650">
        <v>6</v>
      </c>
    </row>
    <row r="18651" spans="1:4" x14ac:dyDescent="0.25">
      <c r="A18651" t="s">
        <v>36589</v>
      </c>
      <c r="B18651" t="s">
        <v>36590</v>
      </c>
      <c r="C18651" s="106">
        <v>0</v>
      </c>
      <c r="D18651">
        <v>0</v>
      </c>
    </row>
    <row r="18652" spans="1:4" x14ac:dyDescent="0.25">
      <c r="A18652" t="s">
        <v>36591</v>
      </c>
      <c r="B18652" t="s">
        <v>36592</v>
      </c>
      <c r="C18652" s="106">
        <v>0</v>
      </c>
      <c r="D18652">
        <v>0</v>
      </c>
    </row>
    <row r="18653" spans="1:4" x14ac:dyDescent="0.25">
      <c r="A18653" t="s">
        <v>36593</v>
      </c>
      <c r="B18653" t="s">
        <v>36594</v>
      </c>
      <c r="C18653" s="106">
        <v>312</v>
      </c>
      <c r="D18653">
        <v>3</v>
      </c>
    </row>
    <row r="18654" spans="1:4" x14ac:dyDescent="0.25">
      <c r="A18654" t="s">
        <v>36595</v>
      </c>
      <c r="B18654" t="s">
        <v>36596</v>
      </c>
      <c r="C18654" s="106">
        <v>0</v>
      </c>
      <c r="D18654">
        <v>0</v>
      </c>
    </row>
    <row r="18655" spans="1:4" x14ac:dyDescent="0.25">
      <c r="A18655" t="s">
        <v>36597</v>
      </c>
      <c r="B18655" t="s">
        <v>36598</v>
      </c>
      <c r="C18655" s="106">
        <v>0</v>
      </c>
      <c r="D18655">
        <v>0</v>
      </c>
    </row>
    <row r="18656" spans="1:4" x14ac:dyDescent="0.25">
      <c r="A18656" t="s">
        <v>36599</v>
      </c>
      <c r="B18656" t="s">
        <v>36600</v>
      </c>
      <c r="C18656" s="106">
        <v>0</v>
      </c>
      <c r="D18656">
        <v>0</v>
      </c>
    </row>
    <row r="18657" spans="1:4" x14ac:dyDescent="0.25">
      <c r="A18657" t="s">
        <v>36601</v>
      </c>
      <c r="B18657" t="s">
        <v>36602</v>
      </c>
      <c r="C18657" s="106">
        <v>0</v>
      </c>
      <c r="D18657">
        <v>0</v>
      </c>
    </row>
    <row r="18658" spans="1:4" x14ac:dyDescent="0.25">
      <c r="A18658" t="s">
        <v>36603</v>
      </c>
      <c r="B18658" t="s">
        <v>36604</v>
      </c>
      <c r="C18658" s="106">
        <v>0</v>
      </c>
      <c r="D18658">
        <v>0</v>
      </c>
    </row>
    <row r="18659" spans="1:4" x14ac:dyDescent="0.25">
      <c r="A18659" t="s">
        <v>36605</v>
      </c>
      <c r="B18659" t="s">
        <v>36606</v>
      </c>
      <c r="C18659" s="106">
        <v>0</v>
      </c>
      <c r="D18659">
        <v>0</v>
      </c>
    </row>
    <row r="18660" spans="1:4" x14ac:dyDescent="0.25">
      <c r="A18660" t="s">
        <v>36607</v>
      </c>
      <c r="B18660" t="s">
        <v>36608</v>
      </c>
      <c r="C18660" s="106">
        <v>0</v>
      </c>
      <c r="D18660">
        <v>0</v>
      </c>
    </row>
    <row r="18661" spans="1:4" x14ac:dyDescent="0.25">
      <c r="A18661" t="s">
        <v>36609</v>
      </c>
      <c r="B18661" t="s">
        <v>36610</v>
      </c>
      <c r="C18661" s="106">
        <v>0</v>
      </c>
      <c r="D18661">
        <v>0</v>
      </c>
    </row>
    <row r="18662" spans="1:4" x14ac:dyDescent="0.25">
      <c r="A18662" t="s">
        <v>36611</v>
      </c>
      <c r="B18662" t="s">
        <v>36612</v>
      </c>
      <c r="C18662" s="106">
        <v>0</v>
      </c>
      <c r="D18662">
        <v>0</v>
      </c>
    </row>
    <row r="18663" spans="1:4" x14ac:dyDescent="0.25">
      <c r="A18663" t="s">
        <v>36613</v>
      </c>
      <c r="B18663" t="s">
        <v>36614</v>
      </c>
      <c r="C18663" s="106">
        <v>0</v>
      </c>
      <c r="D18663">
        <v>0</v>
      </c>
    </row>
    <row r="18664" spans="1:4" x14ac:dyDescent="0.25">
      <c r="A18664" t="s">
        <v>36615</v>
      </c>
      <c r="B18664" t="s">
        <v>36616</v>
      </c>
      <c r="C18664" s="106">
        <v>0</v>
      </c>
      <c r="D18664">
        <v>0</v>
      </c>
    </row>
    <row r="18665" spans="1:4" x14ac:dyDescent="0.25">
      <c r="A18665" t="s">
        <v>36617</v>
      </c>
      <c r="B18665" t="s">
        <v>36618</v>
      </c>
      <c r="C18665" s="106">
        <v>0</v>
      </c>
      <c r="D18665">
        <v>0</v>
      </c>
    </row>
    <row r="18666" spans="1:4" x14ac:dyDescent="0.25">
      <c r="A18666" t="s">
        <v>36619</v>
      </c>
      <c r="B18666" t="s">
        <v>36620</v>
      </c>
      <c r="C18666" s="106">
        <v>0</v>
      </c>
      <c r="D18666">
        <v>0</v>
      </c>
    </row>
    <row r="18667" spans="1:4" x14ac:dyDescent="0.25">
      <c r="A18667" t="s">
        <v>36621</v>
      </c>
      <c r="B18667" t="s">
        <v>36622</v>
      </c>
      <c r="C18667" s="106">
        <v>0</v>
      </c>
      <c r="D18667">
        <v>0</v>
      </c>
    </row>
    <row r="18668" spans="1:4" x14ac:dyDescent="0.25">
      <c r="A18668" t="s">
        <v>36623</v>
      </c>
      <c r="B18668" t="s">
        <v>36624</v>
      </c>
      <c r="C18668" s="106">
        <v>0</v>
      </c>
      <c r="D18668">
        <v>0</v>
      </c>
    </row>
    <row r="18669" spans="1:4" x14ac:dyDescent="0.25">
      <c r="A18669" t="s">
        <v>36625</v>
      </c>
      <c r="B18669" t="s">
        <v>36626</v>
      </c>
      <c r="C18669" s="106">
        <v>0</v>
      </c>
      <c r="D18669">
        <v>0</v>
      </c>
    </row>
    <row r="18670" spans="1:4" x14ac:dyDescent="0.25">
      <c r="A18670" t="s">
        <v>36627</v>
      </c>
      <c r="B18670" t="s">
        <v>36628</v>
      </c>
      <c r="C18670" s="106">
        <v>0</v>
      </c>
      <c r="D18670">
        <v>0</v>
      </c>
    </row>
    <row r="18671" spans="1:4" x14ac:dyDescent="0.25">
      <c r="A18671" t="s">
        <v>36629</v>
      </c>
      <c r="B18671" t="s">
        <v>36630</v>
      </c>
      <c r="C18671" s="106">
        <v>0</v>
      </c>
      <c r="D18671">
        <v>0</v>
      </c>
    </row>
    <row r="18672" spans="1:4" x14ac:dyDescent="0.25">
      <c r="A18672" t="s">
        <v>36631</v>
      </c>
      <c r="B18672" t="s">
        <v>36632</v>
      </c>
      <c r="C18672" s="106">
        <v>0</v>
      </c>
      <c r="D18672">
        <v>0</v>
      </c>
    </row>
    <row r="18673" spans="1:4" x14ac:dyDescent="0.25">
      <c r="A18673" t="s">
        <v>36633</v>
      </c>
      <c r="B18673" t="s">
        <v>36634</v>
      </c>
      <c r="C18673" s="106">
        <v>0</v>
      </c>
      <c r="D18673">
        <v>0</v>
      </c>
    </row>
    <row r="18674" spans="1:4" x14ac:dyDescent="0.25">
      <c r="A18674" t="s">
        <v>36635</v>
      </c>
      <c r="B18674" t="s">
        <v>36636</v>
      </c>
      <c r="C18674" s="106">
        <v>0</v>
      </c>
      <c r="D18674">
        <v>0</v>
      </c>
    </row>
    <row r="18675" spans="1:4" x14ac:dyDescent="0.25">
      <c r="A18675" t="s">
        <v>36637</v>
      </c>
      <c r="B18675" t="s">
        <v>36638</v>
      </c>
      <c r="C18675" s="106">
        <v>0</v>
      </c>
      <c r="D18675">
        <v>0</v>
      </c>
    </row>
    <row r="18676" spans="1:4" x14ac:dyDescent="0.25">
      <c r="A18676" t="s">
        <v>36639</v>
      </c>
      <c r="B18676" t="s">
        <v>36640</v>
      </c>
      <c r="C18676" s="106">
        <v>0</v>
      </c>
      <c r="D18676">
        <v>0</v>
      </c>
    </row>
    <row r="18677" spans="1:4" x14ac:dyDescent="0.25">
      <c r="A18677" t="s">
        <v>36641</v>
      </c>
      <c r="B18677" t="s">
        <v>36642</v>
      </c>
      <c r="C18677" s="106">
        <v>0</v>
      </c>
      <c r="D18677">
        <v>0</v>
      </c>
    </row>
    <row r="18678" spans="1:4" x14ac:dyDescent="0.25">
      <c r="A18678" t="s">
        <v>36643</v>
      </c>
      <c r="B18678" t="s">
        <v>36644</v>
      </c>
      <c r="C18678" s="106">
        <v>0</v>
      </c>
      <c r="D18678">
        <v>0</v>
      </c>
    </row>
    <row r="18679" spans="1:4" x14ac:dyDescent="0.25">
      <c r="A18679" t="s">
        <v>36645</v>
      </c>
      <c r="B18679" t="s">
        <v>36646</v>
      </c>
      <c r="C18679" s="106">
        <v>0</v>
      </c>
      <c r="D18679">
        <v>0</v>
      </c>
    </row>
    <row r="18680" spans="1:4" x14ac:dyDescent="0.25">
      <c r="A18680" t="s">
        <v>36647</v>
      </c>
      <c r="B18680" t="s">
        <v>36648</v>
      </c>
      <c r="C18680" s="106">
        <v>0</v>
      </c>
      <c r="D18680">
        <v>0</v>
      </c>
    </row>
    <row r="18681" spans="1:4" x14ac:dyDescent="0.25">
      <c r="A18681" t="s">
        <v>36649</v>
      </c>
      <c r="B18681" t="s">
        <v>36650</v>
      </c>
      <c r="C18681" s="106">
        <v>0</v>
      </c>
      <c r="D18681">
        <v>0</v>
      </c>
    </row>
    <row r="18682" spans="1:4" x14ac:dyDescent="0.25">
      <c r="A18682" t="s">
        <v>36651</v>
      </c>
      <c r="B18682" t="s">
        <v>36652</v>
      </c>
      <c r="C18682" s="106">
        <v>0</v>
      </c>
      <c r="D18682">
        <v>0</v>
      </c>
    </row>
    <row r="18683" spans="1:4" x14ac:dyDescent="0.25">
      <c r="A18683" t="s">
        <v>36653</v>
      </c>
      <c r="B18683" t="s">
        <v>36654</v>
      </c>
      <c r="C18683" s="106">
        <v>0</v>
      </c>
      <c r="D18683">
        <v>0</v>
      </c>
    </row>
    <row r="18684" spans="1:4" x14ac:dyDescent="0.25">
      <c r="A18684" t="s">
        <v>36655</v>
      </c>
      <c r="B18684" t="s">
        <v>36656</v>
      </c>
      <c r="C18684" s="106">
        <v>700</v>
      </c>
      <c r="D18684">
        <v>5</v>
      </c>
    </row>
    <row r="18685" spans="1:4" x14ac:dyDescent="0.25">
      <c r="A18685" t="s">
        <v>36657</v>
      </c>
      <c r="B18685" t="s">
        <v>36656</v>
      </c>
      <c r="C18685" s="106">
        <v>580</v>
      </c>
      <c r="D18685">
        <v>4</v>
      </c>
    </row>
    <row r="18686" spans="1:4" x14ac:dyDescent="0.25">
      <c r="A18686" t="s">
        <v>36658</v>
      </c>
      <c r="B18686" t="s">
        <v>36659</v>
      </c>
      <c r="C18686" s="106">
        <v>0</v>
      </c>
      <c r="D18686">
        <v>0</v>
      </c>
    </row>
    <row r="18687" spans="1:4" x14ac:dyDescent="0.25">
      <c r="A18687" t="s">
        <v>36660</v>
      </c>
      <c r="B18687" t="s">
        <v>36661</v>
      </c>
      <c r="C18687" s="106">
        <v>0</v>
      </c>
      <c r="D18687">
        <v>0</v>
      </c>
    </row>
    <row r="18688" spans="1:4" x14ac:dyDescent="0.25">
      <c r="A18688" t="s">
        <v>36662</v>
      </c>
      <c r="B18688" t="s">
        <v>36663</v>
      </c>
      <c r="C18688" s="106">
        <v>0</v>
      </c>
      <c r="D18688">
        <v>0</v>
      </c>
    </row>
    <row r="18689" spans="1:4" x14ac:dyDescent="0.25">
      <c r="A18689" t="s">
        <v>36664</v>
      </c>
      <c r="B18689" t="s">
        <v>36665</v>
      </c>
      <c r="C18689" s="106">
        <v>0</v>
      </c>
      <c r="D18689">
        <v>0</v>
      </c>
    </row>
    <row r="18690" spans="1:4" x14ac:dyDescent="0.25">
      <c r="A18690" t="s">
        <v>36666</v>
      </c>
      <c r="B18690" t="s">
        <v>36667</v>
      </c>
      <c r="C18690" s="106">
        <v>0</v>
      </c>
      <c r="D18690">
        <v>0</v>
      </c>
    </row>
    <row r="18691" spans="1:4" x14ac:dyDescent="0.25">
      <c r="A18691" t="s">
        <v>36668</v>
      </c>
      <c r="B18691" t="s">
        <v>36669</v>
      </c>
      <c r="C18691" s="106">
        <v>0</v>
      </c>
      <c r="D18691">
        <v>0</v>
      </c>
    </row>
    <row r="18692" spans="1:4" x14ac:dyDescent="0.25">
      <c r="A18692" t="s">
        <v>36670</v>
      </c>
      <c r="B18692" t="s">
        <v>36671</v>
      </c>
      <c r="C18692" s="106">
        <v>0</v>
      </c>
      <c r="D18692">
        <v>0</v>
      </c>
    </row>
    <row r="18693" spans="1:4" x14ac:dyDescent="0.25">
      <c r="A18693" t="s">
        <v>36672</v>
      </c>
      <c r="B18693" t="s">
        <v>36673</v>
      </c>
      <c r="C18693" s="106">
        <v>0</v>
      </c>
      <c r="D18693">
        <v>0</v>
      </c>
    </row>
    <row r="18694" spans="1:4" x14ac:dyDescent="0.25">
      <c r="A18694" t="s">
        <v>36674</v>
      </c>
      <c r="B18694" t="s">
        <v>36675</v>
      </c>
      <c r="C18694" s="106">
        <v>752</v>
      </c>
      <c r="D18694">
        <v>8</v>
      </c>
    </row>
    <row r="18695" spans="1:4" x14ac:dyDescent="0.25">
      <c r="A18695" t="s">
        <v>36676</v>
      </c>
      <c r="B18695" t="s">
        <v>36677</v>
      </c>
      <c r="C18695" s="106">
        <v>320</v>
      </c>
      <c r="D18695">
        <v>8</v>
      </c>
    </row>
    <row r="18696" spans="1:4" x14ac:dyDescent="0.25">
      <c r="A18696" t="s">
        <v>36678</v>
      </c>
      <c r="B18696" t="s">
        <v>36679</v>
      </c>
      <c r="C18696" s="106">
        <v>60</v>
      </c>
      <c r="D18696">
        <v>12</v>
      </c>
    </row>
    <row r="18697" spans="1:4" x14ac:dyDescent="0.25">
      <c r="A18697" t="s">
        <v>36680</v>
      </c>
      <c r="B18697" t="s">
        <v>36681</v>
      </c>
      <c r="C18697" s="106">
        <v>0</v>
      </c>
      <c r="D18697">
        <v>0</v>
      </c>
    </row>
    <row r="18698" spans="1:4" x14ac:dyDescent="0.25">
      <c r="A18698" t="s">
        <v>36682</v>
      </c>
      <c r="B18698" t="s">
        <v>36683</v>
      </c>
      <c r="C18698" s="106">
        <v>0</v>
      </c>
      <c r="D18698">
        <v>0</v>
      </c>
    </row>
    <row r="18699" spans="1:4" x14ac:dyDescent="0.25">
      <c r="A18699" t="s">
        <v>36684</v>
      </c>
      <c r="B18699" t="s">
        <v>36685</v>
      </c>
      <c r="C18699" s="106">
        <v>0</v>
      </c>
      <c r="D18699">
        <v>0</v>
      </c>
    </row>
    <row r="18700" spans="1:4" x14ac:dyDescent="0.25">
      <c r="A18700" t="s">
        <v>36686</v>
      </c>
      <c r="B18700" t="s">
        <v>36687</v>
      </c>
      <c r="C18700" s="106">
        <v>0</v>
      </c>
      <c r="D18700">
        <v>0</v>
      </c>
    </row>
    <row r="18701" spans="1:4" x14ac:dyDescent="0.25">
      <c r="A18701" t="s">
        <v>36688</v>
      </c>
      <c r="B18701" t="s">
        <v>36689</v>
      </c>
      <c r="C18701" s="106">
        <v>0</v>
      </c>
      <c r="D18701">
        <v>0</v>
      </c>
    </row>
    <row r="18702" spans="1:4" x14ac:dyDescent="0.25">
      <c r="A18702" t="s">
        <v>36690</v>
      </c>
      <c r="B18702" t="s">
        <v>36691</v>
      </c>
      <c r="C18702" s="106">
        <v>0</v>
      </c>
      <c r="D18702">
        <v>0</v>
      </c>
    </row>
    <row r="18703" spans="1:4" x14ac:dyDescent="0.25">
      <c r="A18703" t="s">
        <v>36692</v>
      </c>
      <c r="B18703" t="s">
        <v>36693</v>
      </c>
      <c r="C18703" s="106">
        <v>0</v>
      </c>
      <c r="D18703">
        <v>0</v>
      </c>
    </row>
    <row r="18704" spans="1:4" x14ac:dyDescent="0.25">
      <c r="A18704" t="s">
        <v>36694</v>
      </c>
      <c r="B18704" t="s">
        <v>36695</v>
      </c>
      <c r="C18704" s="106">
        <v>0</v>
      </c>
      <c r="D18704">
        <v>0</v>
      </c>
    </row>
    <row r="18705" spans="1:4" x14ac:dyDescent="0.25">
      <c r="A18705" t="s">
        <v>36696</v>
      </c>
      <c r="B18705" t="s">
        <v>36697</v>
      </c>
      <c r="C18705" s="106">
        <v>0</v>
      </c>
      <c r="D18705">
        <v>0</v>
      </c>
    </row>
    <row r="18706" spans="1:4" x14ac:dyDescent="0.25">
      <c r="A18706" t="s">
        <v>36698</v>
      </c>
      <c r="B18706" t="s">
        <v>36699</v>
      </c>
      <c r="C18706" s="106">
        <v>0</v>
      </c>
      <c r="D18706">
        <v>0</v>
      </c>
    </row>
    <row r="18707" spans="1:4" x14ac:dyDescent="0.25">
      <c r="A18707" t="s">
        <v>36700</v>
      </c>
      <c r="B18707" t="s">
        <v>36701</v>
      </c>
      <c r="C18707" s="106">
        <v>0</v>
      </c>
      <c r="D18707">
        <v>0</v>
      </c>
    </row>
    <row r="18708" spans="1:4" x14ac:dyDescent="0.25">
      <c r="A18708" t="s">
        <v>36702</v>
      </c>
      <c r="B18708" t="s">
        <v>36703</v>
      </c>
      <c r="C18708" s="106">
        <v>0</v>
      </c>
      <c r="D18708">
        <v>0</v>
      </c>
    </row>
    <row r="18709" spans="1:4" x14ac:dyDescent="0.25">
      <c r="A18709" t="s">
        <v>36704</v>
      </c>
      <c r="B18709" t="s">
        <v>36705</v>
      </c>
      <c r="C18709" s="106">
        <v>0</v>
      </c>
      <c r="D18709">
        <v>0</v>
      </c>
    </row>
    <row r="18710" spans="1:4" x14ac:dyDescent="0.25">
      <c r="A18710" t="s">
        <v>36706</v>
      </c>
      <c r="B18710" t="s">
        <v>36707</v>
      </c>
      <c r="C18710" s="106">
        <v>0</v>
      </c>
      <c r="D18710">
        <v>0</v>
      </c>
    </row>
    <row r="18711" spans="1:4" x14ac:dyDescent="0.25">
      <c r="A18711" t="s">
        <v>36708</v>
      </c>
      <c r="B18711" t="s">
        <v>36709</v>
      </c>
      <c r="C18711" s="106">
        <v>0</v>
      </c>
      <c r="D18711">
        <v>0</v>
      </c>
    </row>
    <row r="18712" spans="1:4" x14ac:dyDescent="0.25">
      <c r="A18712" t="s">
        <v>36710</v>
      </c>
      <c r="B18712" t="s">
        <v>36711</v>
      </c>
      <c r="C18712" s="106">
        <v>0</v>
      </c>
      <c r="D18712">
        <v>0</v>
      </c>
    </row>
    <row r="18713" spans="1:4" x14ac:dyDescent="0.25">
      <c r="A18713" t="s">
        <v>36712</v>
      </c>
      <c r="B18713" t="s">
        <v>36689</v>
      </c>
      <c r="C18713" s="106">
        <v>0</v>
      </c>
      <c r="D18713">
        <v>0</v>
      </c>
    </row>
    <row r="18714" spans="1:4" x14ac:dyDescent="0.25">
      <c r="A18714" t="s">
        <v>36713</v>
      </c>
      <c r="B18714" t="s">
        <v>36691</v>
      </c>
      <c r="C18714" s="106">
        <v>0</v>
      </c>
      <c r="D18714">
        <v>0</v>
      </c>
    </row>
    <row r="18715" spans="1:4" x14ac:dyDescent="0.25">
      <c r="A18715" t="s">
        <v>36714</v>
      </c>
      <c r="B18715" t="s">
        <v>36693</v>
      </c>
      <c r="C18715" s="106">
        <v>0</v>
      </c>
      <c r="D18715">
        <v>0</v>
      </c>
    </row>
    <row r="18716" spans="1:4" x14ac:dyDescent="0.25">
      <c r="A18716" t="s">
        <v>36715</v>
      </c>
      <c r="B18716" t="s">
        <v>36716</v>
      </c>
      <c r="C18716" s="106">
        <v>0</v>
      </c>
      <c r="D18716">
        <v>0</v>
      </c>
    </row>
    <row r="18717" spans="1:4" x14ac:dyDescent="0.25">
      <c r="A18717" t="s">
        <v>36717</v>
      </c>
      <c r="B18717" t="s">
        <v>36697</v>
      </c>
      <c r="C18717" s="106">
        <v>0</v>
      </c>
      <c r="D18717">
        <v>0</v>
      </c>
    </row>
    <row r="18718" spans="1:4" x14ac:dyDescent="0.25">
      <c r="A18718" t="s">
        <v>36718</v>
      </c>
      <c r="B18718" t="s">
        <v>36699</v>
      </c>
      <c r="C18718" s="106">
        <v>0</v>
      </c>
      <c r="D18718">
        <v>0</v>
      </c>
    </row>
    <row r="18719" spans="1:4" x14ac:dyDescent="0.25">
      <c r="A18719" t="s">
        <v>36719</v>
      </c>
      <c r="B18719" t="s">
        <v>36720</v>
      </c>
      <c r="C18719" s="106">
        <v>0</v>
      </c>
      <c r="D18719">
        <v>0</v>
      </c>
    </row>
    <row r="18720" spans="1:4" x14ac:dyDescent="0.25">
      <c r="A18720" t="s">
        <v>36721</v>
      </c>
      <c r="B18720" t="s">
        <v>36703</v>
      </c>
      <c r="C18720" s="106">
        <v>0</v>
      </c>
      <c r="D18720">
        <v>0</v>
      </c>
    </row>
    <row r="18721" spans="1:4" x14ac:dyDescent="0.25">
      <c r="A18721" t="s">
        <v>36722</v>
      </c>
      <c r="B18721" t="s">
        <v>36705</v>
      </c>
      <c r="C18721" s="106">
        <v>0</v>
      </c>
      <c r="D18721">
        <v>0</v>
      </c>
    </row>
    <row r="18722" spans="1:4" x14ac:dyDescent="0.25">
      <c r="A18722" t="s">
        <v>36723</v>
      </c>
      <c r="B18722" t="s">
        <v>36707</v>
      </c>
      <c r="C18722" s="106">
        <v>0</v>
      </c>
      <c r="D18722">
        <v>0</v>
      </c>
    </row>
    <row r="18723" spans="1:4" x14ac:dyDescent="0.25">
      <c r="A18723" t="s">
        <v>36724</v>
      </c>
      <c r="B18723" t="s">
        <v>36725</v>
      </c>
      <c r="C18723" s="106">
        <v>5600</v>
      </c>
      <c r="D18723">
        <v>7</v>
      </c>
    </row>
    <row r="18724" spans="1:4" x14ac:dyDescent="0.25">
      <c r="A18724" t="s">
        <v>36726</v>
      </c>
      <c r="B18724" t="s">
        <v>36727</v>
      </c>
      <c r="C18724" s="106">
        <v>12000</v>
      </c>
      <c r="D18724">
        <v>15</v>
      </c>
    </row>
    <row r="18725" spans="1:4" x14ac:dyDescent="0.25">
      <c r="A18725" t="s">
        <v>36728</v>
      </c>
      <c r="B18725" t="s">
        <v>36729</v>
      </c>
      <c r="C18725" s="106">
        <v>800</v>
      </c>
      <c r="D18725">
        <v>1</v>
      </c>
    </row>
    <row r="18726" spans="1:4" x14ac:dyDescent="0.25">
      <c r="A18726" t="s">
        <v>36730</v>
      </c>
      <c r="B18726" t="s">
        <v>36727</v>
      </c>
      <c r="C18726" s="106">
        <v>12000</v>
      </c>
      <c r="D18726">
        <v>15</v>
      </c>
    </row>
    <row r="18727" spans="1:4" x14ac:dyDescent="0.25">
      <c r="A18727" t="s">
        <v>36731</v>
      </c>
      <c r="B18727" t="s">
        <v>36725</v>
      </c>
      <c r="C18727" s="106">
        <v>7200</v>
      </c>
      <c r="D18727">
        <v>9</v>
      </c>
    </row>
    <row r="18728" spans="1:4" x14ac:dyDescent="0.25">
      <c r="A18728" t="s">
        <v>36732</v>
      </c>
      <c r="B18728" t="s">
        <v>36733</v>
      </c>
      <c r="C18728" s="106">
        <v>0</v>
      </c>
      <c r="D18728">
        <v>0</v>
      </c>
    </row>
    <row r="18729" spans="1:4" x14ac:dyDescent="0.25">
      <c r="A18729" t="s">
        <v>36734</v>
      </c>
      <c r="B18729" t="s">
        <v>36735</v>
      </c>
      <c r="C18729" s="106">
        <v>0</v>
      </c>
      <c r="D18729">
        <v>0</v>
      </c>
    </row>
    <row r="18730" spans="1:4" x14ac:dyDescent="0.25">
      <c r="A18730" t="s">
        <v>36736</v>
      </c>
      <c r="B18730" t="s">
        <v>36737</v>
      </c>
      <c r="C18730" s="106">
        <v>0</v>
      </c>
      <c r="D18730">
        <v>0</v>
      </c>
    </row>
    <row r="18731" spans="1:4" x14ac:dyDescent="0.25">
      <c r="A18731" t="s">
        <v>36738</v>
      </c>
      <c r="B18731" t="s">
        <v>36739</v>
      </c>
      <c r="C18731" s="106">
        <v>0</v>
      </c>
      <c r="D18731">
        <v>0</v>
      </c>
    </row>
    <row r="18732" spans="1:4" x14ac:dyDescent="0.25">
      <c r="A18732" t="s">
        <v>36740</v>
      </c>
      <c r="B18732" t="s">
        <v>36741</v>
      </c>
      <c r="C18732" s="106">
        <v>0</v>
      </c>
      <c r="D18732">
        <v>0</v>
      </c>
    </row>
    <row r="18733" spans="1:4" x14ac:dyDescent="0.25">
      <c r="A18733" t="s">
        <v>36742</v>
      </c>
      <c r="B18733" t="s">
        <v>36743</v>
      </c>
      <c r="C18733" s="106">
        <v>0</v>
      </c>
      <c r="D18733">
        <v>0</v>
      </c>
    </row>
    <row r="18734" spans="1:4" x14ac:dyDescent="0.25">
      <c r="A18734" t="s">
        <v>36744</v>
      </c>
      <c r="B18734" t="s">
        <v>36745</v>
      </c>
      <c r="C18734" s="106">
        <v>0</v>
      </c>
      <c r="D18734">
        <v>0</v>
      </c>
    </row>
    <row r="18735" spans="1:4" x14ac:dyDescent="0.25">
      <c r="A18735" t="s">
        <v>36746</v>
      </c>
      <c r="B18735" t="s">
        <v>36747</v>
      </c>
      <c r="C18735" s="106">
        <v>0</v>
      </c>
      <c r="D18735">
        <v>0</v>
      </c>
    </row>
    <row r="18736" spans="1:4" x14ac:dyDescent="0.25">
      <c r="A18736" t="s">
        <v>36748</v>
      </c>
      <c r="B18736" t="s">
        <v>36749</v>
      </c>
      <c r="C18736" s="106">
        <v>0</v>
      </c>
      <c r="D18736">
        <v>0</v>
      </c>
    </row>
    <row r="18737" spans="1:4" x14ac:dyDescent="0.25">
      <c r="A18737" t="s">
        <v>36750</v>
      </c>
      <c r="B18737" t="s">
        <v>36751</v>
      </c>
      <c r="C18737" s="106">
        <v>0</v>
      </c>
      <c r="D18737">
        <v>0</v>
      </c>
    </row>
    <row r="18738" spans="1:4" x14ac:dyDescent="0.25">
      <c r="A18738" t="s">
        <v>36752</v>
      </c>
      <c r="B18738" t="s">
        <v>36753</v>
      </c>
      <c r="C18738" s="106">
        <v>0</v>
      </c>
      <c r="D18738">
        <v>0</v>
      </c>
    </row>
    <row r="18739" spans="1:4" x14ac:dyDescent="0.25">
      <c r="A18739" t="s">
        <v>36754</v>
      </c>
      <c r="B18739" t="s">
        <v>36755</v>
      </c>
      <c r="C18739" s="106">
        <v>0</v>
      </c>
      <c r="D18739">
        <v>0</v>
      </c>
    </row>
    <row r="18740" spans="1:4" x14ac:dyDescent="0.25">
      <c r="A18740" t="s">
        <v>36756</v>
      </c>
      <c r="B18740" t="s">
        <v>36757</v>
      </c>
      <c r="C18740" s="106">
        <v>0</v>
      </c>
      <c r="D18740">
        <v>0</v>
      </c>
    </row>
    <row r="18741" spans="1:4" x14ac:dyDescent="0.25">
      <c r="A18741" t="s">
        <v>36758</v>
      </c>
      <c r="B18741" t="s">
        <v>36759</v>
      </c>
      <c r="C18741" s="106">
        <v>0</v>
      </c>
      <c r="D18741">
        <v>0</v>
      </c>
    </row>
    <row r="18742" spans="1:4" x14ac:dyDescent="0.25">
      <c r="A18742" t="s">
        <v>36760</v>
      </c>
      <c r="B18742" t="s">
        <v>36761</v>
      </c>
      <c r="C18742" s="106">
        <v>0</v>
      </c>
      <c r="D18742">
        <v>0</v>
      </c>
    </row>
    <row r="18743" spans="1:4" x14ac:dyDescent="0.25">
      <c r="A18743" t="s">
        <v>36762</v>
      </c>
      <c r="B18743" t="s">
        <v>36763</v>
      </c>
      <c r="C18743" s="106">
        <v>0</v>
      </c>
      <c r="D18743">
        <v>0</v>
      </c>
    </row>
    <row r="18744" spans="1:4" x14ac:dyDescent="0.25">
      <c r="A18744" t="s">
        <v>36764</v>
      </c>
      <c r="B18744" t="s">
        <v>36765</v>
      </c>
      <c r="C18744" s="106">
        <v>0</v>
      </c>
      <c r="D18744">
        <v>0</v>
      </c>
    </row>
    <row r="18745" spans="1:4" x14ac:dyDescent="0.25">
      <c r="A18745" t="s">
        <v>36766</v>
      </c>
      <c r="B18745" t="s">
        <v>36767</v>
      </c>
      <c r="C18745" s="106">
        <v>0</v>
      </c>
      <c r="D18745">
        <v>0</v>
      </c>
    </row>
    <row r="18746" spans="1:4" x14ac:dyDescent="0.25">
      <c r="A18746" t="s">
        <v>36768</v>
      </c>
      <c r="B18746" t="s">
        <v>36769</v>
      </c>
      <c r="C18746" s="106">
        <v>0</v>
      </c>
      <c r="D18746">
        <v>0</v>
      </c>
    </row>
    <row r="18747" spans="1:4" x14ac:dyDescent="0.25">
      <c r="A18747" t="s">
        <v>36770</v>
      </c>
      <c r="B18747" t="s">
        <v>36771</v>
      </c>
      <c r="C18747" s="106">
        <v>0</v>
      </c>
      <c r="D18747">
        <v>0</v>
      </c>
    </row>
    <row r="18748" spans="1:4" x14ac:dyDescent="0.25">
      <c r="A18748" t="s">
        <v>36772</v>
      </c>
      <c r="B18748" t="s">
        <v>36773</v>
      </c>
      <c r="C18748" s="106">
        <v>292.5</v>
      </c>
      <c r="D18748">
        <v>18</v>
      </c>
    </row>
    <row r="18749" spans="1:4" x14ac:dyDescent="0.25">
      <c r="A18749" t="s">
        <v>36774</v>
      </c>
      <c r="B18749" t="s">
        <v>36775</v>
      </c>
      <c r="C18749" s="106">
        <v>0</v>
      </c>
      <c r="D18749">
        <v>0</v>
      </c>
    </row>
    <row r="18750" spans="1:4" x14ac:dyDescent="0.25">
      <c r="A18750" t="s">
        <v>36776</v>
      </c>
      <c r="B18750" t="s">
        <v>36777</v>
      </c>
      <c r="C18750" s="106">
        <v>0</v>
      </c>
      <c r="D18750">
        <v>0</v>
      </c>
    </row>
    <row r="18751" spans="1:4" x14ac:dyDescent="0.25">
      <c r="A18751" t="s">
        <v>36778</v>
      </c>
      <c r="B18751" t="s">
        <v>36779</v>
      </c>
      <c r="C18751" s="106">
        <v>2100</v>
      </c>
      <c r="D18751">
        <v>12</v>
      </c>
    </row>
    <row r="18752" spans="1:4" x14ac:dyDescent="0.25">
      <c r="A18752" t="s">
        <v>36780</v>
      </c>
      <c r="B18752" t="s">
        <v>36781</v>
      </c>
      <c r="C18752" s="106">
        <v>898.48</v>
      </c>
      <c r="D18752">
        <v>4</v>
      </c>
    </row>
    <row r="18753" spans="1:4" x14ac:dyDescent="0.25">
      <c r="A18753" t="s">
        <v>36782</v>
      </c>
      <c r="B18753" t="s">
        <v>36783</v>
      </c>
      <c r="C18753" s="106">
        <v>0</v>
      </c>
      <c r="D18753">
        <v>0</v>
      </c>
    </row>
    <row r="18754" spans="1:4" x14ac:dyDescent="0.25">
      <c r="A18754" t="s">
        <v>36784</v>
      </c>
      <c r="B18754" t="s">
        <v>36785</v>
      </c>
      <c r="C18754" s="106">
        <v>0</v>
      </c>
      <c r="D18754">
        <v>0</v>
      </c>
    </row>
    <row r="18755" spans="1:4" x14ac:dyDescent="0.25">
      <c r="A18755" t="s">
        <v>36786</v>
      </c>
      <c r="B18755" t="s">
        <v>36787</v>
      </c>
      <c r="C18755" s="106">
        <v>30</v>
      </c>
      <c r="D18755">
        <v>1</v>
      </c>
    </row>
    <row r="18756" spans="1:4" x14ac:dyDescent="0.25">
      <c r="A18756" t="s">
        <v>36788</v>
      </c>
      <c r="B18756" t="s">
        <v>36789</v>
      </c>
      <c r="C18756" s="106">
        <v>63</v>
      </c>
      <c r="D18756">
        <v>21</v>
      </c>
    </row>
    <row r="18757" spans="1:4" x14ac:dyDescent="0.25">
      <c r="A18757" t="s">
        <v>36790</v>
      </c>
      <c r="B18757" t="s">
        <v>36791</v>
      </c>
      <c r="C18757" s="106">
        <v>0</v>
      </c>
      <c r="D18757">
        <v>0</v>
      </c>
    </row>
    <row r="18758" spans="1:4" x14ac:dyDescent="0.25">
      <c r="A18758" t="s">
        <v>36792</v>
      </c>
      <c r="B18758" t="s">
        <v>36793</v>
      </c>
      <c r="C18758" s="106">
        <v>0</v>
      </c>
      <c r="D18758">
        <v>0</v>
      </c>
    </row>
    <row r="18759" spans="1:4" x14ac:dyDescent="0.25">
      <c r="A18759" t="s">
        <v>36794</v>
      </c>
      <c r="B18759" t="s">
        <v>36795</v>
      </c>
      <c r="C18759" s="106">
        <v>4557</v>
      </c>
      <c r="D18759">
        <v>3</v>
      </c>
    </row>
    <row r="18760" spans="1:4" x14ac:dyDescent="0.25">
      <c r="A18760" t="s">
        <v>36796</v>
      </c>
      <c r="B18760" t="s">
        <v>36795</v>
      </c>
      <c r="C18760" s="106">
        <v>3038</v>
      </c>
      <c r="D18760">
        <v>2</v>
      </c>
    </row>
    <row r="18761" spans="1:4" x14ac:dyDescent="0.25">
      <c r="A18761" t="s">
        <v>36797</v>
      </c>
      <c r="B18761" t="s">
        <v>36798</v>
      </c>
      <c r="C18761" s="106">
        <v>0</v>
      </c>
      <c r="D18761">
        <v>0</v>
      </c>
    </row>
    <row r="18762" spans="1:4" x14ac:dyDescent="0.25">
      <c r="A18762" t="s">
        <v>36799</v>
      </c>
      <c r="B18762" t="s">
        <v>36800</v>
      </c>
      <c r="C18762" s="106">
        <v>0</v>
      </c>
      <c r="D18762">
        <v>0</v>
      </c>
    </row>
    <row r="18763" spans="1:4" x14ac:dyDescent="0.25">
      <c r="A18763" t="s">
        <v>36801</v>
      </c>
      <c r="B18763" t="s">
        <v>36802</v>
      </c>
      <c r="C18763" s="106">
        <v>0</v>
      </c>
      <c r="D18763">
        <v>0</v>
      </c>
    </row>
    <row r="18764" spans="1:4" x14ac:dyDescent="0.25">
      <c r="A18764" t="s">
        <v>36803</v>
      </c>
      <c r="B18764" t="s">
        <v>36804</v>
      </c>
      <c r="C18764" s="106">
        <v>0</v>
      </c>
      <c r="D18764">
        <v>0</v>
      </c>
    </row>
    <row r="18765" spans="1:4" x14ac:dyDescent="0.25">
      <c r="A18765" t="s">
        <v>36805</v>
      </c>
      <c r="B18765" t="s">
        <v>36806</v>
      </c>
      <c r="C18765" s="106">
        <v>0</v>
      </c>
      <c r="D18765">
        <v>0</v>
      </c>
    </row>
    <row r="18766" spans="1:4" x14ac:dyDescent="0.25">
      <c r="A18766" t="s">
        <v>36807</v>
      </c>
      <c r="B18766" t="s">
        <v>36808</v>
      </c>
      <c r="C18766" s="106">
        <v>0</v>
      </c>
      <c r="D18766">
        <v>0</v>
      </c>
    </row>
    <row r="18767" spans="1:4" x14ac:dyDescent="0.25">
      <c r="A18767" t="s">
        <v>36809</v>
      </c>
      <c r="B18767" t="s">
        <v>36804</v>
      </c>
      <c r="C18767" s="106">
        <v>0</v>
      </c>
      <c r="D18767">
        <v>0</v>
      </c>
    </row>
    <row r="18768" spans="1:4" x14ac:dyDescent="0.25">
      <c r="A18768" t="s">
        <v>36810</v>
      </c>
      <c r="B18768" t="s">
        <v>36806</v>
      </c>
      <c r="C18768" s="106">
        <v>0</v>
      </c>
      <c r="D18768">
        <v>0</v>
      </c>
    </row>
    <row r="18769" spans="1:4" x14ac:dyDescent="0.25">
      <c r="A18769" t="s">
        <v>36811</v>
      </c>
      <c r="B18769" t="s">
        <v>36812</v>
      </c>
      <c r="C18769" s="106">
        <v>0</v>
      </c>
      <c r="D18769">
        <v>0</v>
      </c>
    </row>
    <row r="18770" spans="1:4" x14ac:dyDescent="0.25">
      <c r="A18770" t="s">
        <v>36813</v>
      </c>
      <c r="B18770" t="s">
        <v>36814</v>
      </c>
      <c r="C18770" s="106">
        <v>0</v>
      </c>
      <c r="D18770">
        <v>0</v>
      </c>
    </row>
    <row r="18771" spans="1:4" x14ac:dyDescent="0.25">
      <c r="A18771" t="s">
        <v>36815</v>
      </c>
      <c r="B18771" t="s">
        <v>36816</v>
      </c>
      <c r="C18771" s="106">
        <v>0</v>
      </c>
      <c r="D18771">
        <v>0</v>
      </c>
    </row>
    <row r="18772" spans="1:4" x14ac:dyDescent="0.25">
      <c r="A18772" t="s">
        <v>36817</v>
      </c>
      <c r="B18772" t="s">
        <v>36818</v>
      </c>
      <c r="C18772" s="106">
        <v>77</v>
      </c>
      <c r="D18772">
        <v>2</v>
      </c>
    </row>
    <row r="18773" spans="1:4" x14ac:dyDescent="0.25">
      <c r="A18773" t="s">
        <v>36819</v>
      </c>
      <c r="B18773" t="s">
        <v>36820</v>
      </c>
      <c r="C18773" s="106">
        <v>0</v>
      </c>
      <c r="D18773">
        <v>0</v>
      </c>
    </row>
    <row r="18774" spans="1:4" x14ac:dyDescent="0.25">
      <c r="A18774" t="s">
        <v>36821</v>
      </c>
      <c r="B18774" t="s">
        <v>36822</v>
      </c>
      <c r="C18774" s="106">
        <v>0</v>
      </c>
      <c r="D18774">
        <v>0</v>
      </c>
    </row>
    <row r="18775" spans="1:4" x14ac:dyDescent="0.25">
      <c r="A18775" t="s">
        <v>36823</v>
      </c>
      <c r="B18775" t="s">
        <v>36824</v>
      </c>
      <c r="C18775" s="106">
        <v>0</v>
      </c>
      <c r="D18775">
        <v>0</v>
      </c>
    </row>
    <row r="18776" spans="1:4" x14ac:dyDescent="0.25">
      <c r="A18776" t="s">
        <v>36825</v>
      </c>
      <c r="B18776" t="s">
        <v>36826</v>
      </c>
      <c r="C18776" s="106">
        <v>0</v>
      </c>
      <c r="D18776">
        <v>0</v>
      </c>
    </row>
    <row r="18777" spans="1:4" x14ac:dyDescent="0.25">
      <c r="A18777" t="s">
        <v>36827</v>
      </c>
      <c r="B18777" t="s">
        <v>36828</v>
      </c>
      <c r="C18777" s="106">
        <v>0</v>
      </c>
      <c r="D18777">
        <v>0</v>
      </c>
    </row>
    <row r="18778" spans="1:4" x14ac:dyDescent="0.25">
      <c r="A18778" t="s">
        <v>36829</v>
      </c>
      <c r="B18778" t="s">
        <v>36830</v>
      </c>
      <c r="C18778" s="106">
        <v>500.88</v>
      </c>
      <c r="D18778">
        <v>12</v>
      </c>
    </row>
    <row r="18779" spans="1:4" x14ac:dyDescent="0.25">
      <c r="A18779" t="s">
        <v>36831</v>
      </c>
      <c r="B18779" t="s">
        <v>36832</v>
      </c>
      <c r="C18779" s="106">
        <v>0</v>
      </c>
      <c r="D18779">
        <v>0</v>
      </c>
    </row>
    <row r="18780" spans="1:4" x14ac:dyDescent="0.25">
      <c r="A18780" t="s">
        <v>36833</v>
      </c>
      <c r="B18780" t="s">
        <v>36834</v>
      </c>
      <c r="C18780" s="106">
        <v>690</v>
      </c>
      <c r="D18780">
        <v>1</v>
      </c>
    </row>
    <row r="18781" spans="1:4" x14ac:dyDescent="0.25">
      <c r="A18781" t="s">
        <v>36835</v>
      </c>
      <c r="B18781" t="s">
        <v>36836</v>
      </c>
      <c r="C18781" s="106">
        <v>129</v>
      </c>
      <c r="D18781">
        <v>1</v>
      </c>
    </row>
    <row r="18782" spans="1:4" x14ac:dyDescent="0.25">
      <c r="A18782" t="s">
        <v>36837</v>
      </c>
      <c r="B18782" t="s">
        <v>36838</v>
      </c>
      <c r="C18782" s="106">
        <v>37.65</v>
      </c>
      <c r="D18782">
        <v>1</v>
      </c>
    </row>
    <row r="18783" spans="1:4" x14ac:dyDescent="0.25">
      <c r="A18783" t="s">
        <v>36839</v>
      </c>
      <c r="B18783" t="s">
        <v>36840</v>
      </c>
      <c r="C18783" s="106">
        <v>0</v>
      </c>
      <c r="D18783">
        <v>0</v>
      </c>
    </row>
    <row r="18784" spans="1:4" x14ac:dyDescent="0.25">
      <c r="A18784" t="s">
        <v>36841</v>
      </c>
      <c r="B18784" t="s">
        <v>36842</v>
      </c>
      <c r="C18784" s="106">
        <v>0</v>
      </c>
      <c r="D18784">
        <v>0</v>
      </c>
    </row>
    <row r="18785" spans="1:4" x14ac:dyDescent="0.25">
      <c r="A18785" t="s">
        <v>36843</v>
      </c>
      <c r="B18785" t="s">
        <v>36842</v>
      </c>
      <c r="C18785" s="106">
        <v>0</v>
      </c>
      <c r="D18785">
        <v>0</v>
      </c>
    </row>
    <row r="18786" spans="1:4" x14ac:dyDescent="0.25">
      <c r="A18786" t="s">
        <v>36844</v>
      </c>
      <c r="B18786" t="s">
        <v>36845</v>
      </c>
      <c r="C18786" s="106">
        <v>0</v>
      </c>
      <c r="D18786">
        <v>0</v>
      </c>
    </row>
    <row r="18787" spans="1:4" x14ac:dyDescent="0.25">
      <c r="A18787" t="s">
        <v>36846</v>
      </c>
      <c r="B18787" t="s">
        <v>36847</v>
      </c>
      <c r="C18787" s="106">
        <v>0</v>
      </c>
      <c r="D18787">
        <v>0</v>
      </c>
    </row>
    <row r="18788" spans="1:4" x14ac:dyDescent="0.25">
      <c r="A18788" t="s">
        <v>36848</v>
      </c>
      <c r="B18788" t="s">
        <v>36849</v>
      </c>
      <c r="C18788" s="106">
        <v>0</v>
      </c>
      <c r="D18788">
        <v>0</v>
      </c>
    </row>
    <row r="18789" spans="1:4" x14ac:dyDescent="0.25">
      <c r="A18789" t="s">
        <v>36850</v>
      </c>
      <c r="B18789" t="s">
        <v>36851</v>
      </c>
      <c r="C18789" s="106">
        <v>0</v>
      </c>
      <c r="D18789">
        <v>0</v>
      </c>
    </row>
    <row r="18790" spans="1:4" x14ac:dyDescent="0.25">
      <c r="A18790" t="s">
        <v>36852</v>
      </c>
      <c r="B18790" t="s">
        <v>36853</v>
      </c>
      <c r="C18790" s="106">
        <v>0</v>
      </c>
      <c r="D18790">
        <v>0</v>
      </c>
    </row>
    <row r="18791" spans="1:4" x14ac:dyDescent="0.25">
      <c r="A18791" t="s">
        <v>36854</v>
      </c>
      <c r="B18791" t="s">
        <v>36855</v>
      </c>
      <c r="C18791" s="106">
        <v>0</v>
      </c>
      <c r="D18791">
        <v>0</v>
      </c>
    </row>
    <row r="18792" spans="1:4" x14ac:dyDescent="0.25">
      <c r="A18792" t="s">
        <v>36856</v>
      </c>
      <c r="B18792" t="s">
        <v>36857</v>
      </c>
      <c r="C18792" s="106">
        <v>0</v>
      </c>
      <c r="D18792">
        <v>0</v>
      </c>
    </row>
    <row r="18793" spans="1:4" x14ac:dyDescent="0.25">
      <c r="A18793" t="s">
        <v>36858</v>
      </c>
      <c r="B18793" t="s">
        <v>36859</v>
      </c>
      <c r="C18793" s="106">
        <v>0</v>
      </c>
      <c r="D18793">
        <v>0</v>
      </c>
    </row>
    <row r="18794" spans="1:4" x14ac:dyDescent="0.25">
      <c r="A18794" t="s">
        <v>36860</v>
      </c>
      <c r="B18794" t="s">
        <v>36861</v>
      </c>
      <c r="C18794" s="106">
        <v>750</v>
      </c>
      <c r="D18794">
        <v>1</v>
      </c>
    </row>
    <row r="18795" spans="1:4" x14ac:dyDescent="0.25">
      <c r="A18795" t="s">
        <v>36862</v>
      </c>
      <c r="B18795" t="s">
        <v>36863</v>
      </c>
      <c r="C18795" s="106">
        <v>0</v>
      </c>
      <c r="D18795">
        <v>0</v>
      </c>
    </row>
    <row r="18796" spans="1:4" x14ac:dyDescent="0.25">
      <c r="A18796" t="s">
        <v>36864</v>
      </c>
      <c r="B18796" t="s">
        <v>36865</v>
      </c>
      <c r="C18796" s="106">
        <v>0</v>
      </c>
      <c r="D18796">
        <v>0</v>
      </c>
    </row>
    <row r="18797" spans="1:4" x14ac:dyDescent="0.25">
      <c r="A18797" t="s">
        <v>36866</v>
      </c>
      <c r="B18797" t="s">
        <v>36867</v>
      </c>
      <c r="C18797" s="106">
        <v>0</v>
      </c>
      <c r="D18797">
        <v>0</v>
      </c>
    </row>
    <row r="18798" spans="1:4" x14ac:dyDescent="0.25">
      <c r="A18798" t="s">
        <v>36868</v>
      </c>
      <c r="B18798" t="s">
        <v>36869</v>
      </c>
      <c r="C18798" s="106">
        <v>0</v>
      </c>
      <c r="D18798">
        <v>0</v>
      </c>
    </row>
    <row r="18799" spans="1:4" x14ac:dyDescent="0.25">
      <c r="A18799" t="s">
        <v>36870</v>
      </c>
      <c r="B18799" t="s">
        <v>36871</v>
      </c>
      <c r="C18799" s="106">
        <v>0</v>
      </c>
      <c r="D18799">
        <v>0</v>
      </c>
    </row>
    <row r="18800" spans="1:4" x14ac:dyDescent="0.25">
      <c r="A18800" t="s">
        <v>36872</v>
      </c>
      <c r="B18800" t="s">
        <v>36873</v>
      </c>
      <c r="C18800" s="106">
        <v>148</v>
      </c>
      <c r="D18800">
        <v>2</v>
      </c>
    </row>
    <row r="18801" spans="1:4" x14ac:dyDescent="0.25">
      <c r="A18801" t="s">
        <v>36874</v>
      </c>
      <c r="B18801" t="s">
        <v>36875</v>
      </c>
      <c r="C18801" s="106">
        <v>148</v>
      </c>
      <c r="D18801">
        <v>2</v>
      </c>
    </row>
    <row r="18802" spans="1:4" x14ac:dyDescent="0.25">
      <c r="A18802" t="s">
        <v>36876</v>
      </c>
      <c r="B18802" t="s">
        <v>36877</v>
      </c>
      <c r="C18802" s="106">
        <v>0</v>
      </c>
      <c r="D18802">
        <v>0</v>
      </c>
    </row>
    <row r="18803" spans="1:4" x14ac:dyDescent="0.25">
      <c r="A18803" t="s">
        <v>36878</v>
      </c>
      <c r="B18803" t="s">
        <v>36879</v>
      </c>
      <c r="C18803" s="106">
        <v>0</v>
      </c>
      <c r="D18803">
        <v>0</v>
      </c>
    </row>
    <row r="18804" spans="1:4" x14ac:dyDescent="0.25">
      <c r="A18804" t="s">
        <v>36880</v>
      </c>
      <c r="B18804" t="s">
        <v>36881</v>
      </c>
      <c r="C18804" s="106">
        <v>0</v>
      </c>
      <c r="D18804">
        <v>0</v>
      </c>
    </row>
    <row r="18805" spans="1:4" x14ac:dyDescent="0.25">
      <c r="A18805" t="s">
        <v>36882</v>
      </c>
      <c r="B18805" t="s">
        <v>36883</v>
      </c>
      <c r="C18805" s="106">
        <v>0</v>
      </c>
      <c r="D18805">
        <v>0</v>
      </c>
    </row>
    <row r="18806" spans="1:4" x14ac:dyDescent="0.25">
      <c r="A18806" t="s">
        <v>36884</v>
      </c>
      <c r="B18806" t="s">
        <v>36885</v>
      </c>
      <c r="C18806" s="106">
        <v>0</v>
      </c>
      <c r="D18806">
        <v>0</v>
      </c>
    </row>
    <row r="18807" spans="1:4" x14ac:dyDescent="0.25">
      <c r="A18807" t="s">
        <v>36886</v>
      </c>
      <c r="B18807" t="s">
        <v>36887</v>
      </c>
      <c r="C18807" s="106">
        <v>0</v>
      </c>
      <c r="D18807">
        <v>0</v>
      </c>
    </row>
    <row r="18808" spans="1:4" x14ac:dyDescent="0.25">
      <c r="A18808" t="s">
        <v>36888</v>
      </c>
      <c r="B18808" t="s">
        <v>36889</v>
      </c>
      <c r="C18808" s="106">
        <v>0</v>
      </c>
      <c r="D18808">
        <v>0</v>
      </c>
    </row>
    <row r="18809" spans="1:4" x14ac:dyDescent="0.25">
      <c r="A18809" t="s">
        <v>36890</v>
      </c>
      <c r="B18809" t="s">
        <v>36891</v>
      </c>
      <c r="C18809" s="106">
        <v>0</v>
      </c>
      <c r="D18809">
        <v>0</v>
      </c>
    </row>
    <row r="18810" spans="1:4" x14ac:dyDescent="0.25">
      <c r="A18810" t="s">
        <v>36892</v>
      </c>
      <c r="B18810" t="s">
        <v>36893</v>
      </c>
      <c r="C18810" s="106">
        <v>0</v>
      </c>
      <c r="D18810">
        <v>0</v>
      </c>
    </row>
    <row r="18811" spans="1:4" x14ac:dyDescent="0.25">
      <c r="A18811" t="s">
        <v>36894</v>
      </c>
      <c r="B18811" t="s">
        <v>36895</v>
      </c>
      <c r="C18811" s="106">
        <v>0</v>
      </c>
      <c r="D18811">
        <v>0</v>
      </c>
    </row>
    <row r="18812" spans="1:4" x14ac:dyDescent="0.25">
      <c r="A18812" t="s">
        <v>36896</v>
      </c>
      <c r="B18812" t="s">
        <v>36897</v>
      </c>
      <c r="C18812" s="106">
        <v>0</v>
      </c>
      <c r="D18812">
        <v>0</v>
      </c>
    </row>
    <row r="18813" spans="1:4" x14ac:dyDescent="0.25">
      <c r="A18813" t="s">
        <v>36898</v>
      </c>
      <c r="B18813" t="s">
        <v>36899</v>
      </c>
      <c r="C18813" s="106">
        <v>0</v>
      </c>
      <c r="D18813">
        <v>0</v>
      </c>
    </row>
    <row r="18814" spans="1:4" x14ac:dyDescent="0.25">
      <c r="A18814" t="s">
        <v>36900</v>
      </c>
      <c r="B18814" t="s">
        <v>36901</v>
      </c>
      <c r="C18814" s="106">
        <v>0</v>
      </c>
      <c r="D18814">
        <v>0</v>
      </c>
    </row>
    <row r="18815" spans="1:4" x14ac:dyDescent="0.25">
      <c r="A18815" t="s">
        <v>36902</v>
      </c>
      <c r="B18815" t="s">
        <v>36903</v>
      </c>
      <c r="C18815" s="106">
        <v>444.58</v>
      </c>
      <c r="D18815">
        <v>2</v>
      </c>
    </row>
    <row r="18816" spans="1:4" x14ac:dyDescent="0.25">
      <c r="A18816" t="s">
        <v>36904</v>
      </c>
      <c r="B18816" t="s">
        <v>36905</v>
      </c>
      <c r="C18816" s="106">
        <v>0</v>
      </c>
      <c r="D18816">
        <v>0</v>
      </c>
    </row>
    <row r="18817" spans="1:4" x14ac:dyDescent="0.25">
      <c r="A18817" t="s">
        <v>36906</v>
      </c>
      <c r="B18817" t="s">
        <v>36907</v>
      </c>
      <c r="C18817" s="106">
        <v>0</v>
      </c>
      <c r="D18817">
        <v>0</v>
      </c>
    </row>
    <row r="18818" spans="1:4" x14ac:dyDescent="0.25">
      <c r="A18818" t="s">
        <v>36908</v>
      </c>
      <c r="B18818" t="s">
        <v>36909</v>
      </c>
      <c r="C18818" s="106">
        <v>0</v>
      </c>
      <c r="D18818">
        <v>0</v>
      </c>
    </row>
    <row r="18819" spans="1:4" x14ac:dyDescent="0.25">
      <c r="A18819" t="s">
        <v>36910</v>
      </c>
      <c r="B18819" t="s">
        <v>36911</v>
      </c>
      <c r="C18819" s="106">
        <v>164</v>
      </c>
      <c r="D18819">
        <v>1</v>
      </c>
    </row>
    <row r="18820" spans="1:4" x14ac:dyDescent="0.25">
      <c r="A18820" t="s">
        <v>36912</v>
      </c>
      <c r="B18820" t="s">
        <v>36913</v>
      </c>
      <c r="C18820" s="106">
        <v>64.2</v>
      </c>
      <c r="D18820">
        <v>3</v>
      </c>
    </row>
    <row r="18821" spans="1:4" x14ac:dyDescent="0.25">
      <c r="A18821" t="s">
        <v>36914</v>
      </c>
      <c r="B18821" t="s">
        <v>36915</v>
      </c>
      <c r="C18821" s="106">
        <v>1552.5</v>
      </c>
      <c r="D18821">
        <v>1</v>
      </c>
    </row>
    <row r="18822" spans="1:4" x14ac:dyDescent="0.25">
      <c r="A18822" t="s">
        <v>36916</v>
      </c>
      <c r="B18822" t="s">
        <v>36917</v>
      </c>
      <c r="C18822" s="106">
        <v>0</v>
      </c>
      <c r="D18822">
        <v>0</v>
      </c>
    </row>
    <row r="18823" spans="1:4" x14ac:dyDescent="0.25">
      <c r="A18823" t="s">
        <v>36918</v>
      </c>
      <c r="B18823" t="s">
        <v>36919</v>
      </c>
      <c r="C18823" s="106">
        <v>0</v>
      </c>
      <c r="D18823">
        <v>0</v>
      </c>
    </row>
    <row r="18824" spans="1:4" x14ac:dyDescent="0.25">
      <c r="A18824" t="s">
        <v>36920</v>
      </c>
      <c r="B18824" t="s">
        <v>36921</v>
      </c>
      <c r="C18824" s="106">
        <v>0</v>
      </c>
      <c r="D18824">
        <v>0</v>
      </c>
    </row>
    <row r="18825" spans="1:4" x14ac:dyDescent="0.25">
      <c r="A18825" t="s">
        <v>36922</v>
      </c>
      <c r="B18825" t="s">
        <v>36923</v>
      </c>
      <c r="C18825" s="106">
        <v>2742.54</v>
      </c>
      <c r="D18825">
        <v>1</v>
      </c>
    </row>
    <row r="18826" spans="1:4" x14ac:dyDescent="0.25">
      <c r="A18826" t="s">
        <v>36924</v>
      </c>
      <c r="B18826" t="s">
        <v>36925</v>
      </c>
      <c r="C18826" s="106">
        <v>0</v>
      </c>
      <c r="D18826">
        <v>0</v>
      </c>
    </row>
    <row r="18827" spans="1:4" x14ac:dyDescent="0.25">
      <c r="A18827" t="s">
        <v>36926</v>
      </c>
      <c r="B18827" t="s">
        <v>36927</v>
      </c>
      <c r="C18827" s="106">
        <v>1581</v>
      </c>
      <c r="D18827">
        <v>1</v>
      </c>
    </row>
    <row r="18828" spans="1:4" x14ac:dyDescent="0.25">
      <c r="A18828" t="s">
        <v>36928</v>
      </c>
      <c r="B18828" t="s">
        <v>36929</v>
      </c>
      <c r="C18828" s="106">
        <v>1700</v>
      </c>
      <c r="D18828">
        <v>2</v>
      </c>
    </row>
    <row r="18829" spans="1:4" x14ac:dyDescent="0.25">
      <c r="A18829" t="s">
        <v>36930</v>
      </c>
      <c r="B18829" t="s">
        <v>36931</v>
      </c>
      <c r="C18829" s="106">
        <v>0</v>
      </c>
      <c r="D18829">
        <v>0</v>
      </c>
    </row>
    <row r="18830" spans="1:4" x14ac:dyDescent="0.25">
      <c r="A18830" t="s">
        <v>36932</v>
      </c>
      <c r="B18830" t="s">
        <v>36933</v>
      </c>
      <c r="C18830" s="106">
        <v>40</v>
      </c>
      <c r="D18830">
        <v>1</v>
      </c>
    </row>
    <row r="18831" spans="1:4" x14ac:dyDescent="0.25">
      <c r="A18831" t="s">
        <v>36934</v>
      </c>
      <c r="B18831" t="s">
        <v>36935</v>
      </c>
      <c r="C18831" s="106">
        <v>13</v>
      </c>
      <c r="D18831">
        <v>1</v>
      </c>
    </row>
    <row r="18832" spans="1:4" x14ac:dyDescent="0.25">
      <c r="A18832" t="s">
        <v>36936</v>
      </c>
      <c r="B18832" t="s">
        <v>36937</v>
      </c>
      <c r="C18832" s="106">
        <v>0</v>
      </c>
      <c r="D18832">
        <v>0</v>
      </c>
    </row>
    <row r="18833" spans="1:4" x14ac:dyDescent="0.25">
      <c r="A18833" t="s">
        <v>36938</v>
      </c>
      <c r="B18833" t="s">
        <v>36939</v>
      </c>
      <c r="C18833" s="106">
        <v>0</v>
      </c>
      <c r="D18833">
        <v>0</v>
      </c>
    </row>
    <row r="18834" spans="1:4" x14ac:dyDescent="0.25">
      <c r="A18834" t="s">
        <v>36940</v>
      </c>
      <c r="B18834" t="s">
        <v>36941</v>
      </c>
      <c r="C18834" s="106">
        <v>0</v>
      </c>
      <c r="D18834">
        <v>0</v>
      </c>
    </row>
    <row r="18835" spans="1:4" x14ac:dyDescent="0.25">
      <c r="A18835" t="s">
        <v>36942</v>
      </c>
      <c r="B18835" t="s">
        <v>36943</v>
      </c>
      <c r="C18835" s="106">
        <v>0</v>
      </c>
      <c r="D18835">
        <v>0</v>
      </c>
    </row>
    <row r="18836" spans="1:4" x14ac:dyDescent="0.25">
      <c r="A18836" t="s">
        <v>36944</v>
      </c>
      <c r="B18836" t="s">
        <v>36945</v>
      </c>
      <c r="C18836" s="106">
        <v>0</v>
      </c>
      <c r="D18836">
        <v>0</v>
      </c>
    </row>
    <row r="18837" spans="1:4" x14ac:dyDescent="0.25">
      <c r="A18837" t="s">
        <v>36946</v>
      </c>
      <c r="B18837" t="s">
        <v>36947</v>
      </c>
      <c r="C18837" s="106">
        <v>0</v>
      </c>
      <c r="D18837">
        <v>0</v>
      </c>
    </row>
    <row r="18838" spans="1:4" x14ac:dyDescent="0.25">
      <c r="A18838" t="s">
        <v>36948</v>
      </c>
      <c r="B18838" t="s">
        <v>36949</v>
      </c>
      <c r="C18838" s="106">
        <v>3060</v>
      </c>
      <c r="D18838">
        <v>68</v>
      </c>
    </row>
    <row r="18839" spans="1:4" x14ac:dyDescent="0.25">
      <c r="A18839" t="s">
        <v>36950</v>
      </c>
      <c r="B18839" t="s">
        <v>36951</v>
      </c>
      <c r="C18839" s="106">
        <v>0</v>
      </c>
      <c r="D18839">
        <v>0</v>
      </c>
    </row>
    <row r="18840" spans="1:4" x14ac:dyDescent="0.25">
      <c r="A18840" t="s">
        <v>36952</v>
      </c>
      <c r="B18840" t="s">
        <v>36953</v>
      </c>
      <c r="C18840" s="106">
        <v>0</v>
      </c>
      <c r="D18840">
        <v>0</v>
      </c>
    </row>
    <row r="18841" spans="1:4" x14ac:dyDescent="0.25">
      <c r="A18841" t="s">
        <v>36954</v>
      </c>
      <c r="B18841" t="s">
        <v>36955</v>
      </c>
      <c r="C18841" s="106">
        <v>500</v>
      </c>
      <c r="D18841">
        <v>1</v>
      </c>
    </row>
    <row r="18842" spans="1:4" x14ac:dyDescent="0.25">
      <c r="A18842" t="s">
        <v>36956</v>
      </c>
      <c r="B18842" t="s">
        <v>36957</v>
      </c>
      <c r="C18842" s="106">
        <v>0</v>
      </c>
      <c r="D18842">
        <v>0</v>
      </c>
    </row>
    <row r="18843" spans="1:4" x14ac:dyDescent="0.25">
      <c r="A18843" t="s">
        <v>36958</v>
      </c>
      <c r="B18843" t="s">
        <v>36959</v>
      </c>
      <c r="C18843" s="106">
        <v>0</v>
      </c>
      <c r="D18843">
        <v>0</v>
      </c>
    </row>
    <row r="18844" spans="1:4" x14ac:dyDescent="0.25">
      <c r="A18844" t="s">
        <v>36960</v>
      </c>
      <c r="B18844" t="s">
        <v>36961</v>
      </c>
      <c r="C18844" s="106">
        <v>0</v>
      </c>
      <c r="D18844">
        <v>0</v>
      </c>
    </row>
    <row r="18845" spans="1:4" x14ac:dyDescent="0.25">
      <c r="A18845" t="s">
        <v>36962</v>
      </c>
      <c r="B18845" t="s">
        <v>36963</v>
      </c>
      <c r="C18845" s="106">
        <v>0</v>
      </c>
      <c r="D18845">
        <v>0</v>
      </c>
    </row>
    <row r="18846" spans="1:4" x14ac:dyDescent="0.25">
      <c r="A18846" t="s">
        <v>36964</v>
      </c>
      <c r="B18846" t="s">
        <v>36965</v>
      </c>
      <c r="C18846" s="106">
        <v>0</v>
      </c>
      <c r="D18846">
        <v>0</v>
      </c>
    </row>
    <row r="18847" spans="1:4" x14ac:dyDescent="0.25">
      <c r="A18847" t="s">
        <v>36966</v>
      </c>
      <c r="B18847" t="s">
        <v>36967</v>
      </c>
      <c r="C18847" s="106">
        <v>0</v>
      </c>
      <c r="D18847">
        <v>0</v>
      </c>
    </row>
    <row r="18848" spans="1:4" x14ac:dyDescent="0.25">
      <c r="A18848" t="s">
        <v>36968</v>
      </c>
      <c r="B18848" t="s">
        <v>36969</v>
      </c>
      <c r="C18848" s="106">
        <v>0</v>
      </c>
      <c r="D18848">
        <v>0</v>
      </c>
    </row>
    <row r="18849" spans="1:4" x14ac:dyDescent="0.25">
      <c r="A18849" t="s">
        <v>36970</v>
      </c>
      <c r="B18849" t="s">
        <v>36971</v>
      </c>
      <c r="C18849" s="106">
        <v>0</v>
      </c>
      <c r="D18849">
        <v>0</v>
      </c>
    </row>
    <row r="18850" spans="1:4" x14ac:dyDescent="0.25">
      <c r="A18850" t="s">
        <v>36972</v>
      </c>
      <c r="B18850" t="s">
        <v>36973</v>
      </c>
      <c r="C18850" s="106">
        <v>0</v>
      </c>
      <c r="D18850">
        <v>0</v>
      </c>
    </row>
    <row r="18851" spans="1:4" x14ac:dyDescent="0.25">
      <c r="A18851" t="s">
        <v>36974</v>
      </c>
      <c r="B18851" t="s">
        <v>36975</v>
      </c>
      <c r="C18851" s="106">
        <v>0</v>
      </c>
      <c r="D18851">
        <v>0</v>
      </c>
    </row>
    <row r="18852" spans="1:4" x14ac:dyDescent="0.25">
      <c r="A18852" t="s">
        <v>36976</v>
      </c>
      <c r="B18852" t="s">
        <v>36977</v>
      </c>
      <c r="C18852" s="106">
        <v>0</v>
      </c>
      <c r="D18852">
        <v>0</v>
      </c>
    </row>
    <row r="18853" spans="1:4" x14ac:dyDescent="0.25">
      <c r="A18853" t="s">
        <v>36978</v>
      </c>
      <c r="B18853" t="s">
        <v>36979</v>
      </c>
      <c r="C18853" s="106">
        <v>2550</v>
      </c>
      <c r="D18853">
        <v>3</v>
      </c>
    </row>
    <row r="18854" spans="1:4" x14ac:dyDescent="0.25">
      <c r="A18854" t="s">
        <v>36980</v>
      </c>
      <c r="B18854" t="s">
        <v>36981</v>
      </c>
      <c r="C18854" s="106">
        <v>1800</v>
      </c>
      <c r="D18854">
        <v>2</v>
      </c>
    </row>
    <row r="18855" spans="1:4" x14ac:dyDescent="0.25">
      <c r="A18855" t="s">
        <v>36982</v>
      </c>
      <c r="B18855" t="s">
        <v>36983</v>
      </c>
      <c r="C18855" s="106">
        <v>0</v>
      </c>
      <c r="D18855">
        <v>0</v>
      </c>
    </row>
    <row r="18856" spans="1:4" x14ac:dyDescent="0.25">
      <c r="A18856" t="s">
        <v>36984</v>
      </c>
      <c r="B18856" t="s">
        <v>36985</v>
      </c>
      <c r="C18856" s="106">
        <v>0</v>
      </c>
      <c r="D18856">
        <v>0</v>
      </c>
    </row>
    <row r="18857" spans="1:4" x14ac:dyDescent="0.25">
      <c r="A18857" t="s">
        <v>36986</v>
      </c>
      <c r="B18857" t="s">
        <v>36987</v>
      </c>
      <c r="C18857" s="106">
        <v>0</v>
      </c>
      <c r="D18857">
        <v>0</v>
      </c>
    </row>
    <row r="18858" spans="1:4" x14ac:dyDescent="0.25">
      <c r="A18858" t="s">
        <v>36988</v>
      </c>
      <c r="B18858" t="s">
        <v>36989</v>
      </c>
      <c r="C18858" s="106">
        <v>0</v>
      </c>
      <c r="D18858">
        <v>0</v>
      </c>
    </row>
    <row r="18859" spans="1:4" x14ac:dyDescent="0.25">
      <c r="A18859" t="s">
        <v>36990</v>
      </c>
      <c r="B18859" t="s">
        <v>36991</v>
      </c>
      <c r="C18859" s="106">
        <v>0</v>
      </c>
      <c r="D18859">
        <v>0</v>
      </c>
    </row>
    <row r="18860" spans="1:4" x14ac:dyDescent="0.25">
      <c r="A18860" t="s">
        <v>36992</v>
      </c>
      <c r="B18860" t="s">
        <v>36993</v>
      </c>
      <c r="C18860" s="106">
        <v>0</v>
      </c>
      <c r="D18860">
        <v>0</v>
      </c>
    </row>
    <row r="18861" spans="1:4" x14ac:dyDescent="0.25">
      <c r="A18861" t="s">
        <v>36994</v>
      </c>
      <c r="B18861" t="s">
        <v>36995</v>
      </c>
      <c r="C18861" s="106">
        <v>0</v>
      </c>
      <c r="D18861">
        <v>0</v>
      </c>
    </row>
    <row r="18862" spans="1:4" x14ac:dyDescent="0.25">
      <c r="A18862" t="s">
        <v>36996</v>
      </c>
      <c r="B18862" t="s">
        <v>36997</v>
      </c>
      <c r="C18862" s="106">
        <v>0</v>
      </c>
      <c r="D18862">
        <v>0</v>
      </c>
    </row>
    <row r="18863" spans="1:4" x14ac:dyDescent="0.25">
      <c r="A18863" t="s">
        <v>36998</v>
      </c>
      <c r="B18863" t="s">
        <v>36999</v>
      </c>
      <c r="C18863" s="106">
        <v>0</v>
      </c>
      <c r="D18863">
        <v>0</v>
      </c>
    </row>
    <row r="18864" spans="1:4" x14ac:dyDescent="0.25">
      <c r="A18864" t="s">
        <v>37000</v>
      </c>
      <c r="B18864" t="s">
        <v>37001</v>
      </c>
      <c r="C18864" s="106">
        <v>0</v>
      </c>
      <c r="D18864">
        <v>0</v>
      </c>
    </row>
    <row r="18865" spans="1:4" x14ac:dyDescent="0.25">
      <c r="A18865" t="s">
        <v>37002</v>
      </c>
      <c r="B18865" t="s">
        <v>37001</v>
      </c>
      <c r="C18865" s="106">
        <v>0</v>
      </c>
      <c r="D18865">
        <v>0</v>
      </c>
    </row>
    <row r="18866" spans="1:4" x14ac:dyDescent="0.25">
      <c r="A18866" t="s">
        <v>37003</v>
      </c>
      <c r="B18866" t="s">
        <v>37001</v>
      </c>
      <c r="C18866" s="106">
        <v>0</v>
      </c>
      <c r="D18866">
        <v>0</v>
      </c>
    </row>
    <row r="18867" spans="1:4" x14ac:dyDescent="0.25">
      <c r="A18867" t="s">
        <v>37004</v>
      </c>
      <c r="B18867" t="s">
        <v>37001</v>
      </c>
      <c r="C18867" s="106">
        <v>0</v>
      </c>
      <c r="D18867">
        <v>0</v>
      </c>
    </row>
    <row r="18868" spans="1:4" x14ac:dyDescent="0.25">
      <c r="A18868" t="s">
        <v>37005</v>
      </c>
      <c r="B18868" t="s">
        <v>37001</v>
      </c>
      <c r="C18868" s="106">
        <v>0</v>
      </c>
      <c r="D18868">
        <v>0</v>
      </c>
    </row>
    <row r="18869" spans="1:4" x14ac:dyDescent="0.25">
      <c r="A18869" t="s">
        <v>37006</v>
      </c>
      <c r="B18869" t="s">
        <v>37001</v>
      </c>
      <c r="C18869" s="106">
        <v>0</v>
      </c>
      <c r="D18869">
        <v>0</v>
      </c>
    </row>
    <row r="18870" spans="1:4" x14ac:dyDescent="0.25">
      <c r="A18870" t="s">
        <v>37007</v>
      </c>
      <c r="B18870" t="s">
        <v>37001</v>
      </c>
      <c r="C18870" s="106">
        <v>0</v>
      </c>
      <c r="D18870">
        <v>0</v>
      </c>
    </row>
    <row r="18871" spans="1:4" x14ac:dyDescent="0.25">
      <c r="A18871" t="s">
        <v>37008</v>
      </c>
      <c r="B18871" t="s">
        <v>37001</v>
      </c>
      <c r="C18871" s="106">
        <v>0</v>
      </c>
      <c r="D18871">
        <v>0</v>
      </c>
    </row>
    <row r="18872" spans="1:4" x14ac:dyDescent="0.25">
      <c r="A18872" t="s">
        <v>37009</v>
      </c>
      <c r="B18872" t="s">
        <v>37001</v>
      </c>
      <c r="C18872" s="106">
        <v>0</v>
      </c>
      <c r="D18872">
        <v>0</v>
      </c>
    </row>
    <row r="18873" spans="1:4" x14ac:dyDescent="0.25">
      <c r="A18873" t="s">
        <v>37010</v>
      </c>
      <c r="B18873" t="s">
        <v>37001</v>
      </c>
      <c r="C18873" s="106">
        <v>0</v>
      </c>
      <c r="D18873">
        <v>0</v>
      </c>
    </row>
    <row r="18874" spans="1:4" x14ac:dyDescent="0.25">
      <c r="A18874" t="s">
        <v>37011</v>
      </c>
      <c r="B18874" t="s">
        <v>37001</v>
      </c>
      <c r="C18874" s="106">
        <v>0</v>
      </c>
      <c r="D18874">
        <v>0</v>
      </c>
    </row>
    <row r="18875" spans="1:4" x14ac:dyDescent="0.25">
      <c r="A18875" t="s">
        <v>37012</v>
      </c>
      <c r="B18875" t="s">
        <v>37013</v>
      </c>
      <c r="C18875" s="106">
        <v>0</v>
      </c>
      <c r="D18875">
        <v>0</v>
      </c>
    </row>
    <row r="18876" spans="1:4" x14ac:dyDescent="0.25">
      <c r="A18876" t="s">
        <v>37014</v>
      </c>
      <c r="B18876" t="s">
        <v>37015</v>
      </c>
      <c r="C18876" s="106">
        <v>0</v>
      </c>
      <c r="D18876">
        <v>0</v>
      </c>
    </row>
    <row r="18877" spans="1:4" x14ac:dyDescent="0.25">
      <c r="A18877" t="s">
        <v>37016</v>
      </c>
      <c r="B18877" t="s">
        <v>37015</v>
      </c>
      <c r="C18877" s="106">
        <v>0</v>
      </c>
      <c r="D18877">
        <v>0</v>
      </c>
    </row>
    <row r="18878" spans="1:4" x14ac:dyDescent="0.25">
      <c r="A18878" t="s">
        <v>37017</v>
      </c>
      <c r="B18878" t="s">
        <v>37018</v>
      </c>
      <c r="C18878" s="106">
        <v>1719</v>
      </c>
      <c r="D18878">
        <v>1</v>
      </c>
    </row>
    <row r="18879" spans="1:4" x14ac:dyDescent="0.25">
      <c r="A18879" t="s">
        <v>37019</v>
      </c>
      <c r="B18879" t="s">
        <v>37020</v>
      </c>
      <c r="C18879" s="106">
        <v>0</v>
      </c>
      <c r="D18879">
        <v>0</v>
      </c>
    </row>
    <row r="18880" spans="1:4" x14ac:dyDescent="0.25">
      <c r="A18880" t="s">
        <v>37021</v>
      </c>
      <c r="B18880" t="s">
        <v>37020</v>
      </c>
      <c r="C18880" s="106">
        <v>0</v>
      </c>
      <c r="D18880">
        <v>0</v>
      </c>
    </row>
    <row r="18881" spans="1:4" x14ac:dyDescent="0.25">
      <c r="A18881" t="s">
        <v>37022</v>
      </c>
      <c r="B18881" t="s">
        <v>37023</v>
      </c>
      <c r="C18881" s="106">
        <v>0</v>
      </c>
      <c r="D18881">
        <v>0</v>
      </c>
    </row>
    <row r="18882" spans="1:4" x14ac:dyDescent="0.25">
      <c r="A18882" t="s">
        <v>37024</v>
      </c>
      <c r="B18882" t="s">
        <v>37025</v>
      </c>
      <c r="C18882" s="106">
        <v>0</v>
      </c>
      <c r="D18882">
        <v>0</v>
      </c>
    </row>
    <row r="18883" spans="1:4" x14ac:dyDescent="0.25">
      <c r="A18883" t="s">
        <v>37026</v>
      </c>
      <c r="B18883" t="s">
        <v>37027</v>
      </c>
      <c r="C18883" s="106">
        <v>0</v>
      </c>
      <c r="D18883">
        <v>0</v>
      </c>
    </row>
    <row r="18884" spans="1:4" x14ac:dyDescent="0.25">
      <c r="A18884" t="s">
        <v>37028</v>
      </c>
      <c r="B18884" t="s">
        <v>37029</v>
      </c>
      <c r="C18884" s="106">
        <v>0</v>
      </c>
      <c r="D18884">
        <v>0</v>
      </c>
    </row>
    <row r="18885" spans="1:4" x14ac:dyDescent="0.25">
      <c r="A18885" t="s">
        <v>37030</v>
      </c>
      <c r="B18885" t="s">
        <v>37031</v>
      </c>
      <c r="C18885" s="106">
        <v>0</v>
      </c>
      <c r="D18885">
        <v>0</v>
      </c>
    </row>
    <row r="18886" spans="1:4" x14ac:dyDescent="0.25">
      <c r="A18886" t="s">
        <v>37032</v>
      </c>
      <c r="B18886" t="s">
        <v>37033</v>
      </c>
      <c r="C18886" s="106">
        <v>345.08</v>
      </c>
      <c r="D18886">
        <v>4</v>
      </c>
    </row>
    <row r="18887" spans="1:4" x14ac:dyDescent="0.25">
      <c r="A18887" t="s">
        <v>37034</v>
      </c>
      <c r="B18887" t="s">
        <v>37035</v>
      </c>
      <c r="C18887" s="106">
        <v>854.6</v>
      </c>
      <c r="D18887">
        <v>4</v>
      </c>
    </row>
    <row r="18888" spans="1:4" x14ac:dyDescent="0.25">
      <c r="A18888" t="s">
        <v>37036</v>
      </c>
      <c r="B18888" t="s">
        <v>37037</v>
      </c>
      <c r="C18888" s="106">
        <v>89.1</v>
      </c>
      <c r="D18888">
        <v>3</v>
      </c>
    </row>
    <row r="18889" spans="1:4" x14ac:dyDescent="0.25">
      <c r="A18889" t="s">
        <v>37038</v>
      </c>
      <c r="B18889" t="s">
        <v>37039</v>
      </c>
      <c r="C18889" s="106">
        <v>508.5</v>
      </c>
      <c r="D18889">
        <v>3</v>
      </c>
    </row>
    <row r="18890" spans="1:4" x14ac:dyDescent="0.25">
      <c r="A18890" t="s">
        <v>37040</v>
      </c>
      <c r="B18890" t="s">
        <v>37041</v>
      </c>
      <c r="C18890" s="106">
        <v>0</v>
      </c>
      <c r="D18890">
        <v>0</v>
      </c>
    </row>
    <row r="18891" spans="1:4" x14ac:dyDescent="0.25">
      <c r="A18891" t="s">
        <v>37042</v>
      </c>
      <c r="B18891" t="s">
        <v>37043</v>
      </c>
      <c r="C18891" s="106">
        <v>500</v>
      </c>
      <c r="D18891">
        <v>4</v>
      </c>
    </row>
    <row r="18892" spans="1:4" x14ac:dyDescent="0.25">
      <c r="A18892" t="s">
        <v>37044</v>
      </c>
      <c r="B18892" t="s">
        <v>36913</v>
      </c>
      <c r="C18892" s="106">
        <v>42.11</v>
      </c>
      <c r="D18892">
        <v>1</v>
      </c>
    </row>
    <row r="18893" spans="1:4" x14ac:dyDescent="0.25">
      <c r="A18893" t="s">
        <v>37045</v>
      </c>
      <c r="B18893" t="s">
        <v>37046</v>
      </c>
      <c r="C18893" s="106">
        <v>240.45</v>
      </c>
      <c r="D18893">
        <v>1</v>
      </c>
    </row>
    <row r="18894" spans="1:4" x14ac:dyDescent="0.25">
      <c r="A18894" t="s">
        <v>37047</v>
      </c>
      <c r="B18894" t="s">
        <v>37048</v>
      </c>
      <c r="C18894" s="106">
        <v>500</v>
      </c>
      <c r="D18894">
        <v>1</v>
      </c>
    </row>
    <row r="18895" spans="1:4" x14ac:dyDescent="0.25">
      <c r="A18895" t="s">
        <v>37049</v>
      </c>
      <c r="B18895" t="s">
        <v>37050</v>
      </c>
      <c r="C18895" s="106">
        <v>0</v>
      </c>
      <c r="D18895">
        <v>0</v>
      </c>
    </row>
    <row r="18896" spans="1:4" x14ac:dyDescent="0.25">
      <c r="A18896" t="s">
        <v>37051</v>
      </c>
      <c r="B18896" t="s">
        <v>37052</v>
      </c>
      <c r="C18896" s="106">
        <v>0</v>
      </c>
      <c r="D18896">
        <v>0</v>
      </c>
    </row>
    <row r="18897" spans="1:4" x14ac:dyDescent="0.25">
      <c r="A18897" t="s">
        <v>37053</v>
      </c>
      <c r="B18897" t="s">
        <v>37054</v>
      </c>
      <c r="C18897" s="106">
        <v>16.46</v>
      </c>
      <c r="D18897">
        <v>2</v>
      </c>
    </row>
    <row r="18898" spans="1:4" x14ac:dyDescent="0.25">
      <c r="A18898" t="s">
        <v>37055</v>
      </c>
      <c r="B18898" t="s">
        <v>37056</v>
      </c>
      <c r="C18898" s="106">
        <v>0</v>
      </c>
      <c r="D18898">
        <v>0</v>
      </c>
    </row>
    <row r="18899" spans="1:4" x14ac:dyDescent="0.25">
      <c r="A18899" t="s">
        <v>37057</v>
      </c>
      <c r="B18899" t="s">
        <v>37058</v>
      </c>
      <c r="C18899" s="106">
        <v>0</v>
      </c>
      <c r="D18899">
        <v>0</v>
      </c>
    </row>
    <row r="18900" spans="1:4" x14ac:dyDescent="0.25">
      <c r="A18900" t="s">
        <v>37059</v>
      </c>
      <c r="B18900" t="s">
        <v>37060</v>
      </c>
      <c r="C18900" s="106">
        <v>101.7</v>
      </c>
      <c r="D18900">
        <v>30</v>
      </c>
    </row>
    <row r="18901" spans="1:4" x14ac:dyDescent="0.25">
      <c r="A18901" t="s">
        <v>37061</v>
      </c>
      <c r="B18901" t="s">
        <v>37062</v>
      </c>
      <c r="C18901" s="106">
        <v>169.5</v>
      </c>
      <c r="D18901">
        <v>50</v>
      </c>
    </row>
    <row r="18902" spans="1:4" x14ac:dyDescent="0.25">
      <c r="A18902" t="s">
        <v>37063</v>
      </c>
      <c r="B18902" t="s">
        <v>37064</v>
      </c>
      <c r="C18902" s="106">
        <v>2.5</v>
      </c>
      <c r="D18902">
        <v>1</v>
      </c>
    </row>
    <row r="18903" spans="1:4" x14ac:dyDescent="0.25">
      <c r="A18903" t="s">
        <v>37065</v>
      </c>
      <c r="B18903" t="s">
        <v>37066</v>
      </c>
      <c r="C18903" s="106">
        <v>3.23</v>
      </c>
      <c r="D18903">
        <v>1</v>
      </c>
    </row>
    <row r="18904" spans="1:4" x14ac:dyDescent="0.25">
      <c r="A18904" t="s">
        <v>37067</v>
      </c>
      <c r="B18904" t="s">
        <v>37068</v>
      </c>
      <c r="C18904" s="106">
        <v>0</v>
      </c>
      <c r="D18904">
        <v>0</v>
      </c>
    </row>
    <row r="18905" spans="1:4" x14ac:dyDescent="0.25">
      <c r="A18905" t="s">
        <v>37069</v>
      </c>
      <c r="B18905" t="s">
        <v>37070</v>
      </c>
      <c r="C18905" s="106">
        <v>0</v>
      </c>
      <c r="D18905">
        <v>0</v>
      </c>
    </row>
    <row r="18906" spans="1:4" x14ac:dyDescent="0.25">
      <c r="A18906" t="s">
        <v>37071</v>
      </c>
      <c r="B18906" t="s">
        <v>37072</v>
      </c>
      <c r="C18906" s="106">
        <v>0</v>
      </c>
      <c r="D18906">
        <v>0</v>
      </c>
    </row>
    <row r="18907" spans="1:4" x14ac:dyDescent="0.25">
      <c r="A18907" t="s">
        <v>37073</v>
      </c>
      <c r="B18907" t="s">
        <v>37074</v>
      </c>
      <c r="C18907" s="106">
        <v>0</v>
      </c>
      <c r="D18907">
        <v>0</v>
      </c>
    </row>
    <row r="18908" spans="1:4" x14ac:dyDescent="0.25">
      <c r="A18908" t="s">
        <v>37075</v>
      </c>
      <c r="B18908" t="s">
        <v>37076</v>
      </c>
      <c r="C18908" s="106">
        <v>0</v>
      </c>
      <c r="D18908">
        <v>0</v>
      </c>
    </row>
    <row r="18909" spans="1:4" x14ac:dyDescent="0.25">
      <c r="A18909" t="s">
        <v>37077</v>
      </c>
      <c r="B18909" t="s">
        <v>37078</v>
      </c>
      <c r="C18909" s="106">
        <v>0</v>
      </c>
      <c r="D18909">
        <v>0</v>
      </c>
    </row>
    <row r="18910" spans="1:4" x14ac:dyDescent="0.25">
      <c r="A18910" t="s">
        <v>37079</v>
      </c>
      <c r="B18910" t="s">
        <v>37080</v>
      </c>
      <c r="C18910" s="106">
        <v>0</v>
      </c>
      <c r="D18910">
        <v>0</v>
      </c>
    </row>
    <row r="18911" spans="1:4" x14ac:dyDescent="0.25">
      <c r="A18911" t="s">
        <v>37081</v>
      </c>
      <c r="B18911" t="s">
        <v>37080</v>
      </c>
      <c r="C18911" s="106">
        <v>559.20000000000005</v>
      </c>
      <c r="D18911">
        <v>3</v>
      </c>
    </row>
    <row r="18912" spans="1:4" x14ac:dyDescent="0.25">
      <c r="A18912" t="s">
        <v>37082</v>
      </c>
      <c r="B18912" t="s">
        <v>37083</v>
      </c>
      <c r="C18912" s="106">
        <v>4283.75</v>
      </c>
      <c r="D18912">
        <v>3</v>
      </c>
    </row>
    <row r="18913" spans="1:4" x14ac:dyDescent="0.25">
      <c r="A18913" t="s">
        <v>37084</v>
      </c>
      <c r="B18913" t="s">
        <v>36729</v>
      </c>
      <c r="C18913" s="106">
        <v>7139.58</v>
      </c>
      <c r="D18913">
        <v>5</v>
      </c>
    </row>
    <row r="18914" spans="1:4" x14ac:dyDescent="0.25">
      <c r="A18914" t="s">
        <v>37085</v>
      </c>
      <c r="B18914" t="s">
        <v>37083</v>
      </c>
      <c r="C18914" s="106">
        <v>5711.67</v>
      </c>
      <c r="D18914">
        <v>4</v>
      </c>
    </row>
    <row r="18915" spans="1:4" x14ac:dyDescent="0.25">
      <c r="A18915" t="s">
        <v>37086</v>
      </c>
      <c r="B18915" t="s">
        <v>37087</v>
      </c>
      <c r="C18915" s="106">
        <v>6602.4</v>
      </c>
      <c r="D18915">
        <v>18</v>
      </c>
    </row>
    <row r="18916" spans="1:4" x14ac:dyDescent="0.25">
      <c r="A18916" t="s">
        <v>37088</v>
      </c>
      <c r="B18916" t="s">
        <v>37089</v>
      </c>
      <c r="C18916" s="106">
        <v>8.82</v>
      </c>
      <c r="D18916">
        <v>2</v>
      </c>
    </row>
    <row r="18917" spans="1:4" x14ac:dyDescent="0.25">
      <c r="A18917" t="s">
        <v>37090</v>
      </c>
      <c r="B18917" t="s">
        <v>37091</v>
      </c>
      <c r="C18917" s="106">
        <v>2920</v>
      </c>
      <c r="D18917">
        <v>8</v>
      </c>
    </row>
    <row r="18918" spans="1:4" x14ac:dyDescent="0.25">
      <c r="A18918" t="s">
        <v>37092</v>
      </c>
      <c r="B18918" t="s">
        <v>37093</v>
      </c>
      <c r="C18918" s="106">
        <v>0</v>
      </c>
      <c r="D18918">
        <v>0</v>
      </c>
    </row>
    <row r="18919" spans="1:4" x14ac:dyDescent="0.25">
      <c r="A18919" t="s">
        <v>37094</v>
      </c>
      <c r="B18919" t="s">
        <v>37095</v>
      </c>
      <c r="C18919" s="106">
        <v>420</v>
      </c>
      <c r="D18919">
        <v>2</v>
      </c>
    </row>
    <row r="18920" spans="1:4" x14ac:dyDescent="0.25">
      <c r="A18920" t="s">
        <v>37096</v>
      </c>
      <c r="B18920" t="s">
        <v>37097</v>
      </c>
      <c r="C18920" s="106">
        <v>275</v>
      </c>
      <c r="D18920">
        <v>1</v>
      </c>
    </row>
    <row r="18921" spans="1:4" x14ac:dyDescent="0.25">
      <c r="A18921" t="s">
        <v>37098</v>
      </c>
      <c r="B18921" t="s">
        <v>37099</v>
      </c>
      <c r="C18921" s="106">
        <v>0</v>
      </c>
      <c r="D18921">
        <v>0</v>
      </c>
    </row>
    <row r="18922" spans="1:4" x14ac:dyDescent="0.25">
      <c r="A18922" t="s">
        <v>37100</v>
      </c>
      <c r="B18922" t="s">
        <v>37101</v>
      </c>
      <c r="C18922" s="106">
        <v>0</v>
      </c>
      <c r="D18922">
        <v>0</v>
      </c>
    </row>
    <row r="18923" spans="1:4" x14ac:dyDescent="0.25">
      <c r="A18923" t="s">
        <v>37102</v>
      </c>
      <c r="B18923" t="s">
        <v>37103</v>
      </c>
      <c r="C18923" s="106">
        <v>11375</v>
      </c>
      <c r="D18923">
        <v>1</v>
      </c>
    </row>
    <row r="18924" spans="1:4" x14ac:dyDescent="0.25">
      <c r="A18924" t="s">
        <v>37104</v>
      </c>
      <c r="B18924" t="s">
        <v>37105</v>
      </c>
      <c r="C18924" s="106">
        <v>1450</v>
      </c>
      <c r="D18924">
        <v>10</v>
      </c>
    </row>
    <row r="18925" spans="1:4" x14ac:dyDescent="0.25">
      <c r="A18925" t="s">
        <v>37106</v>
      </c>
      <c r="B18925" t="s">
        <v>37107</v>
      </c>
      <c r="C18925" s="106">
        <v>0</v>
      </c>
      <c r="D18925">
        <v>0</v>
      </c>
    </row>
    <row r="18926" spans="1:4" x14ac:dyDescent="0.25">
      <c r="A18926" t="s">
        <v>37108</v>
      </c>
      <c r="B18926" t="s">
        <v>37109</v>
      </c>
      <c r="C18926" s="106">
        <v>0</v>
      </c>
      <c r="D18926">
        <v>0</v>
      </c>
    </row>
    <row r="18927" spans="1:4" x14ac:dyDescent="0.25">
      <c r="A18927" t="s">
        <v>37110</v>
      </c>
      <c r="B18927" t="s">
        <v>37111</v>
      </c>
      <c r="C18927" s="106">
        <v>832</v>
      </c>
      <c r="D18927">
        <v>2</v>
      </c>
    </row>
    <row r="18928" spans="1:4" x14ac:dyDescent="0.25">
      <c r="A18928" t="s">
        <v>37112</v>
      </c>
      <c r="B18928" t="s">
        <v>37113</v>
      </c>
      <c r="C18928" s="106">
        <v>4327</v>
      </c>
      <c r="D18928">
        <v>1</v>
      </c>
    </row>
    <row r="18929" spans="1:4" x14ac:dyDescent="0.25">
      <c r="A18929" t="s">
        <v>37114</v>
      </c>
      <c r="B18929" t="s">
        <v>37115</v>
      </c>
      <c r="C18929" s="106">
        <v>0</v>
      </c>
      <c r="D18929">
        <v>0</v>
      </c>
    </row>
    <row r="18930" spans="1:4" x14ac:dyDescent="0.25">
      <c r="A18930" t="s">
        <v>37116</v>
      </c>
      <c r="B18930" t="s">
        <v>37117</v>
      </c>
      <c r="C18930" s="106">
        <v>0</v>
      </c>
      <c r="D18930">
        <v>0</v>
      </c>
    </row>
    <row r="18931" spans="1:4" x14ac:dyDescent="0.25">
      <c r="A18931" t="s">
        <v>37118</v>
      </c>
      <c r="B18931" t="s">
        <v>37119</v>
      </c>
      <c r="C18931" s="106">
        <v>152</v>
      </c>
      <c r="D18931">
        <v>19</v>
      </c>
    </row>
    <row r="18932" spans="1:4" x14ac:dyDescent="0.25">
      <c r="A18932" t="s">
        <v>37120</v>
      </c>
      <c r="B18932" t="s">
        <v>37121</v>
      </c>
      <c r="C18932" s="106">
        <v>0</v>
      </c>
      <c r="D18932">
        <v>0</v>
      </c>
    </row>
    <row r="18933" spans="1:4" x14ac:dyDescent="0.25">
      <c r="A18933" t="s">
        <v>37122</v>
      </c>
      <c r="B18933" t="s">
        <v>37123</v>
      </c>
      <c r="C18933" s="106">
        <v>0</v>
      </c>
      <c r="D18933">
        <v>0</v>
      </c>
    </row>
    <row r="18934" spans="1:4" x14ac:dyDescent="0.25">
      <c r="A18934" t="s">
        <v>37124</v>
      </c>
      <c r="B18934" t="s">
        <v>37125</v>
      </c>
      <c r="C18934" s="106">
        <v>0</v>
      </c>
      <c r="D18934">
        <v>0</v>
      </c>
    </row>
    <row r="18935" spans="1:4" x14ac:dyDescent="0.25">
      <c r="A18935" t="s">
        <v>37126</v>
      </c>
      <c r="B18935" t="s">
        <v>37127</v>
      </c>
      <c r="C18935" s="106">
        <v>72</v>
      </c>
      <c r="D18935">
        <v>4</v>
      </c>
    </row>
    <row r="18936" spans="1:4" x14ac:dyDescent="0.25">
      <c r="A18936" t="s">
        <v>37128</v>
      </c>
      <c r="B18936" t="s">
        <v>37129</v>
      </c>
      <c r="C18936" s="106">
        <v>313</v>
      </c>
      <c r="D18936">
        <v>4</v>
      </c>
    </row>
    <row r="18937" spans="1:4" x14ac:dyDescent="0.25">
      <c r="A18937" t="s">
        <v>37130</v>
      </c>
      <c r="B18937" t="s">
        <v>37131</v>
      </c>
      <c r="C18937" s="106">
        <v>0</v>
      </c>
      <c r="D18937">
        <v>0</v>
      </c>
    </row>
    <row r="18938" spans="1:4" x14ac:dyDescent="0.25">
      <c r="A18938" t="s">
        <v>37132</v>
      </c>
      <c r="B18938" t="s">
        <v>37133</v>
      </c>
      <c r="C18938" s="106">
        <v>0</v>
      </c>
      <c r="D18938">
        <v>0</v>
      </c>
    </row>
    <row r="18939" spans="1:4" x14ac:dyDescent="0.25">
      <c r="A18939" t="s">
        <v>37134</v>
      </c>
      <c r="B18939" t="s">
        <v>37135</v>
      </c>
      <c r="C18939" s="106">
        <v>84</v>
      </c>
      <c r="D18939">
        <v>2</v>
      </c>
    </row>
    <row r="18940" spans="1:4" x14ac:dyDescent="0.25">
      <c r="A18940" t="s">
        <v>37136</v>
      </c>
      <c r="B18940" t="s">
        <v>37137</v>
      </c>
      <c r="C18940" s="106">
        <v>0</v>
      </c>
      <c r="D18940">
        <v>0</v>
      </c>
    </row>
    <row r="18941" spans="1:4" x14ac:dyDescent="0.25">
      <c r="A18941" t="s">
        <v>37138</v>
      </c>
      <c r="B18941" t="s">
        <v>37139</v>
      </c>
      <c r="C18941" s="106">
        <v>0</v>
      </c>
      <c r="D18941">
        <v>0</v>
      </c>
    </row>
    <row r="18942" spans="1:4" x14ac:dyDescent="0.25">
      <c r="A18942" t="s">
        <v>37140</v>
      </c>
      <c r="B18942" t="s">
        <v>37141</v>
      </c>
      <c r="C18942" s="106">
        <v>0</v>
      </c>
      <c r="D18942">
        <v>0</v>
      </c>
    </row>
    <row r="18943" spans="1:4" x14ac:dyDescent="0.25">
      <c r="A18943" t="s">
        <v>37142</v>
      </c>
      <c r="B18943" t="s">
        <v>37143</v>
      </c>
      <c r="C18943" s="106">
        <v>0</v>
      </c>
      <c r="D18943">
        <v>0</v>
      </c>
    </row>
    <row r="18944" spans="1:4" x14ac:dyDescent="0.25">
      <c r="A18944" t="s">
        <v>37144</v>
      </c>
      <c r="B18944" t="s">
        <v>37145</v>
      </c>
      <c r="C18944" s="106">
        <v>4707.5600000000004</v>
      </c>
      <c r="D18944">
        <v>2</v>
      </c>
    </row>
    <row r="18945" spans="1:4" x14ac:dyDescent="0.25">
      <c r="A18945" t="s">
        <v>37146</v>
      </c>
      <c r="B18945" t="s">
        <v>37147</v>
      </c>
      <c r="C18945" s="106">
        <v>654.48</v>
      </c>
      <c r="D18945">
        <v>2</v>
      </c>
    </row>
    <row r="18946" spans="1:4" x14ac:dyDescent="0.25">
      <c r="A18946" t="s">
        <v>37148</v>
      </c>
      <c r="B18946" t="s">
        <v>37149</v>
      </c>
      <c r="C18946" s="106">
        <v>2625.46</v>
      </c>
      <c r="D18946">
        <v>2</v>
      </c>
    </row>
    <row r="18947" spans="1:4" x14ac:dyDescent="0.25">
      <c r="A18947" t="s">
        <v>37150</v>
      </c>
      <c r="B18947" t="s">
        <v>37151</v>
      </c>
      <c r="C18947" s="106">
        <v>0</v>
      </c>
      <c r="D18947">
        <v>0</v>
      </c>
    </row>
    <row r="18948" spans="1:4" x14ac:dyDescent="0.25">
      <c r="A18948" t="s">
        <v>37152</v>
      </c>
      <c r="B18948" t="s">
        <v>37153</v>
      </c>
      <c r="C18948" s="106">
        <v>3600</v>
      </c>
      <c r="D18948">
        <v>2</v>
      </c>
    </row>
    <row r="18949" spans="1:4" x14ac:dyDescent="0.25">
      <c r="A18949" t="s">
        <v>37154</v>
      </c>
      <c r="B18949" t="s">
        <v>37155</v>
      </c>
      <c r="C18949" s="106">
        <v>108</v>
      </c>
      <c r="D18949">
        <v>6</v>
      </c>
    </row>
    <row r="18950" spans="1:4" x14ac:dyDescent="0.25">
      <c r="A18950" t="s">
        <v>37156</v>
      </c>
      <c r="B18950" t="s">
        <v>37157</v>
      </c>
      <c r="C18950" s="106">
        <v>0</v>
      </c>
      <c r="D18950">
        <v>0</v>
      </c>
    </row>
    <row r="18951" spans="1:4" x14ac:dyDescent="0.25">
      <c r="A18951" t="s">
        <v>37158</v>
      </c>
      <c r="B18951" t="s">
        <v>37157</v>
      </c>
      <c r="C18951" s="106">
        <v>0</v>
      </c>
      <c r="D18951">
        <v>0</v>
      </c>
    </row>
    <row r="18952" spans="1:4" x14ac:dyDescent="0.25">
      <c r="A18952" t="s">
        <v>37159</v>
      </c>
      <c r="B18952" t="s">
        <v>37157</v>
      </c>
      <c r="C18952" s="106">
        <v>0</v>
      </c>
      <c r="D18952">
        <v>0</v>
      </c>
    </row>
    <row r="18953" spans="1:4" x14ac:dyDescent="0.25">
      <c r="A18953" t="s">
        <v>37160</v>
      </c>
      <c r="B18953" t="s">
        <v>37157</v>
      </c>
      <c r="C18953" s="106">
        <v>0</v>
      </c>
      <c r="D18953">
        <v>0</v>
      </c>
    </row>
    <row r="18954" spans="1:4" x14ac:dyDescent="0.25">
      <c r="A18954" t="s">
        <v>37161</v>
      </c>
      <c r="B18954" t="s">
        <v>37162</v>
      </c>
      <c r="C18954" s="106">
        <v>423.56</v>
      </c>
      <c r="D18954">
        <v>4</v>
      </c>
    </row>
    <row r="18955" spans="1:4" x14ac:dyDescent="0.25">
      <c r="A18955" t="s">
        <v>37163</v>
      </c>
      <c r="B18955" t="s">
        <v>37164</v>
      </c>
      <c r="C18955" s="106">
        <v>37.26</v>
      </c>
      <c r="D18955">
        <v>3</v>
      </c>
    </row>
    <row r="18956" spans="1:4" x14ac:dyDescent="0.25">
      <c r="A18956" t="s">
        <v>37165</v>
      </c>
      <c r="B18956" t="s">
        <v>37166</v>
      </c>
      <c r="C18956" s="106">
        <v>0</v>
      </c>
      <c r="D18956">
        <v>0</v>
      </c>
    </row>
    <row r="18957" spans="1:4" x14ac:dyDescent="0.25">
      <c r="A18957" t="s">
        <v>37167</v>
      </c>
      <c r="B18957" t="s">
        <v>37168</v>
      </c>
      <c r="C18957" s="106">
        <v>0</v>
      </c>
      <c r="D18957">
        <v>0</v>
      </c>
    </row>
    <row r="18958" spans="1:4" x14ac:dyDescent="0.25">
      <c r="A18958" t="s">
        <v>37169</v>
      </c>
      <c r="B18958" t="s">
        <v>37170</v>
      </c>
      <c r="C18958" s="106">
        <v>0</v>
      </c>
      <c r="D18958">
        <v>0</v>
      </c>
    </row>
    <row r="18959" spans="1:4" x14ac:dyDescent="0.25">
      <c r="A18959" t="s">
        <v>37171</v>
      </c>
      <c r="B18959" t="s">
        <v>37172</v>
      </c>
      <c r="C18959" s="106">
        <v>0</v>
      </c>
      <c r="D18959">
        <v>0</v>
      </c>
    </row>
    <row r="18960" spans="1:4" x14ac:dyDescent="0.25">
      <c r="A18960" t="s">
        <v>37173</v>
      </c>
      <c r="B18960" t="s">
        <v>37174</v>
      </c>
      <c r="C18960" s="106">
        <v>2980</v>
      </c>
      <c r="D18960">
        <v>4</v>
      </c>
    </row>
    <row r="18961" spans="1:4" x14ac:dyDescent="0.25">
      <c r="A18961" t="s">
        <v>37175</v>
      </c>
      <c r="B18961" t="s">
        <v>37176</v>
      </c>
      <c r="C18961" s="106">
        <v>0</v>
      </c>
      <c r="D18961">
        <v>0</v>
      </c>
    </row>
    <row r="18962" spans="1:4" x14ac:dyDescent="0.25">
      <c r="A18962" t="s">
        <v>37177</v>
      </c>
      <c r="B18962" t="s">
        <v>37178</v>
      </c>
      <c r="C18962" s="106">
        <v>0</v>
      </c>
      <c r="D18962">
        <v>0</v>
      </c>
    </row>
    <row r="18963" spans="1:4" x14ac:dyDescent="0.25">
      <c r="A18963" t="s">
        <v>37179</v>
      </c>
      <c r="B18963" t="s">
        <v>37180</v>
      </c>
      <c r="C18963" s="106">
        <v>0</v>
      </c>
      <c r="D18963">
        <v>0</v>
      </c>
    </row>
    <row r="18964" spans="1:4" x14ac:dyDescent="0.25">
      <c r="A18964" t="s">
        <v>37181</v>
      </c>
      <c r="B18964" t="s">
        <v>37182</v>
      </c>
      <c r="C18964" s="106">
        <v>0</v>
      </c>
      <c r="D18964">
        <v>0</v>
      </c>
    </row>
    <row r="18965" spans="1:4" x14ac:dyDescent="0.25">
      <c r="A18965" t="s">
        <v>37183</v>
      </c>
      <c r="B18965" t="s">
        <v>37184</v>
      </c>
      <c r="C18965" s="106">
        <v>0</v>
      </c>
      <c r="D18965">
        <v>0</v>
      </c>
    </row>
    <row r="18966" spans="1:4" x14ac:dyDescent="0.25">
      <c r="A18966" t="s">
        <v>37185</v>
      </c>
      <c r="B18966" t="s">
        <v>37186</v>
      </c>
      <c r="C18966" s="106">
        <v>0</v>
      </c>
      <c r="D18966">
        <v>0</v>
      </c>
    </row>
    <row r="18967" spans="1:4" x14ac:dyDescent="0.25">
      <c r="A18967" t="s">
        <v>37187</v>
      </c>
      <c r="B18967" t="s">
        <v>37188</v>
      </c>
      <c r="C18967" s="106">
        <v>0</v>
      </c>
      <c r="D18967">
        <v>0</v>
      </c>
    </row>
    <row r="18968" spans="1:4" x14ac:dyDescent="0.25">
      <c r="A18968" t="s">
        <v>37189</v>
      </c>
      <c r="B18968" t="s">
        <v>37190</v>
      </c>
      <c r="C18968" s="106">
        <v>0</v>
      </c>
      <c r="D18968">
        <v>0</v>
      </c>
    </row>
    <row r="18969" spans="1:4" x14ac:dyDescent="0.25">
      <c r="A18969" t="s">
        <v>37191</v>
      </c>
      <c r="B18969" t="s">
        <v>37192</v>
      </c>
      <c r="C18969" s="106">
        <v>0</v>
      </c>
      <c r="D18969">
        <v>0</v>
      </c>
    </row>
    <row r="18970" spans="1:4" x14ac:dyDescent="0.25">
      <c r="A18970" t="s">
        <v>37193</v>
      </c>
      <c r="B18970" t="s">
        <v>37194</v>
      </c>
      <c r="C18970" s="106">
        <v>0</v>
      </c>
      <c r="D18970">
        <v>0</v>
      </c>
    </row>
    <row r="18971" spans="1:4" x14ac:dyDescent="0.25">
      <c r="A18971" t="s">
        <v>37195</v>
      </c>
      <c r="B18971" t="s">
        <v>37196</v>
      </c>
      <c r="C18971" s="106">
        <v>0</v>
      </c>
      <c r="D18971">
        <v>0</v>
      </c>
    </row>
    <row r="18972" spans="1:4" x14ac:dyDescent="0.25">
      <c r="A18972" t="s">
        <v>37197</v>
      </c>
      <c r="B18972" t="s">
        <v>37198</v>
      </c>
      <c r="C18972" s="106">
        <v>0</v>
      </c>
      <c r="D18972">
        <v>0</v>
      </c>
    </row>
    <row r="18973" spans="1:4" x14ac:dyDescent="0.25">
      <c r="A18973" t="s">
        <v>37199</v>
      </c>
      <c r="B18973" t="s">
        <v>37200</v>
      </c>
      <c r="C18973" s="106">
        <v>0</v>
      </c>
      <c r="D18973">
        <v>0</v>
      </c>
    </row>
    <row r="18974" spans="1:4" x14ac:dyDescent="0.25">
      <c r="A18974" t="s">
        <v>37201</v>
      </c>
      <c r="B18974" t="s">
        <v>37202</v>
      </c>
      <c r="C18974" s="106">
        <v>0</v>
      </c>
      <c r="D18974">
        <v>0</v>
      </c>
    </row>
    <row r="18975" spans="1:4" x14ac:dyDescent="0.25">
      <c r="A18975" t="s">
        <v>37203</v>
      </c>
      <c r="B18975" t="s">
        <v>37204</v>
      </c>
      <c r="C18975" s="106">
        <v>0</v>
      </c>
      <c r="D18975">
        <v>0</v>
      </c>
    </row>
    <row r="18976" spans="1:4" x14ac:dyDescent="0.25">
      <c r="A18976" t="s">
        <v>37205</v>
      </c>
      <c r="B18976" t="s">
        <v>37206</v>
      </c>
      <c r="C18976" s="106">
        <v>0</v>
      </c>
      <c r="D18976">
        <v>0</v>
      </c>
    </row>
    <row r="18977" spans="1:4" x14ac:dyDescent="0.25">
      <c r="A18977" t="s">
        <v>37207</v>
      </c>
      <c r="B18977" t="s">
        <v>36695</v>
      </c>
      <c r="C18977" s="106">
        <v>0</v>
      </c>
      <c r="D18977">
        <v>0</v>
      </c>
    </row>
    <row r="18978" spans="1:4" x14ac:dyDescent="0.25">
      <c r="A18978" t="s">
        <v>37208</v>
      </c>
      <c r="B18978" t="s">
        <v>36705</v>
      </c>
      <c r="C18978" s="106">
        <v>0</v>
      </c>
      <c r="D18978">
        <v>0</v>
      </c>
    </row>
    <row r="18979" spans="1:4" x14ac:dyDescent="0.25">
      <c r="A18979" t="s">
        <v>37209</v>
      </c>
      <c r="B18979" t="s">
        <v>36707</v>
      </c>
      <c r="C18979" s="106">
        <v>0</v>
      </c>
      <c r="D18979">
        <v>0</v>
      </c>
    </row>
    <row r="18980" spans="1:4" x14ac:dyDescent="0.25">
      <c r="A18980" t="s">
        <v>37210</v>
      </c>
      <c r="B18980" t="s">
        <v>37211</v>
      </c>
      <c r="C18980" s="106">
        <v>0</v>
      </c>
      <c r="D18980">
        <v>0</v>
      </c>
    </row>
    <row r="18981" spans="1:4" x14ac:dyDescent="0.25">
      <c r="A18981" t="s">
        <v>37212</v>
      </c>
      <c r="B18981" t="s">
        <v>26455</v>
      </c>
      <c r="C18981" s="106">
        <v>0</v>
      </c>
      <c r="D18981">
        <v>0</v>
      </c>
    </row>
    <row r="18982" spans="1:4" x14ac:dyDescent="0.25">
      <c r="A18982" t="s">
        <v>37213</v>
      </c>
      <c r="B18982" t="s">
        <v>37214</v>
      </c>
      <c r="C18982" s="106">
        <v>0</v>
      </c>
      <c r="D18982">
        <v>0</v>
      </c>
    </row>
    <row r="18983" spans="1:4" x14ac:dyDescent="0.25">
      <c r="A18983" t="s">
        <v>37215</v>
      </c>
      <c r="B18983" t="s">
        <v>37216</v>
      </c>
      <c r="C18983" s="106">
        <v>0</v>
      </c>
      <c r="D18983">
        <v>0</v>
      </c>
    </row>
    <row r="18984" spans="1:4" x14ac:dyDescent="0.25">
      <c r="A18984" t="s">
        <v>37217</v>
      </c>
      <c r="B18984" t="s">
        <v>37218</v>
      </c>
      <c r="C18984" s="106">
        <v>540</v>
      </c>
      <c r="D18984">
        <v>1</v>
      </c>
    </row>
    <row r="18985" spans="1:4" x14ac:dyDescent="0.25">
      <c r="A18985" t="s">
        <v>37219</v>
      </c>
      <c r="B18985" t="s">
        <v>37220</v>
      </c>
      <c r="C18985" s="106">
        <v>98.88</v>
      </c>
      <c r="D18985">
        <v>6</v>
      </c>
    </row>
    <row r="18986" spans="1:4" x14ac:dyDescent="0.25">
      <c r="A18986" t="s">
        <v>37221</v>
      </c>
      <c r="B18986" t="s">
        <v>37222</v>
      </c>
      <c r="C18986" s="106">
        <v>306.60000000000002</v>
      </c>
      <c r="D18986">
        <v>6</v>
      </c>
    </row>
    <row r="18987" spans="1:4" x14ac:dyDescent="0.25">
      <c r="A18987" t="s">
        <v>37223</v>
      </c>
      <c r="B18987" t="s">
        <v>37224</v>
      </c>
      <c r="C18987" s="106">
        <v>0</v>
      </c>
      <c r="D18987">
        <v>0</v>
      </c>
    </row>
    <row r="18988" spans="1:4" x14ac:dyDescent="0.25">
      <c r="A18988" t="s">
        <v>37225</v>
      </c>
      <c r="B18988" t="s">
        <v>37226</v>
      </c>
      <c r="C18988" s="106">
        <v>0</v>
      </c>
      <c r="D18988">
        <v>0</v>
      </c>
    </row>
    <row r="18989" spans="1:4" x14ac:dyDescent="0.25">
      <c r="A18989" t="s">
        <v>37227</v>
      </c>
      <c r="B18989" t="s">
        <v>37228</v>
      </c>
      <c r="C18989" s="106">
        <v>396</v>
      </c>
      <c r="D18989">
        <v>9</v>
      </c>
    </row>
    <row r="18990" spans="1:4" x14ac:dyDescent="0.25">
      <c r="A18990" t="s">
        <v>37229</v>
      </c>
      <c r="B18990" t="s">
        <v>37230</v>
      </c>
      <c r="C18990" s="106">
        <v>0</v>
      </c>
      <c r="D18990">
        <v>0</v>
      </c>
    </row>
    <row r="18991" spans="1:4" x14ac:dyDescent="0.25">
      <c r="A18991" t="s">
        <v>37231</v>
      </c>
      <c r="B18991" t="s">
        <v>37232</v>
      </c>
      <c r="C18991" s="106">
        <v>447.53</v>
      </c>
      <c r="D18991">
        <v>1</v>
      </c>
    </row>
    <row r="18992" spans="1:4" x14ac:dyDescent="0.25">
      <c r="A18992" t="s">
        <v>37233</v>
      </c>
      <c r="B18992" t="s">
        <v>37234</v>
      </c>
      <c r="C18992" s="106">
        <v>361.24</v>
      </c>
      <c r="D18992">
        <v>1</v>
      </c>
    </row>
    <row r="18993" spans="1:4" x14ac:dyDescent="0.25">
      <c r="A18993" t="s">
        <v>37235</v>
      </c>
      <c r="B18993" t="s">
        <v>37236</v>
      </c>
      <c r="C18993" s="106">
        <v>0</v>
      </c>
      <c r="D18993">
        <v>0</v>
      </c>
    </row>
    <row r="18994" spans="1:4" x14ac:dyDescent="0.25">
      <c r="A18994" t="s">
        <v>37237</v>
      </c>
      <c r="B18994" t="s">
        <v>37238</v>
      </c>
      <c r="C18994" s="106">
        <v>0</v>
      </c>
      <c r="D18994">
        <v>0</v>
      </c>
    </row>
    <row r="18995" spans="1:4" x14ac:dyDescent="0.25">
      <c r="A18995" t="s">
        <v>37239</v>
      </c>
      <c r="B18995" t="s">
        <v>37240</v>
      </c>
      <c r="C18995" s="106">
        <v>0</v>
      </c>
      <c r="D18995">
        <v>0</v>
      </c>
    </row>
    <row r="18996" spans="1:4" x14ac:dyDescent="0.25">
      <c r="A18996" t="s">
        <v>37241</v>
      </c>
      <c r="B18996" t="s">
        <v>37242</v>
      </c>
      <c r="C18996" s="106">
        <v>1835</v>
      </c>
      <c r="D18996">
        <v>20</v>
      </c>
    </row>
    <row r="18997" spans="1:4" x14ac:dyDescent="0.25">
      <c r="A18997" t="s">
        <v>37243</v>
      </c>
      <c r="B18997" t="s">
        <v>37244</v>
      </c>
      <c r="C18997" s="106">
        <v>2489</v>
      </c>
      <c r="D18997">
        <v>1</v>
      </c>
    </row>
    <row r="18998" spans="1:4" x14ac:dyDescent="0.25">
      <c r="A18998" t="s">
        <v>37245</v>
      </c>
      <c r="B18998" t="s">
        <v>37246</v>
      </c>
      <c r="C18998" s="106">
        <v>570</v>
      </c>
      <c r="D18998">
        <v>2</v>
      </c>
    </row>
    <row r="18999" spans="1:4" x14ac:dyDescent="0.25">
      <c r="A18999" t="s">
        <v>37247</v>
      </c>
      <c r="B18999" t="s">
        <v>37248</v>
      </c>
      <c r="C18999" s="106">
        <v>26.66</v>
      </c>
      <c r="D18999">
        <v>2</v>
      </c>
    </row>
    <row r="19000" spans="1:4" x14ac:dyDescent="0.25">
      <c r="A19000" t="s">
        <v>37249</v>
      </c>
      <c r="B19000" t="s">
        <v>37250</v>
      </c>
      <c r="C19000" s="106">
        <v>720</v>
      </c>
      <c r="D19000">
        <v>6</v>
      </c>
    </row>
    <row r="19001" spans="1:4" x14ac:dyDescent="0.25">
      <c r="A19001" t="s">
        <v>37251</v>
      </c>
      <c r="B19001" t="s">
        <v>37252</v>
      </c>
      <c r="C19001" s="106">
        <v>0</v>
      </c>
      <c r="D19001">
        <v>0</v>
      </c>
    </row>
    <row r="19002" spans="1:4" x14ac:dyDescent="0.25">
      <c r="A19002" t="s">
        <v>37253</v>
      </c>
      <c r="B19002" t="s">
        <v>37254</v>
      </c>
      <c r="C19002" s="106">
        <v>0</v>
      </c>
      <c r="D19002">
        <v>0</v>
      </c>
    </row>
    <row r="19003" spans="1:4" x14ac:dyDescent="0.25">
      <c r="A19003" t="s">
        <v>37255</v>
      </c>
      <c r="B19003" t="s">
        <v>37256</v>
      </c>
      <c r="C19003" s="106">
        <v>0</v>
      </c>
      <c r="D19003">
        <v>0</v>
      </c>
    </row>
    <row r="19004" spans="1:4" x14ac:dyDescent="0.25">
      <c r="A19004" t="s">
        <v>37257</v>
      </c>
      <c r="B19004" t="s">
        <v>37258</v>
      </c>
      <c r="C19004" s="106">
        <v>0</v>
      </c>
      <c r="D19004">
        <v>0</v>
      </c>
    </row>
    <row r="19005" spans="1:4" x14ac:dyDescent="0.25">
      <c r="A19005" t="s">
        <v>37259</v>
      </c>
      <c r="B19005" t="s">
        <v>37260</v>
      </c>
      <c r="C19005" s="106">
        <v>0</v>
      </c>
      <c r="D19005">
        <v>0</v>
      </c>
    </row>
    <row r="19006" spans="1:4" x14ac:dyDescent="0.25">
      <c r="A19006" t="s">
        <v>37261</v>
      </c>
      <c r="B19006" t="s">
        <v>37262</v>
      </c>
      <c r="C19006" s="106">
        <v>0</v>
      </c>
      <c r="D19006">
        <v>0</v>
      </c>
    </row>
    <row r="19007" spans="1:4" x14ac:dyDescent="0.25">
      <c r="A19007" t="s">
        <v>37263</v>
      </c>
      <c r="B19007" t="s">
        <v>37264</v>
      </c>
      <c r="C19007" s="106">
        <v>0</v>
      </c>
      <c r="D19007">
        <v>0</v>
      </c>
    </row>
    <row r="19008" spans="1:4" x14ac:dyDescent="0.25">
      <c r="A19008" t="s">
        <v>37265</v>
      </c>
      <c r="B19008" t="s">
        <v>37266</v>
      </c>
      <c r="C19008" s="106">
        <v>0</v>
      </c>
      <c r="D19008">
        <v>0</v>
      </c>
    </row>
    <row r="19009" spans="1:4" x14ac:dyDescent="0.25">
      <c r="A19009" t="s">
        <v>37267</v>
      </c>
      <c r="B19009" t="s">
        <v>37266</v>
      </c>
      <c r="C19009" s="106">
        <v>0</v>
      </c>
      <c r="D19009">
        <v>0</v>
      </c>
    </row>
    <row r="19010" spans="1:4" x14ac:dyDescent="0.25">
      <c r="A19010" t="s">
        <v>37268</v>
      </c>
      <c r="B19010" t="s">
        <v>37266</v>
      </c>
      <c r="C19010" s="106">
        <v>0</v>
      </c>
      <c r="D19010">
        <v>0</v>
      </c>
    </row>
    <row r="19011" spans="1:4" x14ac:dyDescent="0.25">
      <c r="A19011" t="s">
        <v>37269</v>
      </c>
      <c r="B19011" t="s">
        <v>37266</v>
      </c>
      <c r="C19011" s="106">
        <v>0</v>
      </c>
      <c r="D19011">
        <v>0</v>
      </c>
    </row>
    <row r="19012" spans="1:4" x14ac:dyDescent="0.25">
      <c r="A19012" t="s">
        <v>37270</v>
      </c>
      <c r="B19012" t="s">
        <v>37266</v>
      </c>
      <c r="C19012" s="106">
        <v>0</v>
      </c>
      <c r="D19012">
        <v>0</v>
      </c>
    </row>
    <row r="19013" spans="1:4" x14ac:dyDescent="0.25">
      <c r="A19013" t="s">
        <v>37271</v>
      </c>
      <c r="B19013" t="s">
        <v>37272</v>
      </c>
      <c r="C19013" s="106">
        <v>0</v>
      </c>
      <c r="D19013">
        <v>0</v>
      </c>
    </row>
    <row r="19014" spans="1:4" x14ac:dyDescent="0.25">
      <c r="A19014" t="s">
        <v>37273</v>
      </c>
      <c r="B19014" t="s">
        <v>37274</v>
      </c>
      <c r="C19014" s="106">
        <v>0</v>
      </c>
      <c r="D19014">
        <v>0</v>
      </c>
    </row>
    <row r="19015" spans="1:4" x14ac:dyDescent="0.25">
      <c r="A19015" t="s">
        <v>37275</v>
      </c>
      <c r="B19015" t="s">
        <v>37276</v>
      </c>
      <c r="C19015" s="106">
        <v>48.8</v>
      </c>
      <c r="D19015">
        <v>2</v>
      </c>
    </row>
    <row r="19016" spans="1:4" x14ac:dyDescent="0.25">
      <c r="A19016" t="s">
        <v>37277</v>
      </c>
      <c r="B19016" t="s">
        <v>37278</v>
      </c>
      <c r="C19016" s="106">
        <v>299.36</v>
      </c>
      <c r="D19016">
        <v>4</v>
      </c>
    </row>
    <row r="19017" spans="1:4" x14ac:dyDescent="0.25">
      <c r="A19017" t="s">
        <v>37279</v>
      </c>
      <c r="B19017" t="s">
        <v>37280</v>
      </c>
      <c r="C19017" s="106">
        <v>214</v>
      </c>
      <c r="D19017">
        <v>4</v>
      </c>
    </row>
    <row r="19018" spans="1:4" x14ac:dyDescent="0.25">
      <c r="A19018" t="s">
        <v>37281</v>
      </c>
      <c r="B19018" t="s">
        <v>37282</v>
      </c>
      <c r="C19018" s="106">
        <v>173.2</v>
      </c>
      <c r="D19018">
        <v>1</v>
      </c>
    </row>
    <row r="19019" spans="1:4" x14ac:dyDescent="0.25">
      <c r="A19019" t="s">
        <v>37283</v>
      </c>
      <c r="B19019" t="s">
        <v>37284</v>
      </c>
      <c r="C19019" s="106">
        <v>273.56</v>
      </c>
      <c r="D19019">
        <v>1</v>
      </c>
    </row>
    <row r="19020" spans="1:4" x14ac:dyDescent="0.25">
      <c r="A19020" t="s">
        <v>37285</v>
      </c>
      <c r="B19020" t="s">
        <v>37286</v>
      </c>
      <c r="C19020" s="106">
        <v>0</v>
      </c>
      <c r="D19020">
        <v>0</v>
      </c>
    </row>
    <row r="19021" spans="1:4" x14ac:dyDescent="0.25">
      <c r="A19021" t="s">
        <v>37287</v>
      </c>
      <c r="B19021" t="s">
        <v>37288</v>
      </c>
      <c r="C19021" s="106">
        <v>0</v>
      </c>
      <c r="D19021">
        <v>0</v>
      </c>
    </row>
    <row r="19022" spans="1:4" x14ac:dyDescent="0.25">
      <c r="A19022" t="s">
        <v>37289</v>
      </c>
      <c r="B19022" t="s">
        <v>37290</v>
      </c>
      <c r="C19022" s="106">
        <v>0</v>
      </c>
      <c r="D19022">
        <v>0</v>
      </c>
    </row>
    <row r="19023" spans="1:4" x14ac:dyDescent="0.25">
      <c r="A19023" t="s">
        <v>37291</v>
      </c>
      <c r="B19023" t="s">
        <v>37292</v>
      </c>
      <c r="C19023" s="106">
        <v>0</v>
      </c>
      <c r="D19023">
        <v>0</v>
      </c>
    </row>
    <row r="19024" spans="1:4" x14ac:dyDescent="0.25">
      <c r="A19024" t="s">
        <v>37293</v>
      </c>
      <c r="B19024" t="s">
        <v>37294</v>
      </c>
      <c r="C19024" s="106">
        <v>0</v>
      </c>
      <c r="D19024">
        <v>0</v>
      </c>
    </row>
    <row r="19025" spans="1:4" x14ac:dyDescent="0.25">
      <c r="A19025" t="s">
        <v>37295</v>
      </c>
      <c r="B19025" t="s">
        <v>37296</v>
      </c>
      <c r="C19025" s="106">
        <v>0</v>
      </c>
      <c r="D19025">
        <v>0</v>
      </c>
    </row>
    <row r="19026" spans="1:4" x14ac:dyDescent="0.25">
      <c r="A19026" t="s">
        <v>37297</v>
      </c>
      <c r="B19026" t="s">
        <v>37298</v>
      </c>
      <c r="C19026" s="106">
        <v>0</v>
      </c>
      <c r="D19026">
        <v>0</v>
      </c>
    </row>
    <row r="19027" spans="1:4" x14ac:dyDescent="0.25">
      <c r="A19027" t="s">
        <v>37299</v>
      </c>
      <c r="B19027" t="s">
        <v>37300</v>
      </c>
      <c r="C19027" s="106">
        <v>59.59</v>
      </c>
      <c r="D19027">
        <v>1</v>
      </c>
    </row>
    <row r="19028" spans="1:4" x14ac:dyDescent="0.25">
      <c r="A19028" t="s">
        <v>37301</v>
      </c>
      <c r="B19028" t="s">
        <v>37302</v>
      </c>
      <c r="C19028" s="106">
        <v>0</v>
      </c>
      <c r="D19028">
        <v>0</v>
      </c>
    </row>
    <row r="19029" spans="1:4" x14ac:dyDescent="0.25">
      <c r="A19029" t="s">
        <v>37303</v>
      </c>
      <c r="B19029" t="s">
        <v>37304</v>
      </c>
      <c r="C19029" s="106">
        <v>0</v>
      </c>
      <c r="D19029">
        <v>0</v>
      </c>
    </row>
    <row r="19030" spans="1:4" x14ac:dyDescent="0.25">
      <c r="A19030" t="s">
        <v>37305</v>
      </c>
      <c r="B19030" t="s">
        <v>37306</v>
      </c>
      <c r="C19030" s="106">
        <v>49.44</v>
      </c>
      <c r="D19030">
        <v>2</v>
      </c>
    </row>
    <row r="19031" spans="1:4" x14ac:dyDescent="0.25">
      <c r="A19031" t="s">
        <v>37307</v>
      </c>
      <c r="B19031" t="s">
        <v>37308</v>
      </c>
      <c r="C19031" s="106">
        <v>20.2</v>
      </c>
      <c r="D19031">
        <v>1</v>
      </c>
    </row>
    <row r="19032" spans="1:4" x14ac:dyDescent="0.25">
      <c r="A19032" t="s">
        <v>37309</v>
      </c>
      <c r="B19032" t="s">
        <v>37310</v>
      </c>
      <c r="C19032" s="106">
        <v>40.450000000000003</v>
      </c>
      <c r="D19032">
        <v>1</v>
      </c>
    </row>
    <row r="19033" spans="1:4" x14ac:dyDescent="0.25">
      <c r="A19033" t="s">
        <v>37311</v>
      </c>
      <c r="B19033" t="s">
        <v>37312</v>
      </c>
      <c r="C19033" s="106">
        <v>0</v>
      </c>
      <c r="D19033">
        <v>0</v>
      </c>
    </row>
    <row r="19034" spans="1:4" x14ac:dyDescent="0.25">
      <c r="A19034" t="s">
        <v>37313</v>
      </c>
      <c r="B19034" t="s">
        <v>37314</v>
      </c>
      <c r="C19034" s="106">
        <v>0</v>
      </c>
      <c r="D19034">
        <v>0</v>
      </c>
    </row>
    <row r="19035" spans="1:4" x14ac:dyDescent="0.25">
      <c r="A19035" t="s">
        <v>37315</v>
      </c>
      <c r="B19035" t="s">
        <v>37316</v>
      </c>
      <c r="C19035" s="106">
        <v>0</v>
      </c>
      <c r="D19035">
        <v>0</v>
      </c>
    </row>
    <row r="19036" spans="1:4" x14ac:dyDescent="0.25">
      <c r="A19036" t="s">
        <v>37317</v>
      </c>
      <c r="B19036" t="s">
        <v>37318</v>
      </c>
      <c r="C19036" s="106">
        <v>0</v>
      </c>
      <c r="D19036">
        <v>0</v>
      </c>
    </row>
    <row r="19037" spans="1:4" x14ac:dyDescent="0.25">
      <c r="A19037" t="s">
        <v>37319</v>
      </c>
      <c r="B19037" t="s">
        <v>37320</v>
      </c>
      <c r="C19037" s="106">
        <v>0</v>
      </c>
      <c r="D19037">
        <v>0</v>
      </c>
    </row>
    <row r="19038" spans="1:4" x14ac:dyDescent="0.25">
      <c r="A19038" t="s">
        <v>37321</v>
      </c>
      <c r="B19038" t="s">
        <v>37322</v>
      </c>
      <c r="C19038" s="106">
        <v>0</v>
      </c>
      <c r="D19038">
        <v>0</v>
      </c>
    </row>
    <row r="19039" spans="1:4" x14ac:dyDescent="0.25">
      <c r="A19039" t="s">
        <v>37323</v>
      </c>
      <c r="B19039" t="s">
        <v>37324</v>
      </c>
      <c r="C19039" s="106">
        <v>0</v>
      </c>
      <c r="D19039">
        <v>0</v>
      </c>
    </row>
    <row r="19040" spans="1:4" x14ac:dyDescent="0.25">
      <c r="A19040" t="s">
        <v>37325</v>
      </c>
      <c r="B19040" t="s">
        <v>37326</v>
      </c>
      <c r="C19040" s="106">
        <v>0</v>
      </c>
      <c r="D19040">
        <v>0</v>
      </c>
    </row>
    <row r="19041" spans="1:4" x14ac:dyDescent="0.25">
      <c r="A19041" t="s">
        <v>37327</v>
      </c>
      <c r="B19041" t="s">
        <v>37328</v>
      </c>
      <c r="C19041" s="106">
        <v>0</v>
      </c>
      <c r="D19041">
        <v>0</v>
      </c>
    </row>
    <row r="19042" spans="1:4" x14ac:dyDescent="0.25">
      <c r="A19042" t="s">
        <v>37329</v>
      </c>
      <c r="B19042" t="s">
        <v>37330</v>
      </c>
      <c r="C19042" s="106">
        <v>0</v>
      </c>
      <c r="D19042">
        <v>0</v>
      </c>
    </row>
    <row r="19043" spans="1:4" x14ac:dyDescent="0.25">
      <c r="A19043" t="s">
        <v>37331</v>
      </c>
      <c r="B19043" t="s">
        <v>37332</v>
      </c>
      <c r="C19043" s="106">
        <v>0</v>
      </c>
      <c r="D19043">
        <v>0</v>
      </c>
    </row>
    <row r="19044" spans="1:4" x14ac:dyDescent="0.25">
      <c r="A19044" t="s">
        <v>37333</v>
      </c>
      <c r="B19044" t="s">
        <v>37334</v>
      </c>
      <c r="C19044" s="106">
        <v>0</v>
      </c>
      <c r="D19044">
        <v>0</v>
      </c>
    </row>
    <row r="19045" spans="1:4" x14ac:dyDescent="0.25">
      <c r="A19045" t="s">
        <v>37335</v>
      </c>
      <c r="B19045" t="s">
        <v>37336</v>
      </c>
      <c r="C19045" s="106">
        <v>0</v>
      </c>
      <c r="D19045">
        <v>0</v>
      </c>
    </row>
    <row r="19046" spans="1:4" x14ac:dyDescent="0.25">
      <c r="A19046" t="s">
        <v>37337</v>
      </c>
      <c r="B19046" t="s">
        <v>37338</v>
      </c>
      <c r="C19046" s="106">
        <v>0</v>
      </c>
      <c r="D19046">
        <v>0</v>
      </c>
    </row>
    <row r="19047" spans="1:4" x14ac:dyDescent="0.25">
      <c r="A19047" t="s">
        <v>37339</v>
      </c>
      <c r="B19047" t="s">
        <v>37340</v>
      </c>
      <c r="C19047" s="106">
        <v>0</v>
      </c>
      <c r="D19047">
        <v>0</v>
      </c>
    </row>
    <row r="19048" spans="1:4" x14ac:dyDescent="0.25">
      <c r="A19048" t="s">
        <v>37341</v>
      </c>
      <c r="B19048" t="s">
        <v>37342</v>
      </c>
      <c r="C19048" s="106">
        <v>0</v>
      </c>
      <c r="D19048">
        <v>0</v>
      </c>
    </row>
    <row r="19049" spans="1:4" x14ac:dyDescent="0.25">
      <c r="A19049" t="s">
        <v>37343</v>
      </c>
      <c r="B19049" t="s">
        <v>37344</v>
      </c>
      <c r="C19049" s="106">
        <v>169.43</v>
      </c>
      <c r="D19049">
        <v>1</v>
      </c>
    </row>
    <row r="19050" spans="1:4" x14ac:dyDescent="0.25">
      <c r="A19050" t="s">
        <v>37345</v>
      </c>
      <c r="B19050" t="s">
        <v>37346</v>
      </c>
      <c r="C19050" s="106">
        <v>109.53</v>
      </c>
      <c r="D19050">
        <v>1</v>
      </c>
    </row>
    <row r="19051" spans="1:4" x14ac:dyDescent="0.25">
      <c r="A19051" t="s">
        <v>37347</v>
      </c>
      <c r="B19051" t="s">
        <v>37348</v>
      </c>
      <c r="C19051" s="106">
        <v>0</v>
      </c>
      <c r="D19051">
        <v>0</v>
      </c>
    </row>
    <row r="19052" spans="1:4" x14ac:dyDescent="0.25">
      <c r="A19052" t="s">
        <v>37349</v>
      </c>
      <c r="B19052" t="s">
        <v>37350</v>
      </c>
      <c r="C19052" s="106">
        <v>0</v>
      </c>
      <c r="D19052">
        <v>0</v>
      </c>
    </row>
    <row r="19053" spans="1:4" x14ac:dyDescent="0.25">
      <c r="A19053" t="s">
        <v>37351</v>
      </c>
      <c r="B19053" t="s">
        <v>37352</v>
      </c>
      <c r="C19053" s="106">
        <v>0</v>
      </c>
      <c r="D19053">
        <v>0</v>
      </c>
    </row>
    <row r="19054" spans="1:4" x14ac:dyDescent="0.25">
      <c r="A19054" t="s">
        <v>37353</v>
      </c>
      <c r="B19054" t="s">
        <v>37354</v>
      </c>
      <c r="C19054" s="106">
        <v>0</v>
      </c>
      <c r="D19054">
        <v>0</v>
      </c>
    </row>
    <row r="19055" spans="1:4" x14ac:dyDescent="0.25">
      <c r="A19055" t="s">
        <v>37355</v>
      </c>
      <c r="B19055" t="s">
        <v>37356</v>
      </c>
      <c r="C19055" s="106">
        <v>1300</v>
      </c>
      <c r="D19055">
        <v>1</v>
      </c>
    </row>
    <row r="19056" spans="1:4" x14ac:dyDescent="0.25">
      <c r="A19056" t="s">
        <v>37357</v>
      </c>
      <c r="B19056" t="s">
        <v>37358</v>
      </c>
      <c r="C19056" s="106">
        <v>0</v>
      </c>
      <c r="D19056">
        <v>0</v>
      </c>
    </row>
    <row r="19057" spans="1:4" x14ac:dyDescent="0.25">
      <c r="A19057" t="s">
        <v>37359</v>
      </c>
      <c r="B19057" t="s">
        <v>37360</v>
      </c>
      <c r="C19057" s="106">
        <v>0</v>
      </c>
      <c r="D19057">
        <v>0</v>
      </c>
    </row>
    <row r="19058" spans="1:4" x14ac:dyDescent="0.25">
      <c r="A19058" t="s">
        <v>37361</v>
      </c>
      <c r="B19058" t="s">
        <v>37362</v>
      </c>
      <c r="C19058" s="106">
        <v>0</v>
      </c>
      <c r="D19058">
        <v>0</v>
      </c>
    </row>
    <row r="19059" spans="1:4" x14ac:dyDescent="0.25">
      <c r="A19059" t="s">
        <v>37363</v>
      </c>
      <c r="B19059" t="s">
        <v>37364</v>
      </c>
      <c r="C19059" s="106">
        <v>41</v>
      </c>
      <c r="D19059">
        <v>1</v>
      </c>
    </row>
    <row r="19060" spans="1:4" x14ac:dyDescent="0.25">
      <c r="A19060" t="s">
        <v>37365</v>
      </c>
      <c r="B19060" t="s">
        <v>37366</v>
      </c>
      <c r="C19060" s="106">
        <v>0</v>
      </c>
      <c r="D19060">
        <v>0</v>
      </c>
    </row>
    <row r="19061" spans="1:4" x14ac:dyDescent="0.25">
      <c r="A19061" t="s">
        <v>37367</v>
      </c>
      <c r="B19061" t="s">
        <v>37368</v>
      </c>
      <c r="C19061" s="106">
        <v>0</v>
      </c>
      <c r="D19061">
        <v>0</v>
      </c>
    </row>
    <row r="19062" spans="1:4" x14ac:dyDescent="0.25">
      <c r="A19062" t="s">
        <v>37369</v>
      </c>
      <c r="B19062" t="s">
        <v>37370</v>
      </c>
      <c r="C19062" s="106">
        <v>0</v>
      </c>
      <c r="D19062">
        <v>0</v>
      </c>
    </row>
    <row r="19063" spans="1:4" x14ac:dyDescent="0.25">
      <c r="A19063" t="s">
        <v>37371</v>
      </c>
      <c r="B19063" t="s">
        <v>37372</v>
      </c>
      <c r="C19063" s="106">
        <v>0</v>
      </c>
      <c r="D19063">
        <v>0</v>
      </c>
    </row>
    <row r="19064" spans="1:4" x14ac:dyDescent="0.25">
      <c r="A19064" t="s">
        <v>37373</v>
      </c>
      <c r="B19064" t="s">
        <v>37374</v>
      </c>
      <c r="C19064" s="106">
        <v>110.62</v>
      </c>
      <c r="D19064">
        <v>2</v>
      </c>
    </row>
    <row r="19065" spans="1:4" x14ac:dyDescent="0.25">
      <c r="A19065" t="s">
        <v>37375</v>
      </c>
      <c r="B19065" t="s">
        <v>37376</v>
      </c>
      <c r="C19065" s="106">
        <v>0</v>
      </c>
      <c r="D19065">
        <v>0</v>
      </c>
    </row>
    <row r="19066" spans="1:4" x14ac:dyDescent="0.25">
      <c r="A19066" t="s">
        <v>37377</v>
      </c>
      <c r="B19066" t="s">
        <v>37378</v>
      </c>
      <c r="C19066" s="106">
        <v>0</v>
      </c>
      <c r="D19066">
        <v>0</v>
      </c>
    </row>
    <row r="19067" spans="1:4" x14ac:dyDescent="0.25">
      <c r="A19067" t="s">
        <v>37379</v>
      </c>
      <c r="B19067" t="s">
        <v>37380</v>
      </c>
      <c r="C19067" s="106">
        <v>0</v>
      </c>
      <c r="D19067">
        <v>0</v>
      </c>
    </row>
    <row r="19068" spans="1:4" x14ac:dyDescent="0.25">
      <c r="A19068" t="s">
        <v>37381</v>
      </c>
      <c r="B19068" t="s">
        <v>37382</v>
      </c>
      <c r="C19068" s="106">
        <v>0</v>
      </c>
      <c r="D19068">
        <v>0</v>
      </c>
    </row>
    <row r="19069" spans="1:4" x14ac:dyDescent="0.25">
      <c r="A19069" t="s">
        <v>37383</v>
      </c>
      <c r="B19069" t="s">
        <v>37384</v>
      </c>
      <c r="C19069" s="106">
        <v>0</v>
      </c>
      <c r="D19069">
        <v>0</v>
      </c>
    </row>
    <row r="19070" spans="1:4" x14ac:dyDescent="0.25">
      <c r="A19070" t="s">
        <v>37385</v>
      </c>
      <c r="B19070" t="s">
        <v>37386</v>
      </c>
      <c r="C19070" s="106">
        <v>203.06</v>
      </c>
      <c r="D19070">
        <v>1</v>
      </c>
    </row>
    <row r="19071" spans="1:4" x14ac:dyDescent="0.25">
      <c r="A19071" t="s">
        <v>37387</v>
      </c>
      <c r="B19071" t="s">
        <v>37388</v>
      </c>
      <c r="C19071" s="106">
        <v>62.4</v>
      </c>
      <c r="D19071">
        <v>1</v>
      </c>
    </row>
    <row r="19072" spans="1:4" x14ac:dyDescent="0.25">
      <c r="A19072" t="s">
        <v>37389</v>
      </c>
      <c r="B19072" t="s">
        <v>37390</v>
      </c>
      <c r="C19072" s="106">
        <v>500</v>
      </c>
      <c r="D19072">
        <v>1</v>
      </c>
    </row>
    <row r="19073" spans="1:4" x14ac:dyDescent="0.25">
      <c r="A19073" t="s">
        <v>37391</v>
      </c>
      <c r="B19073" t="s">
        <v>37392</v>
      </c>
      <c r="C19073" s="106">
        <v>263.82</v>
      </c>
      <c r="D19073">
        <v>1</v>
      </c>
    </row>
    <row r="19074" spans="1:4" x14ac:dyDescent="0.25">
      <c r="A19074" t="s">
        <v>37393</v>
      </c>
      <c r="B19074" t="s">
        <v>37394</v>
      </c>
      <c r="C19074" s="106">
        <v>0</v>
      </c>
      <c r="D19074">
        <v>0</v>
      </c>
    </row>
    <row r="19075" spans="1:4" x14ac:dyDescent="0.25">
      <c r="A19075" t="s">
        <v>37395</v>
      </c>
      <c r="B19075" t="s">
        <v>37396</v>
      </c>
      <c r="C19075" s="106">
        <v>0</v>
      </c>
      <c r="D19075">
        <v>0</v>
      </c>
    </row>
    <row r="19076" spans="1:4" x14ac:dyDescent="0.25">
      <c r="A19076" t="s">
        <v>37397</v>
      </c>
      <c r="B19076" t="s">
        <v>37398</v>
      </c>
      <c r="C19076" s="106">
        <v>0</v>
      </c>
      <c r="D19076">
        <v>0</v>
      </c>
    </row>
    <row r="19077" spans="1:4" x14ac:dyDescent="0.25">
      <c r="A19077" t="s">
        <v>37399</v>
      </c>
      <c r="B19077" t="s">
        <v>37400</v>
      </c>
      <c r="C19077" s="106">
        <v>1481</v>
      </c>
      <c r="D19077">
        <v>1</v>
      </c>
    </row>
    <row r="19078" spans="1:4" x14ac:dyDescent="0.25">
      <c r="A19078" t="s">
        <v>37401</v>
      </c>
      <c r="B19078" t="s">
        <v>37402</v>
      </c>
      <c r="C19078" s="106">
        <v>0</v>
      </c>
      <c r="D19078">
        <v>0</v>
      </c>
    </row>
    <row r="19079" spans="1:4" x14ac:dyDescent="0.25">
      <c r="A19079" t="s">
        <v>37403</v>
      </c>
      <c r="B19079" t="s">
        <v>37404</v>
      </c>
      <c r="C19079" s="106">
        <v>0</v>
      </c>
      <c r="D19079">
        <v>0</v>
      </c>
    </row>
    <row r="19080" spans="1:4" x14ac:dyDescent="0.25">
      <c r="A19080" t="s">
        <v>37405</v>
      </c>
      <c r="B19080" t="s">
        <v>37406</v>
      </c>
      <c r="C19080" s="106">
        <v>0</v>
      </c>
      <c r="D19080">
        <v>0</v>
      </c>
    </row>
    <row r="19081" spans="1:4" x14ac:dyDescent="0.25">
      <c r="A19081" t="s">
        <v>37407</v>
      </c>
      <c r="B19081" t="s">
        <v>37408</v>
      </c>
      <c r="C19081" s="106">
        <v>0</v>
      </c>
      <c r="D19081">
        <v>0</v>
      </c>
    </row>
    <row r="19082" spans="1:4" x14ac:dyDescent="0.25">
      <c r="A19082" t="s">
        <v>37409</v>
      </c>
      <c r="B19082" t="s">
        <v>37408</v>
      </c>
      <c r="C19082" s="106">
        <v>0</v>
      </c>
      <c r="D19082">
        <v>0</v>
      </c>
    </row>
    <row r="19083" spans="1:4" x14ac:dyDescent="0.25">
      <c r="A19083" t="s">
        <v>37410</v>
      </c>
      <c r="B19083" t="s">
        <v>37411</v>
      </c>
      <c r="C19083" s="106">
        <v>4088</v>
      </c>
      <c r="D19083">
        <v>8</v>
      </c>
    </row>
    <row r="19084" spans="1:4" x14ac:dyDescent="0.25">
      <c r="A19084" t="s">
        <v>37412</v>
      </c>
      <c r="B19084" t="s">
        <v>37413</v>
      </c>
      <c r="C19084" s="106">
        <v>0</v>
      </c>
      <c r="D19084">
        <v>0</v>
      </c>
    </row>
    <row r="19085" spans="1:4" x14ac:dyDescent="0.25">
      <c r="A19085" t="s">
        <v>37414</v>
      </c>
      <c r="B19085" t="s">
        <v>37415</v>
      </c>
      <c r="C19085" s="106">
        <v>85.95</v>
      </c>
      <c r="D19085">
        <v>1</v>
      </c>
    </row>
    <row r="19086" spans="1:4" x14ac:dyDescent="0.25">
      <c r="A19086" t="s">
        <v>37416</v>
      </c>
      <c r="B19086" t="s">
        <v>37417</v>
      </c>
      <c r="C19086" s="106">
        <v>0</v>
      </c>
      <c r="D19086">
        <v>0</v>
      </c>
    </row>
    <row r="19087" spans="1:4" x14ac:dyDescent="0.25">
      <c r="A19087" t="s">
        <v>37418</v>
      </c>
      <c r="B19087" t="s">
        <v>37419</v>
      </c>
      <c r="C19087" s="106">
        <v>0</v>
      </c>
      <c r="D19087">
        <v>0</v>
      </c>
    </row>
    <row r="19088" spans="1:4" x14ac:dyDescent="0.25">
      <c r="A19088" t="s">
        <v>37420</v>
      </c>
      <c r="B19088" t="s">
        <v>37421</v>
      </c>
      <c r="C19088" s="106">
        <v>0</v>
      </c>
      <c r="D19088">
        <v>0</v>
      </c>
    </row>
    <row r="19089" spans="1:4" x14ac:dyDescent="0.25">
      <c r="A19089" t="s">
        <v>37422</v>
      </c>
      <c r="B19089" t="s">
        <v>37423</v>
      </c>
      <c r="C19089" s="106">
        <v>12270</v>
      </c>
      <c r="D19089">
        <v>6</v>
      </c>
    </row>
    <row r="19090" spans="1:4" x14ac:dyDescent="0.25">
      <c r="A19090" t="s">
        <v>37424</v>
      </c>
      <c r="B19090" t="s">
        <v>37425</v>
      </c>
      <c r="C19090" s="106">
        <v>0</v>
      </c>
      <c r="D19090">
        <v>0</v>
      </c>
    </row>
    <row r="19091" spans="1:4" x14ac:dyDescent="0.25">
      <c r="A19091" t="s">
        <v>37426</v>
      </c>
      <c r="B19091" t="s">
        <v>37427</v>
      </c>
      <c r="C19091" s="106">
        <v>277.39</v>
      </c>
      <c r="D19091">
        <v>1</v>
      </c>
    </row>
    <row r="19092" spans="1:4" x14ac:dyDescent="0.25">
      <c r="A19092" t="s">
        <v>37428</v>
      </c>
      <c r="B19092" t="s">
        <v>37429</v>
      </c>
      <c r="C19092" s="106">
        <v>2617.79</v>
      </c>
      <c r="D19092">
        <v>1</v>
      </c>
    </row>
    <row r="19093" spans="1:4" x14ac:dyDescent="0.25">
      <c r="A19093" t="s">
        <v>37430</v>
      </c>
      <c r="B19093" t="s">
        <v>37431</v>
      </c>
      <c r="C19093" s="106">
        <v>0</v>
      </c>
      <c r="D19093">
        <v>0</v>
      </c>
    </row>
    <row r="19094" spans="1:4" x14ac:dyDescent="0.25">
      <c r="A19094" t="s">
        <v>37432</v>
      </c>
      <c r="B19094" t="s">
        <v>37433</v>
      </c>
      <c r="C19094" s="106">
        <v>0</v>
      </c>
      <c r="D19094">
        <v>0</v>
      </c>
    </row>
    <row r="19095" spans="1:4" x14ac:dyDescent="0.25">
      <c r="A19095" t="s">
        <v>37434</v>
      </c>
      <c r="B19095" t="s">
        <v>37435</v>
      </c>
      <c r="C19095" s="106">
        <v>0</v>
      </c>
      <c r="D19095">
        <v>0</v>
      </c>
    </row>
    <row r="19096" spans="1:4" x14ac:dyDescent="0.25">
      <c r="A19096" t="s">
        <v>37436</v>
      </c>
      <c r="B19096" t="s">
        <v>37437</v>
      </c>
      <c r="C19096" s="106">
        <v>315.39999999999998</v>
      </c>
      <c r="D19096">
        <v>5</v>
      </c>
    </row>
    <row r="19097" spans="1:4" x14ac:dyDescent="0.25">
      <c r="A19097" t="s">
        <v>37438</v>
      </c>
      <c r="B19097" t="s">
        <v>37439</v>
      </c>
      <c r="C19097" s="106">
        <v>0</v>
      </c>
      <c r="D19097">
        <v>0</v>
      </c>
    </row>
    <row r="19098" spans="1:4" x14ac:dyDescent="0.25">
      <c r="A19098" t="s">
        <v>37440</v>
      </c>
      <c r="B19098" t="s">
        <v>37441</v>
      </c>
      <c r="C19098" s="106">
        <v>0</v>
      </c>
      <c r="D19098">
        <v>0</v>
      </c>
    </row>
    <row r="19099" spans="1:4" x14ac:dyDescent="0.25">
      <c r="A19099" t="s">
        <v>37442</v>
      </c>
      <c r="B19099" t="s">
        <v>37443</v>
      </c>
      <c r="C19099" s="106">
        <v>0</v>
      </c>
      <c r="D19099">
        <v>0</v>
      </c>
    </row>
    <row r="19100" spans="1:4" x14ac:dyDescent="0.25">
      <c r="A19100" t="s">
        <v>37444</v>
      </c>
      <c r="B19100" t="s">
        <v>37445</v>
      </c>
      <c r="C19100" s="106">
        <v>1200</v>
      </c>
      <c r="D19100">
        <v>1</v>
      </c>
    </row>
    <row r="19101" spans="1:4" x14ac:dyDescent="0.25">
      <c r="A19101" t="s">
        <v>37446</v>
      </c>
      <c r="B19101" t="s">
        <v>37447</v>
      </c>
      <c r="C19101" s="106">
        <v>800</v>
      </c>
      <c r="D19101">
        <v>1</v>
      </c>
    </row>
    <row r="19102" spans="1:4" x14ac:dyDescent="0.25">
      <c r="A19102" t="s">
        <v>37448</v>
      </c>
      <c r="B19102" t="s">
        <v>37447</v>
      </c>
      <c r="C19102" s="106">
        <v>1000</v>
      </c>
      <c r="D19102">
        <v>2</v>
      </c>
    </row>
    <row r="19103" spans="1:4" x14ac:dyDescent="0.25">
      <c r="A19103" t="s">
        <v>37449</v>
      </c>
      <c r="B19103" t="s">
        <v>37450</v>
      </c>
      <c r="C19103" s="106">
        <v>0</v>
      </c>
      <c r="D19103">
        <v>0</v>
      </c>
    </row>
    <row r="19104" spans="1:4" x14ac:dyDescent="0.25">
      <c r="A19104" t="s">
        <v>37451</v>
      </c>
      <c r="B19104" t="s">
        <v>37452</v>
      </c>
      <c r="C19104" s="106">
        <v>0</v>
      </c>
      <c r="D19104">
        <v>0</v>
      </c>
    </row>
    <row r="19105" spans="1:4" x14ac:dyDescent="0.25">
      <c r="A19105" t="s">
        <v>37453</v>
      </c>
      <c r="B19105" t="s">
        <v>37454</v>
      </c>
      <c r="C19105" s="106">
        <v>1134</v>
      </c>
      <c r="D19105">
        <v>2</v>
      </c>
    </row>
    <row r="19106" spans="1:4" x14ac:dyDescent="0.25">
      <c r="A19106" t="s">
        <v>37455</v>
      </c>
      <c r="B19106" t="s">
        <v>37456</v>
      </c>
      <c r="C19106" s="106">
        <v>0</v>
      </c>
      <c r="D19106">
        <v>0</v>
      </c>
    </row>
    <row r="19107" spans="1:4" x14ac:dyDescent="0.25">
      <c r="A19107" t="s">
        <v>37457</v>
      </c>
      <c r="B19107" t="s">
        <v>37445</v>
      </c>
      <c r="C19107" s="106">
        <v>3000</v>
      </c>
      <c r="D19107">
        <v>3</v>
      </c>
    </row>
    <row r="19108" spans="1:4" x14ac:dyDescent="0.25">
      <c r="A19108" t="s">
        <v>37458</v>
      </c>
      <c r="B19108" t="s">
        <v>37459</v>
      </c>
      <c r="C19108" s="106">
        <v>3000</v>
      </c>
      <c r="D19108">
        <v>6</v>
      </c>
    </row>
    <row r="19109" spans="1:4" x14ac:dyDescent="0.25">
      <c r="A19109" t="s">
        <v>37460</v>
      </c>
      <c r="B19109" t="s">
        <v>37461</v>
      </c>
      <c r="C19109" s="106">
        <v>3000</v>
      </c>
      <c r="D19109">
        <v>6</v>
      </c>
    </row>
    <row r="19110" spans="1:4" x14ac:dyDescent="0.25">
      <c r="A19110" t="s">
        <v>37462</v>
      </c>
      <c r="B19110" t="s">
        <v>37463</v>
      </c>
      <c r="C19110" s="106">
        <v>0</v>
      </c>
      <c r="D19110">
        <v>0</v>
      </c>
    </row>
    <row r="19111" spans="1:4" x14ac:dyDescent="0.25">
      <c r="A19111" t="s">
        <v>37464</v>
      </c>
      <c r="B19111" t="s">
        <v>37465</v>
      </c>
      <c r="C19111" s="106">
        <v>0</v>
      </c>
      <c r="D19111">
        <v>0</v>
      </c>
    </row>
    <row r="19112" spans="1:4" x14ac:dyDescent="0.25">
      <c r="A19112" t="s">
        <v>37466</v>
      </c>
      <c r="B19112" t="s">
        <v>37467</v>
      </c>
      <c r="C19112" s="106">
        <v>6</v>
      </c>
      <c r="D19112">
        <v>1</v>
      </c>
    </row>
    <row r="19113" spans="1:4" x14ac:dyDescent="0.25">
      <c r="A19113" t="s">
        <v>37468</v>
      </c>
      <c r="B19113" t="s">
        <v>37469</v>
      </c>
      <c r="C19113" s="106">
        <v>444.48</v>
      </c>
      <c r="D19113">
        <v>32</v>
      </c>
    </row>
    <row r="19114" spans="1:4" x14ac:dyDescent="0.25">
      <c r="A19114" t="s">
        <v>37470</v>
      </c>
      <c r="B19114" t="s">
        <v>37471</v>
      </c>
      <c r="C19114" s="106">
        <v>4896</v>
      </c>
      <c r="D19114">
        <v>2</v>
      </c>
    </row>
    <row r="19115" spans="1:4" x14ac:dyDescent="0.25">
      <c r="A19115" t="s">
        <v>37472</v>
      </c>
      <c r="B19115" t="s">
        <v>37473</v>
      </c>
      <c r="C19115" s="106">
        <v>687</v>
      </c>
      <c r="D19115">
        <v>1</v>
      </c>
    </row>
    <row r="19116" spans="1:4" x14ac:dyDescent="0.25">
      <c r="A19116" t="s">
        <v>37474</v>
      </c>
      <c r="B19116" t="s">
        <v>37475</v>
      </c>
      <c r="C19116" s="106">
        <v>0</v>
      </c>
      <c r="D19116">
        <v>0</v>
      </c>
    </row>
    <row r="19117" spans="1:4" x14ac:dyDescent="0.25">
      <c r="A19117" t="s">
        <v>37476</v>
      </c>
      <c r="B19117" t="s">
        <v>37477</v>
      </c>
      <c r="C19117" s="106">
        <v>936</v>
      </c>
      <c r="D19117">
        <v>20</v>
      </c>
    </row>
    <row r="19118" spans="1:4" x14ac:dyDescent="0.25">
      <c r="A19118" t="s">
        <v>37478</v>
      </c>
      <c r="B19118" t="s">
        <v>37479</v>
      </c>
      <c r="C19118" s="106">
        <v>51.1</v>
      </c>
      <c r="D19118">
        <v>1</v>
      </c>
    </row>
    <row r="19119" spans="1:4" x14ac:dyDescent="0.25">
      <c r="A19119" t="s">
        <v>37480</v>
      </c>
      <c r="B19119" t="s">
        <v>37481</v>
      </c>
      <c r="C19119" s="106">
        <v>225.64</v>
      </c>
      <c r="D19119">
        <v>2</v>
      </c>
    </row>
    <row r="19120" spans="1:4" x14ac:dyDescent="0.25">
      <c r="A19120" t="s">
        <v>37482</v>
      </c>
      <c r="B19120" t="s">
        <v>37483</v>
      </c>
      <c r="C19120" s="106">
        <v>2888.15</v>
      </c>
      <c r="D19120">
        <v>235</v>
      </c>
    </row>
    <row r="19121" spans="1:4" x14ac:dyDescent="0.25">
      <c r="A19121" t="s">
        <v>37484</v>
      </c>
      <c r="B19121" t="s">
        <v>37485</v>
      </c>
      <c r="C19121" s="106">
        <v>1</v>
      </c>
      <c r="D19121">
        <v>1</v>
      </c>
    </row>
    <row r="19122" spans="1:4" x14ac:dyDescent="0.25">
      <c r="A19122" t="s">
        <v>37486</v>
      </c>
      <c r="B19122" t="s">
        <v>37487</v>
      </c>
      <c r="C19122" s="106">
        <v>0</v>
      </c>
      <c r="D19122">
        <v>0</v>
      </c>
    </row>
    <row r="19123" spans="1:4" x14ac:dyDescent="0.25">
      <c r="A19123" t="s">
        <v>37488</v>
      </c>
      <c r="B19123" t="s">
        <v>37489</v>
      </c>
      <c r="C19123" s="106">
        <v>0</v>
      </c>
      <c r="D19123">
        <v>0</v>
      </c>
    </row>
    <row r="19124" spans="1:4" x14ac:dyDescent="0.25">
      <c r="A19124" t="s">
        <v>37490</v>
      </c>
      <c r="B19124" t="s">
        <v>37445</v>
      </c>
      <c r="C19124" s="106">
        <v>14000</v>
      </c>
      <c r="D19124">
        <v>14</v>
      </c>
    </row>
    <row r="19125" spans="1:4" x14ac:dyDescent="0.25">
      <c r="A19125" t="s">
        <v>37491</v>
      </c>
      <c r="B19125" t="s">
        <v>37445</v>
      </c>
      <c r="C19125" s="106">
        <v>14000</v>
      </c>
      <c r="D19125">
        <v>14</v>
      </c>
    </row>
    <row r="19126" spans="1:4" x14ac:dyDescent="0.25">
      <c r="A19126" t="s">
        <v>37492</v>
      </c>
      <c r="B19126" t="s">
        <v>36727</v>
      </c>
      <c r="C19126" s="106">
        <v>15000</v>
      </c>
      <c r="D19126">
        <v>15</v>
      </c>
    </row>
    <row r="19127" spans="1:4" x14ac:dyDescent="0.25">
      <c r="A19127" t="s">
        <v>37493</v>
      </c>
      <c r="B19127" t="s">
        <v>37489</v>
      </c>
      <c r="C19127" s="106">
        <v>0</v>
      </c>
      <c r="D19127">
        <v>0</v>
      </c>
    </row>
    <row r="19128" spans="1:4" x14ac:dyDescent="0.25">
      <c r="A19128" t="s">
        <v>37494</v>
      </c>
      <c r="B19128" t="s">
        <v>37495</v>
      </c>
      <c r="C19128" s="106">
        <v>1600</v>
      </c>
      <c r="D19128">
        <v>4</v>
      </c>
    </row>
    <row r="19129" spans="1:4" x14ac:dyDescent="0.25">
      <c r="A19129" t="s">
        <v>37496</v>
      </c>
      <c r="B19129" t="s">
        <v>37497</v>
      </c>
      <c r="C19129" s="106">
        <v>0</v>
      </c>
      <c r="D19129">
        <v>0</v>
      </c>
    </row>
    <row r="19130" spans="1:4" x14ac:dyDescent="0.25">
      <c r="A19130" t="s">
        <v>37498</v>
      </c>
      <c r="B19130" t="s">
        <v>37499</v>
      </c>
      <c r="C19130" s="106">
        <v>920.15</v>
      </c>
      <c r="D19130">
        <v>1</v>
      </c>
    </row>
    <row r="19131" spans="1:4" x14ac:dyDescent="0.25">
      <c r="A19131" t="s">
        <v>37500</v>
      </c>
      <c r="B19131" t="s">
        <v>37501</v>
      </c>
      <c r="C19131" s="106">
        <v>0</v>
      </c>
      <c r="D19131">
        <v>0</v>
      </c>
    </row>
    <row r="19132" spans="1:4" x14ac:dyDescent="0.25">
      <c r="A19132" t="s">
        <v>37502</v>
      </c>
      <c r="B19132" t="s">
        <v>37503</v>
      </c>
      <c r="C19132" s="106">
        <v>0</v>
      </c>
      <c r="D19132">
        <v>0</v>
      </c>
    </row>
    <row r="19133" spans="1:4" x14ac:dyDescent="0.25">
      <c r="A19133" t="s">
        <v>37504</v>
      </c>
      <c r="B19133" t="s">
        <v>37505</v>
      </c>
      <c r="C19133" s="106">
        <v>102.16</v>
      </c>
      <c r="D19133">
        <v>2</v>
      </c>
    </row>
    <row r="19134" spans="1:4" x14ac:dyDescent="0.25">
      <c r="A19134" t="s">
        <v>37506</v>
      </c>
      <c r="B19134" t="s">
        <v>37507</v>
      </c>
      <c r="C19134" s="106">
        <v>0</v>
      </c>
      <c r="D19134">
        <v>0</v>
      </c>
    </row>
    <row r="19135" spans="1:4" x14ac:dyDescent="0.25">
      <c r="A19135" t="s">
        <v>37508</v>
      </c>
      <c r="B19135" t="s">
        <v>37509</v>
      </c>
      <c r="C19135" s="106">
        <v>2216.06</v>
      </c>
      <c r="D19135">
        <v>11</v>
      </c>
    </row>
    <row r="19136" spans="1:4" x14ac:dyDescent="0.25">
      <c r="A19136" t="s">
        <v>37510</v>
      </c>
      <c r="B19136" t="s">
        <v>37511</v>
      </c>
      <c r="C19136" s="106">
        <v>0</v>
      </c>
      <c r="D19136">
        <v>0</v>
      </c>
    </row>
    <row r="19137" spans="1:4" x14ac:dyDescent="0.25">
      <c r="A19137" t="s">
        <v>37512</v>
      </c>
      <c r="B19137" t="s">
        <v>37513</v>
      </c>
      <c r="C19137" s="106">
        <v>0</v>
      </c>
      <c r="D19137">
        <v>0</v>
      </c>
    </row>
    <row r="19138" spans="1:4" x14ac:dyDescent="0.25">
      <c r="A19138" t="s">
        <v>37514</v>
      </c>
      <c r="B19138" t="s">
        <v>37515</v>
      </c>
      <c r="C19138" s="106">
        <v>0</v>
      </c>
      <c r="D19138">
        <v>0</v>
      </c>
    </row>
    <row r="19139" spans="1:4" x14ac:dyDescent="0.25">
      <c r="A19139" t="s">
        <v>37516</v>
      </c>
      <c r="B19139" t="s">
        <v>37517</v>
      </c>
      <c r="C19139" s="106">
        <v>0</v>
      </c>
      <c r="D19139">
        <v>0</v>
      </c>
    </row>
    <row r="19140" spans="1:4" x14ac:dyDescent="0.25">
      <c r="A19140" t="s">
        <v>37518</v>
      </c>
      <c r="B19140" t="s">
        <v>37519</v>
      </c>
      <c r="C19140" s="106">
        <v>0</v>
      </c>
      <c r="D19140">
        <v>0</v>
      </c>
    </row>
    <row r="19141" spans="1:4" x14ac:dyDescent="0.25">
      <c r="A19141" t="s">
        <v>37520</v>
      </c>
      <c r="B19141" t="s">
        <v>37521</v>
      </c>
      <c r="C19141" s="106">
        <v>0</v>
      </c>
      <c r="D19141">
        <v>0</v>
      </c>
    </row>
    <row r="19142" spans="1:4" x14ac:dyDescent="0.25">
      <c r="A19142" t="s">
        <v>37522</v>
      </c>
      <c r="B19142" t="s">
        <v>37523</v>
      </c>
      <c r="C19142" s="106">
        <v>0</v>
      </c>
      <c r="D19142">
        <v>0</v>
      </c>
    </row>
    <row r="19143" spans="1:4" x14ac:dyDescent="0.25">
      <c r="A19143" t="s">
        <v>37524</v>
      </c>
      <c r="B19143" t="s">
        <v>37525</v>
      </c>
      <c r="C19143" s="106">
        <v>0</v>
      </c>
      <c r="D19143">
        <v>0</v>
      </c>
    </row>
    <row r="19144" spans="1:4" x14ac:dyDescent="0.25">
      <c r="A19144" t="s">
        <v>37526</v>
      </c>
      <c r="B19144" t="s">
        <v>37527</v>
      </c>
      <c r="C19144" s="106">
        <v>0</v>
      </c>
      <c r="D19144">
        <v>0</v>
      </c>
    </row>
    <row r="19145" spans="1:4" x14ac:dyDescent="0.25">
      <c r="A19145" t="s">
        <v>37528</v>
      </c>
      <c r="B19145" t="s">
        <v>37529</v>
      </c>
      <c r="C19145" s="106">
        <v>40</v>
      </c>
      <c r="D19145">
        <v>4</v>
      </c>
    </row>
    <row r="19146" spans="1:4" x14ac:dyDescent="0.25">
      <c r="A19146" t="s">
        <v>37530</v>
      </c>
      <c r="B19146" t="s">
        <v>37531</v>
      </c>
      <c r="C19146" s="106">
        <v>0</v>
      </c>
      <c r="D19146">
        <v>0</v>
      </c>
    </row>
    <row r="19147" spans="1:4" x14ac:dyDescent="0.25">
      <c r="A19147" t="s">
        <v>37532</v>
      </c>
      <c r="B19147" t="s">
        <v>37533</v>
      </c>
      <c r="C19147" s="106">
        <v>0</v>
      </c>
      <c r="D19147">
        <v>0</v>
      </c>
    </row>
    <row r="19148" spans="1:4" x14ac:dyDescent="0.25">
      <c r="A19148" t="s">
        <v>37534</v>
      </c>
      <c r="B19148" t="s">
        <v>37535</v>
      </c>
      <c r="C19148" s="106">
        <v>0</v>
      </c>
      <c r="D19148">
        <v>0</v>
      </c>
    </row>
    <row r="19149" spans="1:4" x14ac:dyDescent="0.25">
      <c r="A19149" t="s">
        <v>37536</v>
      </c>
      <c r="B19149" t="s">
        <v>37537</v>
      </c>
      <c r="C19149" s="106">
        <v>7432</v>
      </c>
      <c r="D19149">
        <v>4</v>
      </c>
    </row>
    <row r="19150" spans="1:4" x14ac:dyDescent="0.25">
      <c r="A19150" t="s">
        <v>37538</v>
      </c>
      <c r="B19150" t="s">
        <v>37537</v>
      </c>
      <c r="C19150" s="106">
        <v>9290</v>
      </c>
      <c r="D19150">
        <v>5</v>
      </c>
    </row>
    <row r="19151" spans="1:4" x14ac:dyDescent="0.25">
      <c r="A19151" t="s">
        <v>37539</v>
      </c>
      <c r="B19151" t="s">
        <v>37540</v>
      </c>
      <c r="C19151" s="106">
        <v>242.95</v>
      </c>
      <c r="D19151">
        <v>113</v>
      </c>
    </row>
    <row r="19152" spans="1:4" x14ac:dyDescent="0.25">
      <c r="A19152" t="s">
        <v>37541</v>
      </c>
      <c r="B19152" t="s">
        <v>37542</v>
      </c>
      <c r="C19152" s="106">
        <v>787.64</v>
      </c>
      <c r="D19152">
        <v>1</v>
      </c>
    </row>
    <row r="19153" spans="1:4" x14ac:dyDescent="0.25">
      <c r="A19153" t="s">
        <v>37543</v>
      </c>
      <c r="B19153" t="s">
        <v>37544</v>
      </c>
      <c r="C19153" s="106">
        <v>500</v>
      </c>
      <c r="D19153">
        <v>1</v>
      </c>
    </row>
    <row r="19154" spans="1:4" x14ac:dyDescent="0.25">
      <c r="A19154" t="s">
        <v>37545</v>
      </c>
      <c r="B19154" t="s">
        <v>37546</v>
      </c>
      <c r="C19154" s="106">
        <v>0</v>
      </c>
      <c r="D19154">
        <v>0</v>
      </c>
    </row>
    <row r="19155" spans="1:4" x14ac:dyDescent="0.25">
      <c r="A19155" t="s">
        <v>37547</v>
      </c>
      <c r="B19155" t="s">
        <v>37548</v>
      </c>
      <c r="C19155" s="106">
        <v>48</v>
      </c>
      <c r="D19155">
        <v>24</v>
      </c>
    </row>
    <row r="19156" spans="1:4" x14ac:dyDescent="0.25">
      <c r="A19156" t="s">
        <v>37549</v>
      </c>
      <c r="B19156" t="s">
        <v>37550</v>
      </c>
      <c r="C19156" s="106">
        <v>0</v>
      </c>
      <c r="D19156">
        <v>0</v>
      </c>
    </row>
    <row r="19157" spans="1:4" x14ac:dyDescent="0.25">
      <c r="A19157" t="s">
        <v>37551</v>
      </c>
      <c r="B19157" t="s">
        <v>37552</v>
      </c>
      <c r="C19157" s="106">
        <v>0</v>
      </c>
      <c r="D19157">
        <v>0</v>
      </c>
    </row>
    <row r="19158" spans="1:4" x14ac:dyDescent="0.25">
      <c r="A19158" t="s">
        <v>37553</v>
      </c>
      <c r="B19158" t="s">
        <v>37554</v>
      </c>
      <c r="C19158" s="106">
        <v>1375.2</v>
      </c>
      <c r="D19158">
        <v>15</v>
      </c>
    </row>
    <row r="19159" spans="1:4" x14ac:dyDescent="0.25">
      <c r="A19159" t="s">
        <v>37555</v>
      </c>
      <c r="B19159" t="s">
        <v>37556</v>
      </c>
      <c r="C19159" s="106">
        <v>0</v>
      </c>
      <c r="D19159">
        <v>0</v>
      </c>
    </row>
    <row r="19160" spans="1:4" x14ac:dyDescent="0.25">
      <c r="A19160" t="s">
        <v>37557</v>
      </c>
      <c r="B19160" t="s">
        <v>37558</v>
      </c>
      <c r="C19160" s="106">
        <v>0</v>
      </c>
      <c r="D19160">
        <v>0</v>
      </c>
    </row>
    <row r="19161" spans="1:4" x14ac:dyDescent="0.25">
      <c r="A19161" t="s">
        <v>37559</v>
      </c>
      <c r="B19161" t="s">
        <v>37560</v>
      </c>
      <c r="C19161" s="106">
        <v>0</v>
      </c>
      <c r="D19161">
        <v>0</v>
      </c>
    </row>
    <row r="19162" spans="1:4" x14ac:dyDescent="0.25">
      <c r="A19162" t="s">
        <v>37561</v>
      </c>
      <c r="B19162" t="s">
        <v>37562</v>
      </c>
      <c r="C19162" s="106">
        <v>0</v>
      </c>
      <c r="D19162">
        <v>0</v>
      </c>
    </row>
    <row r="19163" spans="1:4" x14ac:dyDescent="0.25">
      <c r="A19163" t="s">
        <v>37563</v>
      </c>
      <c r="B19163" t="s">
        <v>37564</v>
      </c>
      <c r="C19163" s="106">
        <v>21.42</v>
      </c>
      <c r="D19163">
        <v>2</v>
      </c>
    </row>
    <row r="19164" spans="1:4" x14ac:dyDescent="0.25">
      <c r="A19164" t="s">
        <v>37565</v>
      </c>
      <c r="B19164" t="s">
        <v>37566</v>
      </c>
      <c r="C19164" s="106">
        <v>589.82000000000005</v>
      </c>
      <c r="D19164">
        <v>2</v>
      </c>
    </row>
    <row r="19165" spans="1:4" x14ac:dyDescent="0.25">
      <c r="A19165" t="s">
        <v>37567</v>
      </c>
      <c r="B19165" t="s">
        <v>37568</v>
      </c>
      <c r="C19165" s="106">
        <v>24.16</v>
      </c>
      <c r="D19165">
        <v>2</v>
      </c>
    </row>
    <row r="19166" spans="1:4" x14ac:dyDescent="0.25">
      <c r="A19166" t="s">
        <v>37569</v>
      </c>
      <c r="B19166" t="s">
        <v>37570</v>
      </c>
      <c r="C19166" s="106">
        <v>0</v>
      </c>
      <c r="D19166">
        <v>0</v>
      </c>
    </row>
    <row r="19167" spans="1:4" x14ac:dyDescent="0.25">
      <c r="A19167" t="s">
        <v>37571</v>
      </c>
      <c r="B19167" t="s">
        <v>37572</v>
      </c>
      <c r="C19167" s="106">
        <v>818</v>
      </c>
      <c r="D19167">
        <v>1</v>
      </c>
    </row>
    <row r="19168" spans="1:4" x14ac:dyDescent="0.25">
      <c r="A19168" t="s">
        <v>37573</v>
      </c>
      <c r="B19168" t="s">
        <v>37574</v>
      </c>
      <c r="C19168" s="106">
        <v>325</v>
      </c>
      <c r="D19168">
        <v>1</v>
      </c>
    </row>
    <row r="19169" spans="1:4" x14ac:dyDescent="0.25">
      <c r="A19169" t="s">
        <v>37575</v>
      </c>
      <c r="B19169" t="s">
        <v>37576</v>
      </c>
      <c r="C19169" s="106">
        <v>37.200000000000003</v>
      </c>
      <c r="D19169">
        <v>40</v>
      </c>
    </row>
    <row r="19170" spans="1:4" x14ac:dyDescent="0.25">
      <c r="A19170" t="s">
        <v>37577</v>
      </c>
      <c r="B19170" t="s">
        <v>37578</v>
      </c>
      <c r="C19170" s="106">
        <v>30.15</v>
      </c>
      <c r="D19170">
        <v>3</v>
      </c>
    </row>
    <row r="19171" spans="1:4" x14ac:dyDescent="0.25">
      <c r="A19171" t="s">
        <v>37579</v>
      </c>
      <c r="B19171" t="s">
        <v>37580</v>
      </c>
      <c r="C19171" s="106">
        <v>45.43</v>
      </c>
      <c r="D19171">
        <v>7</v>
      </c>
    </row>
    <row r="19172" spans="1:4" x14ac:dyDescent="0.25">
      <c r="A19172" t="s">
        <v>37581</v>
      </c>
      <c r="B19172" t="s">
        <v>37582</v>
      </c>
      <c r="C19172" s="106">
        <v>89.7</v>
      </c>
      <c r="D19172">
        <v>1</v>
      </c>
    </row>
    <row r="19173" spans="1:4" x14ac:dyDescent="0.25">
      <c r="A19173" t="s">
        <v>37583</v>
      </c>
      <c r="B19173" t="s">
        <v>37584</v>
      </c>
      <c r="C19173" s="106">
        <v>0</v>
      </c>
      <c r="D19173">
        <v>0</v>
      </c>
    </row>
    <row r="19174" spans="1:4" x14ac:dyDescent="0.25">
      <c r="A19174" t="s">
        <v>37585</v>
      </c>
      <c r="B19174" t="s">
        <v>37586</v>
      </c>
      <c r="C19174" s="106">
        <v>0</v>
      </c>
      <c r="D19174">
        <v>0</v>
      </c>
    </row>
    <row r="19175" spans="1:4" x14ac:dyDescent="0.25">
      <c r="A19175" t="s">
        <v>37587</v>
      </c>
      <c r="B19175" t="s">
        <v>37588</v>
      </c>
      <c r="C19175" s="106">
        <v>0</v>
      </c>
      <c r="D19175">
        <v>0</v>
      </c>
    </row>
    <row r="19176" spans="1:4" x14ac:dyDescent="0.25">
      <c r="A19176" t="s">
        <v>37589</v>
      </c>
      <c r="B19176" t="s">
        <v>37590</v>
      </c>
      <c r="C19176" s="106">
        <v>0</v>
      </c>
      <c r="D19176">
        <v>0</v>
      </c>
    </row>
    <row r="19177" spans="1:4" x14ac:dyDescent="0.25">
      <c r="A19177" t="s">
        <v>37591</v>
      </c>
      <c r="B19177" t="s">
        <v>37592</v>
      </c>
      <c r="C19177" s="106">
        <v>0</v>
      </c>
      <c r="D19177">
        <v>0</v>
      </c>
    </row>
    <row r="19178" spans="1:4" x14ac:dyDescent="0.25">
      <c r="A19178" t="s">
        <v>37593</v>
      </c>
      <c r="B19178" t="s">
        <v>37594</v>
      </c>
      <c r="C19178" s="106">
        <v>0</v>
      </c>
      <c r="D19178">
        <v>0</v>
      </c>
    </row>
    <row r="19179" spans="1:4" x14ac:dyDescent="0.25">
      <c r="A19179" t="s">
        <v>37595</v>
      </c>
      <c r="B19179" t="s">
        <v>37596</v>
      </c>
      <c r="C19179" s="106">
        <v>0</v>
      </c>
      <c r="D19179">
        <v>0</v>
      </c>
    </row>
    <row r="19180" spans="1:4" x14ac:dyDescent="0.25">
      <c r="A19180" t="s">
        <v>37597</v>
      </c>
      <c r="B19180" t="s">
        <v>37598</v>
      </c>
      <c r="C19180" s="106">
        <v>0</v>
      </c>
      <c r="D19180">
        <v>0</v>
      </c>
    </row>
    <row r="19181" spans="1:4" x14ac:dyDescent="0.25">
      <c r="A19181" t="s">
        <v>37599</v>
      </c>
      <c r="B19181" t="s">
        <v>37600</v>
      </c>
      <c r="C19181" s="106">
        <v>0</v>
      </c>
      <c r="D19181">
        <v>0</v>
      </c>
    </row>
    <row r="19182" spans="1:4" x14ac:dyDescent="0.25">
      <c r="A19182" t="s">
        <v>37601</v>
      </c>
      <c r="B19182" t="s">
        <v>37602</v>
      </c>
      <c r="C19182" s="106">
        <v>0</v>
      </c>
      <c r="D19182">
        <v>0</v>
      </c>
    </row>
    <row r="19183" spans="1:4" x14ac:dyDescent="0.25">
      <c r="A19183" t="s">
        <v>37603</v>
      </c>
      <c r="B19183" t="s">
        <v>37604</v>
      </c>
      <c r="C19183" s="106">
        <v>0</v>
      </c>
      <c r="D19183">
        <v>0</v>
      </c>
    </row>
    <row r="19184" spans="1:4" x14ac:dyDescent="0.25">
      <c r="A19184" t="s">
        <v>37605</v>
      </c>
      <c r="B19184" t="s">
        <v>37606</v>
      </c>
      <c r="C19184" s="106">
        <v>119.4</v>
      </c>
      <c r="D19184">
        <v>0</v>
      </c>
    </row>
    <row r="19185" spans="1:4" x14ac:dyDescent="0.25">
      <c r="A19185" t="s">
        <v>37607</v>
      </c>
      <c r="B19185" t="s">
        <v>37608</v>
      </c>
      <c r="C19185" s="106">
        <v>0</v>
      </c>
      <c r="D19185">
        <v>0</v>
      </c>
    </row>
    <row r="19186" spans="1:4" x14ac:dyDescent="0.25">
      <c r="A19186" t="s">
        <v>37609</v>
      </c>
      <c r="B19186" t="s">
        <v>37610</v>
      </c>
      <c r="C19186" s="106">
        <v>486.4</v>
      </c>
      <c r="D19186">
        <v>2</v>
      </c>
    </row>
    <row r="19187" spans="1:4" x14ac:dyDescent="0.25">
      <c r="A19187" t="s">
        <v>37611</v>
      </c>
      <c r="B19187" t="s">
        <v>37612</v>
      </c>
      <c r="C19187" s="106">
        <v>0</v>
      </c>
      <c r="D19187">
        <v>0</v>
      </c>
    </row>
    <row r="19188" spans="1:4" x14ac:dyDescent="0.25">
      <c r="A19188" t="s">
        <v>37613</v>
      </c>
      <c r="B19188" t="s">
        <v>37614</v>
      </c>
      <c r="C19188" s="106">
        <v>-29.52</v>
      </c>
      <c r="D19188">
        <v>0</v>
      </c>
    </row>
    <row r="19189" spans="1:4" x14ac:dyDescent="0.25">
      <c r="A19189" t="s">
        <v>37615</v>
      </c>
      <c r="B19189" t="s">
        <v>37616</v>
      </c>
      <c r="C19189" s="106">
        <v>1085.7</v>
      </c>
      <c r="D19189">
        <v>1</v>
      </c>
    </row>
    <row r="19190" spans="1:4" x14ac:dyDescent="0.25">
      <c r="A19190" t="s">
        <v>37617</v>
      </c>
      <c r="B19190" t="s">
        <v>37618</v>
      </c>
      <c r="C19190" s="106">
        <v>622.34</v>
      </c>
      <c r="D19190">
        <v>1</v>
      </c>
    </row>
    <row r="19191" spans="1:4" x14ac:dyDescent="0.25">
      <c r="A19191" t="s">
        <v>37619</v>
      </c>
      <c r="B19191" t="s">
        <v>37620</v>
      </c>
      <c r="C19191" s="106">
        <v>30.64</v>
      </c>
      <c r="D19191">
        <v>1</v>
      </c>
    </row>
    <row r="19192" spans="1:4" x14ac:dyDescent="0.25">
      <c r="A19192" t="s">
        <v>37621</v>
      </c>
      <c r="B19192" t="s">
        <v>37622</v>
      </c>
      <c r="C19192" s="106">
        <v>110</v>
      </c>
      <c r="D19192">
        <v>2</v>
      </c>
    </row>
    <row r="19193" spans="1:4" x14ac:dyDescent="0.25">
      <c r="A19193" t="s">
        <v>37623</v>
      </c>
      <c r="B19193" t="s">
        <v>37624</v>
      </c>
      <c r="C19193" s="106">
        <v>36</v>
      </c>
      <c r="D19193">
        <v>1</v>
      </c>
    </row>
    <row r="19194" spans="1:4" x14ac:dyDescent="0.25">
      <c r="A19194" t="s">
        <v>37625</v>
      </c>
      <c r="B19194" t="s">
        <v>37626</v>
      </c>
      <c r="C19194" s="106">
        <v>0</v>
      </c>
      <c r="D19194">
        <v>0</v>
      </c>
    </row>
    <row r="19195" spans="1:4" x14ac:dyDescent="0.25">
      <c r="A19195" t="s">
        <v>37627</v>
      </c>
      <c r="B19195" t="s">
        <v>37628</v>
      </c>
      <c r="C19195" s="106">
        <v>-108.9</v>
      </c>
      <c r="D19195">
        <v>0</v>
      </c>
    </row>
    <row r="19196" spans="1:4" x14ac:dyDescent="0.25">
      <c r="A19196" t="s">
        <v>37629</v>
      </c>
      <c r="B19196" t="s">
        <v>37630</v>
      </c>
      <c r="C19196" s="106">
        <v>-89.8</v>
      </c>
      <c r="D19196">
        <v>0</v>
      </c>
    </row>
    <row r="19197" spans="1:4" x14ac:dyDescent="0.25">
      <c r="A19197" t="s">
        <v>37631</v>
      </c>
      <c r="B19197" t="s">
        <v>37632</v>
      </c>
      <c r="C19197" s="106">
        <v>1134</v>
      </c>
      <c r="D19197">
        <v>2</v>
      </c>
    </row>
    <row r="19198" spans="1:4" x14ac:dyDescent="0.25">
      <c r="A19198" t="s">
        <v>37633</v>
      </c>
      <c r="B19198" t="s">
        <v>37634</v>
      </c>
      <c r="C19198" s="106">
        <v>0</v>
      </c>
      <c r="D19198">
        <v>0</v>
      </c>
    </row>
    <row r="19199" spans="1:4" x14ac:dyDescent="0.25">
      <c r="A19199" t="s">
        <v>37635</v>
      </c>
      <c r="B19199" t="s">
        <v>37636</v>
      </c>
      <c r="C19199" s="106">
        <v>603.84</v>
      </c>
      <c r="D19199">
        <v>3</v>
      </c>
    </row>
    <row r="19200" spans="1:4" x14ac:dyDescent="0.25">
      <c r="A19200" t="s">
        <v>37637</v>
      </c>
      <c r="B19200" t="s">
        <v>37638</v>
      </c>
      <c r="C19200" s="106">
        <v>80</v>
      </c>
      <c r="D19200">
        <v>1</v>
      </c>
    </row>
    <row r="19201" spans="1:4" x14ac:dyDescent="0.25">
      <c r="A19201" t="s">
        <v>37639</v>
      </c>
      <c r="B19201" t="s">
        <v>37640</v>
      </c>
      <c r="C19201" s="106">
        <v>40</v>
      </c>
      <c r="D19201">
        <v>1</v>
      </c>
    </row>
    <row r="19202" spans="1:4" x14ac:dyDescent="0.25">
      <c r="A19202" t="s">
        <v>37641</v>
      </c>
      <c r="B19202" t="s">
        <v>37642</v>
      </c>
      <c r="C19202" s="106">
        <v>0</v>
      </c>
      <c r="D19202">
        <v>0</v>
      </c>
    </row>
    <row r="19203" spans="1:4" x14ac:dyDescent="0.25">
      <c r="A19203" t="s">
        <v>37643</v>
      </c>
      <c r="B19203" t="s">
        <v>37644</v>
      </c>
      <c r="C19203" s="106">
        <v>100</v>
      </c>
      <c r="D19203">
        <v>2</v>
      </c>
    </row>
    <row r="19204" spans="1:4" x14ac:dyDescent="0.25">
      <c r="A19204" t="s">
        <v>37645</v>
      </c>
      <c r="B19204" t="s">
        <v>37646</v>
      </c>
      <c r="C19204" s="106">
        <v>420</v>
      </c>
      <c r="D19204">
        <v>2</v>
      </c>
    </row>
    <row r="19205" spans="1:4" x14ac:dyDescent="0.25">
      <c r="A19205" t="s">
        <v>37647</v>
      </c>
      <c r="B19205" t="s">
        <v>37648</v>
      </c>
      <c r="C19205" s="106">
        <v>646</v>
      </c>
      <c r="D19205">
        <v>646</v>
      </c>
    </row>
    <row r="19206" spans="1:4" x14ac:dyDescent="0.25">
      <c r="A19206" t="s">
        <v>37649</v>
      </c>
      <c r="B19206" t="s">
        <v>37650</v>
      </c>
      <c r="C19206" s="106">
        <v>2120</v>
      </c>
      <c r="D19206">
        <v>1</v>
      </c>
    </row>
    <row r="19207" spans="1:4" x14ac:dyDescent="0.25">
      <c r="A19207" t="s">
        <v>37651</v>
      </c>
      <c r="B19207" t="s">
        <v>37652</v>
      </c>
      <c r="C19207" s="106">
        <v>0</v>
      </c>
      <c r="D19207">
        <v>0</v>
      </c>
    </row>
    <row r="19208" spans="1:4" x14ac:dyDescent="0.25">
      <c r="A19208" t="s">
        <v>37653</v>
      </c>
      <c r="B19208" t="s">
        <v>37654</v>
      </c>
      <c r="C19208" s="106">
        <v>0</v>
      </c>
      <c r="D19208">
        <v>0</v>
      </c>
    </row>
    <row r="19209" spans="1:4" x14ac:dyDescent="0.25">
      <c r="A19209" t="s">
        <v>37655</v>
      </c>
      <c r="B19209" t="s">
        <v>37656</v>
      </c>
      <c r="C19209" s="106">
        <v>240</v>
      </c>
      <c r="D19209">
        <v>1</v>
      </c>
    </row>
    <row r="19210" spans="1:4" x14ac:dyDescent="0.25">
      <c r="A19210" t="s">
        <v>37657</v>
      </c>
      <c r="B19210" t="s">
        <v>36270</v>
      </c>
      <c r="C19210" s="106">
        <v>-23.52</v>
      </c>
      <c r="D19210">
        <v>0</v>
      </c>
    </row>
    <row r="19211" spans="1:4" x14ac:dyDescent="0.25">
      <c r="A19211" t="s">
        <v>37658</v>
      </c>
      <c r="B19211" t="s">
        <v>37659</v>
      </c>
      <c r="C19211" s="106">
        <v>805.46</v>
      </c>
      <c r="D19211">
        <v>2</v>
      </c>
    </row>
    <row r="19212" spans="1:4" x14ac:dyDescent="0.25">
      <c r="A19212" t="s">
        <v>37660</v>
      </c>
      <c r="B19212" t="s">
        <v>37661</v>
      </c>
      <c r="C19212" s="106">
        <v>1617.4</v>
      </c>
      <c r="D19212">
        <v>4</v>
      </c>
    </row>
    <row r="19213" spans="1:4" x14ac:dyDescent="0.25">
      <c r="A19213" t="s">
        <v>37662</v>
      </c>
      <c r="B19213" t="s">
        <v>37663</v>
      </c>
      <c r="C19213" s="106">
        <v>0</v>
      </c>
      <c r="D19213">
        <v>0</v>
      </c>
    </row>
    <row r="19214" spans="1:4" x14ac:dyDescent="0.25">
      <c r="A19214" t="s">
        <v>37664</v>
      </c>
      <c r="B19214" t="s">
        <v>37665</v>
      </c>
      <c r="C19214" s="106">
        <v>295.82</v>
      </c>
      <c r="D19214">
        <v>14</v>
      </c>
    </row>
    <row r="19215" spans="1:4" x14ac:dyDescent="0.25">
      <c r="A19215" t="s">
        <v>37666</v>
      </c>
      <c r="B19215" t="s">
        <v>37667</v>
      </c>
      <c r="C19215" s="106">
        <v>243.5</v>
      </c>
      <c r="D19215">
        <v>2</v>
      </c>
    </row>
    <row r="19216" spans="1:4" x14ac:dyDescent="0.25">
      <c r="A19216" t="s">
        <v>37668</v>
      </c>
      <c r="B19216" t="s">
        <v>37669</v>
      </c>
      <c r="C19216" s="106">
        <v>133.03</v>
      </c>
      <c r="D19216">
        <v>1</v>
      </c>
    </row>
    <row r="19217" spans="1:4" x14ac:dyDescent="0.25">
      <c r="A19217" t="s">
        <v>37670</v>
      </c>
      <c r="B19217" t="s">
        <v>37671</v>
      </c>
      <c r="C19217" s="106">
        <v>-84</v>
      </c>
      <c r="D19217">
        <v>0</v>
      </c>
    </row>
    <row r="19218" spans="1:4" x14ac:dyDescent="0.25">
      <c r="A19218" t="s">
        <v>37672</v>
      </c>
      <c r="B19218" t="s">
        <v>37673</v>
      </c>
      <c r="C19218" s="106">
        <v>212.64</v>
      </c>
      <c r="D19218">
        <v>3</v>
      </c>
    </row>
    <row r="19219" spans="1:4" x14ac:dyDescent="0.25">
      <c r="A19219" t="s">
        <v>37674</v>
      </c>
      <c r="B19219" t="s">
        <v>37675</v>
      </c>
      <c r="C19219" s="106">
        <v>0</v>
      </c>
      <c r="D19219">
        <v>0</v>
      </c>
    </row>
    <row r="19220" spans="1:4" x14ac:dyDescent="0.25">
      <c r="A19220" t="s">
        <v>37676</v>
      </c>
      <c r="B19220" t="s">
        <v>37677</v>
      </c>
      <c r="C19220" s="106">
        <v>0</v>
      </c>
      <c r="D19220">
        <v>0</v>
      </c>
    </row>
    <row r="19221" spans="1:4" x14ac:dyDescent="0.25">
      <c r="A19221" t="s">
        <v>37678</v>
      </c>
      <c r="B19221" t="s">
        <v>37679</v>
      </c>
      <c r="C19221" s="106">
        <v>327</v>
      </c>
      <c r="D19221">
        <v>4</v>
      </c>
    </row>
    <row r="19222" spans="1:4" x14ac:dyDescent="0.25">
      <c r="A19222" t="s">
        <v>37680</v>
      </c>
      <c r="B19222" t="s">
        <v>37681</v>
      </c>
      <c r="C19222" s="106">
        <v>156</v>
      </c>
      <c r="D19222">
        <v>4</v>
      </c>
    </row>
    <row r="19223" spans="1:4" x14ac:dyDescent="0.25">
      <c r="A19223" t="s">
        <v>37682</v>
      </c>
      <c r="B19223" t="s">
        <v>37683</v>
      </c>
      <c r="C19223" s="106">
        <v>628</v>
      </c>
      <c r="D19223">
        <v>1</v>
      </c>
    </row>
    <row r="19224" spans="1:4" x14ac:dyDescent="0.25">
      <c r="A19224" t="s">
        <v>37684</v>
      </c>
      <c r="B19224" t="s">
        <v>37685</v>
      </c>
      <c r="C19224" s="106">
        <v>606</v>
      </c>
      <c r="D19224">
        <v>1</v>
      </c>
    </row>
    <row r="19225" spans="1:4" x14ac:dyDescent="0.25">
      <c r="A19225" t="s">
        <v>37686</v>
      </c>
      <c r="B19225" t="s">
        <v>37687</v>
      </c>
      <c r="C19225" s="106">
        <v>360</v>
      </c>
      <c r="D19225">
        <v>1</v>
      </c>
    </row>
    <row r="19226" spans="1:4" x14ac:dyDescent="0.25">
      <c r="A19226" t="s">
        <v>37688</v>
      </c>
      <c r="B19226" t="s">
        <v>37689</v>
      </c>
      <c r="C19226" s="106">
        <v>6.25</v>
      </c>
      <c r="D19226">
        <v>1</v>
      </c>
    </row>
    <row r="19227" spans="1:4" x14ac:dyDescent="0.25">
      <c r="A19227" t="s">
        <v>37690</v>
      </c>
      <c r="B19227" t="s">
        <v>37691</v>
      </c>
      <c r="C19227" s="106">
        <v>25</v>
      </c>
      <c r="D19227">
        <v>2</v>
      </c>
    </row>
    <row r="19228" spans="1:4" x14ac:dyDescent="0.25">
      <c r="A19228" t="s">
        <v>37692</v>
      </c>
      <c r="B19228" t="s">
        <v>37693</v>
      </c>
      <c r="C19228" s="106">
        <v>25</v>
      </c>
      <c r="D19228">
        <v>2</v>
      </c>
    </row>
    <row r="19229" spans="1:4" x14ac:dyDescent="0.25">
      <c r="A19229" t="s">
        <v>37694</v>
      </c>
      <c r="B19229" t="s">
        <v>37695</v>
      </c>
      <c r="C19229" s="106">
        <v>-36.9</v>
      </c>
      <c r="D19229">
        <v>0</v>
      </c>
    </row>
    <row r="19230" spans="1:4" x14ac:dyDescent="0.25">
      <c r="A19230" t="s">
        <v>37696</v>
      </c>
      <c r="B19230" t="s">
        <v>37697</v>
      </c>
      <c r="C19230" s="106">
        <v>0</v>
      </c>
      <c r="D19230">
        <v>0</v>
      </c>
    </row>
    <row r="19231" spans="1:4" x14ac:dyDescent="0.25">
      <c r="A19231" t="s">
        <v>37698</v>
      </c>
      <c r="B19231" t="s">
        <v>37699</v>
      </c>
      <c r="C19231" s="106">
        <v>749.48</v>
      </c>
      <c r="D19231">
        <v>1</v>
      </c>
    </row>
    <row r="19232" spans="1:4" x14ac:dyDescent="0.25">
      <c r="A19232" t="s">
        <v>37700</v>
      </c>
      <c r="B19232" t="s">
        <v>37701</v>
      </c>
      <c r="C19232" s="106">
        <v>193.95</v>
      </c>
      <c r="D19232">
        <v>3</v>
      </c>
    </row>
    <row r="19233" spans="1:4" x14ac:dyDescent="0.25">
      <c r="A19233" t="s">
        <v>37702</v>
      </c>
      <c r="B19233" t="s">
        <v>37703</v>
      </c>
      <c r="C19233" s="106">
        <v>80.28</v>
      </c>
      <c r="D19233">
        <v>12</v>
      </c>
    </row>
    <row r="19234" spans="1:4" x14ac:dyDescent="0.25">
      <c r="A19234" t="s">
        <v>37704</v>
      </c>
      <c r="B19234" t="s">
        <v>37705</v>
      </c>
      <c r="C19234" s="106">
        <v>219.6</v>
      </c>
      <c r="D19234">
        <v>12</v>
      </c>
    </row>
    <row r="19235" spans="1:4" x14ac:dyDescent="0.25">
      <c r="A19235" t="s">
        <v>37706</v>
      </c>
      <c r="B19235" t="s">
        <v>37707</v>
      </c>
      <c r="C19235" s="106">
        <v>65</v>
      </c>
      <c r="D19235">
        <v>1</v>
      </c>
    </row>
    <row r="19236" spans="1:4" x14ac:dyDescent="0.25">
      <c r="A19236" t="s">
        <v>37708</v>
      </c>
      <c r="B19236" t="s">
        <v>37709</v>
      </c>
      <c r="C19236" s="106">
        <v>30</v>
      </c>
      <c r="D19236">
        <v>1</v>
      </c>
    </row>
    <row r="19237" spans="1:4" x14ac:dyDescent="0.25">
      <c r="A19237" t="s">
        <v>37710</v>
      </c>
      <c r="B19237" t="s">
        <v>37711</v>
      </c>
      <c r="C19237" s="106">
        <v>174</v>
      </c>
      <c r="D19237">
        <v>1</v>
      </c>
    </row>
    <row r="19238" spans="1:4" x14ac:dyDescent="0.25">
      <c r="A19238" t="s">
        <v>37712</v>
      </c>
      <c r="B19238" t="s">
        <v>37713</v>
      </c>
      <c r="C19238" s="106">
        <v>0</v>
      </c>
      <c r="D19238">
        <v>0</v>
      </c>
    </row>
    <row r="19239" spans="1:4" x14ac:dyDescent="0.25">
      <c r="A19239" t="s">
        <v>37714</v>
      </c>
      <c r="B19239" t="s">
        <v>37715</v>
      </c>
      <c r="C19239" s="106">
        <v>0</v>
      </c>
      <c r="D19239">
        <v>0</v>
      </c>
    </row>
    <row r="19240" spans="1:4" x14ac:dyDescent="0.25">
      <c r="A19240" t="s">
        <v>37716</v>
      </c>
      <c r="B19240" t="s">
        <v>37717</v>
      </c>
      <c r="C19240" s="106">
        <v>0</v>
      </c>
      <c r="D19240">
        <v>0</v>
      </c>
    </row>
    <row r="19241" spans="1:4" x14ac:dyDescent="0.25">
      <c r="A19241" t="s">
        <v>37718</v>
      </c>
      <c r="B19241" t="s">
        <v>37719</v>
      </c>
      <c r="C19241" s="106">
        <v>64.5</v>
      </c>
      <c r="D19241">
        <v>50</v>
      </c>
    </row>
    <row r="19242" spans="1:4" x14ac:dyDescent="0.25">
      <c r="A19242" t="s">
        <v>37720</v>
      </c>
      <c r="B19242" t="s">
        <v>37721</v>
      </c>
      <c r="C19242" s="106">
        <v>77.2</v>
      </c>
      <c r="D19242">
        <v>10</v>
      </c>
    </row>
    <row r="19243" spans="1:4" x14ac:dyDescent="0.25">
      <c r="A19243" t="s">
        <v>37722</v>
      </c>
      <c r="B19243" t="s">
        <v>37723</v>
      </c>
      <c r="C19243" s="106">
        <v>13.48</v>
      </c>
      <c r="D19243">
        <v>4</v>
      </c>
    </row>
    <row r="19244" spans="1:4" x14ac:dyDescent="0.25">
      <c r="A19244" t="s">
        <v>37724</v>
      </c>
      <c r="B19244" t="s">
        <v>37725</v>
      </c>
      <c r="C19244" s="106">
        <v>64.5</v>
      </c>
      <c r="D19244">
        <v>50</v>
      </c>
    </row>
    <row r="19245" spans="1:4" x14ac:dyDescent="0.25">
      <c r="A19245" t="s">
        <v>37726</v>
      </c>
      <c r="B19245" t="s">
        <v>37727</v>
      </c>
      <c r="C19245" s="106">
        <v>13.48</v>
      </c>
      <c r="D19245">
        <v>4</v>
      </c>
    </row>
    <row r="19246" spans="1:4" x14ac:dyDescent="0.25">
      <c r="A19246" t="s">
        <v>37728</v>
      </c>
      <c r="B19246" t="s">
        <v>37729</v>
      </c>
      <c r="C19246" s="106">
        <v>13.48</v>
      </c>
      <c r="D19246">
        <v>4</v>
      </c>
    </row>
    <row r="19247" spans="1:4" x14ac:dyDescent="0.25">
      <c r="A19247" t="s">
        <v>37730</v>
      </c>
      <c r="B19247" t="s">
        <v>37731</v>
      </c>
      <c r="C19247" s="106">
        <v>-30.26</v>
      </c>
      <c r="D19247">
        <v>0</v>
      </c>
    </row>
    <row r="19248" spans="1:4" x14ac:dyDescent="0.25">
      <c r="A19248" t="s">
        <v>37732</v>
      </c>
      <c r="B19248" t="s">
        <v>37733</v>
      </c>
      <c r="C19248" s="106">
        <v>111.6</v>
      </c>
      <c r="D19248">
        <v>2</v>
      </c>
    </row>
    <row r="19249" spans="1:4" x14ac:dyDescent="0.25">
      <c r="A19249" t="s">
        <v>37734</v>
      </c>
      <c r="B19249" t="s">
        <v>37735</v>
      </c>
      <c r="C19249" s="106">
        <v>72.5</v>
      </c>
      <c r="D19249">
        <v>2</v>
      </c>
    </row>
    <row r="19250" spans="1:4" x14ac:dyDescent="0.25">
      <c r="A19250" t="s">
        <v>37736</v>
      </c>
      <c r="B19250" t="s">
        <v>37737</v>
      </c>
      <c r="C19250" s="106">
        <v>7.5</v>
      </c>
      <c r="D19250">
        <v>1</v>
      </c>
    </row>
    <row r="19251" spans="1:4" x14ac:dyDescent="0.25">
      <c r="A19251" t="s">
        <v>37738</v>
      </c>
      <c r="B19251" t="s">
        <v>37739</v>
      </c>
      <c r="C19251" s="106">
        <v>-101.66</v>
      </c>
      <c r="D19251">
        <v>0</v>
      </c>
    </row>
    <row r="19252" spans="1:4" x14ac:dyDescent="0.25">
      <c r="A19252" t="s">
        <v>37740</v>
      </c>
      <c r="B19252" t="s">
        <v>37741</v>
      </c>
      <c r="C19252" s="106">
        <v>537.04999999999995</v>
      </c>
      <c r="D19252">
        <v>1</v>
      </c>
    </row>
    <row r="19253" spans="1:4" x14ac:dyDescent="0.25">
      <c r="A19253" t="s">
        <v>37742</v>
      </c>
      <c r="B19253" t="s">
        <v>37743</v>
      </c>
      <c r="C19253" s="106">
        <v>42.32</v>
      </c>
      <c r="D19253">
        <v>2</v>
      </c>
    </row>
    <row r="19254" spans="1:4" x14ac:dyDescent="0.25">
      <c r="A19254" t="s">
        <v>37744</v>
      </c>
      <c r="B19254" t="s">
        <v>37745</v>
      </c>
      <c r="C19254" s="106">
        <v>649.14</v>
      </c>
      <c r="D19254">
        <v>1</v>
      </c>
    </row>
    <row r="19255" spans="1:4" x14ac:dyDescent="0.25">
      <c r="A19255" t="s">
        <v>37746</v>
      </c>
      <c r="B19255" t="s">
        <v>37747</v>
      </c>
      <c r="C19255" s="106">
        <v>3014</v>
      </c>
      <c r="D19255">
        <v>2</v>
      </c>
    </row>
    <row r="19256" spans="1:4" x14ac:dyDescent="0.25">
      <c r="A19256" t="s">
        <v>37748</v>
      </c>
      <c r="B19256" t="s">
        <v>37749</v>
      </c>
      <c r="C19256" s="106">
        <v>0</v>
      </c>
      <c r="D19256">
        <v>0</v>
      </c>
    </row>
    <row r="19257" spans="1:4" x14ac:dyDescent="0.25">
      <c r="A19257" t="s">
        <v>37750</v>
      </c>
      <c r="B19257" t="s">
        <v>37751</v>
      </c>
      <c r="C19257" s="106">
        <v>0</v>
      </c>
      <c r="D19257">
        <v>0</v>
      </c>
    </row>
    <row r="19258" spans="1:4" x14ac:dyDescent="0.25">
      <c r="A19258" t="s">
        <v>37752</v>
      </c>
      <c r="B19258" t="s">
        <v>37753</v>
      </c>
      <c r="C19258" s="106">
        <v>0</v>
      </c>
      <c r="D19258">
        <v>0</v>
      </c>
    </row>
    <row r="19259" spans="1:4" x14ac:dyDescent="0.25">
      <c r="A19259" t="s">
        <v>37754</v>
      </c>
      <c r="B19259" t="s">
        <v>37755</v>
      </c>
      <c r="C19259" s="106">
        <v>727</v>
      </c>
      <c r="D19259">
        <v>1</v>
      </c>
    </row>
    <row r="19260" spans="1:4" x14ac:dyDescent="0.25">
      <c r="A19260" t="s">
        <v>37756</v>
      </c>
      <c r="B19260" t="s">
        <v>37757</v>
      </c>
      <c r="C19260" s="106">
        <v>277.2</v>
      </c>
      <c r="D19260">
        <v>36</v>
      </c>
    </row>
    <row r="19261" spans="1:4" x14ac:dyDescent="0.25">
      <c r="A19261" t="s">
        <v>37758</v>
      </c>
      <c r="B19261" t="s">
        <v>37759</v>
      </c>
      <c r="C19261" s="106">
        <v>0</v>
      </c>
      <c r="D19261">
        <v>0</v>
      </c>
    </row>
    <row r="19262" spans="1:4" x14ac:dyDescent="0.25">
      <c r="A19262" t="s">
        <v>37760</v>
      </c>
      <c r="B19262" t="s">
        <v>37761</v>
      </c>
      <c r="C19262" s="106">
        <v>0</v>
      </c>
      <c r="D19262">
        <v>0</v>
      </c>
    </row>
    <row r="19263" spans="1:4" x14ac:dyDescent="0.25">
      <c r="A19263" t="s">
        <v>37762</v>
      </c>
      <c r="B19263" t="s">
        <v>37763</v>
      </c>
      <c r="C19263" s="106">
        <v>1691.55</v>
      </c>
      <c r="D19263">
        <v>1</v>
      </c>
    </row>
    <row r="19264" spans="1:4" x14ac:dyDescent="0.25">
      <c r="A19264" t="s">
        <v>37764</v>
      </c>
      <c r="B19264" t="s">
        <v>37765</v>
      </c>
      <c r="C19264" s="106">
        <v>2656.5</v>
      </c>
      <c r="D19264">
        <v>1</v>
      </c>
    </row>
    <row r="19265" spans="1:4" x14ac:dyDescent="0.25">
      <c r="A19265" t="s">
        <v>37766</v>
      </c>
      <c r="B19265" t="s">
        <v>37767</v>
      </c>
      <c r="C19265" s="106">
        <v>262.92</v>
      </c>
      <c r="D19265">
        <v>0</v>
      </c>
    </row>
    <row r="19266" spans="1:4" x14ac:dyDescent="0.25">
      <c r="A19266" t="s">
        <v>37768</v>
      </c>
      <c r="B19266" t="s">
        <v>37769</v>
      </c>
      <c r="C19266" s="106">
        <v>0</v>
      </c>
      <c r="D19266">
        <v>0</v>
      </c>
    </row>
    <row r="19267" spans="1:4" x14ac:dyDescent="0.25">
      <c r="A19267" t="s">
        <v>37770</v>
      </c>
      <c r="B19267" t="s">
        <v>37771</v>
      </c>
      <c r="C19267" s="106">
        <v>208.68</v>
      </c>
      <c r="D19267">
        <v>4</v>
      </c>
    </row>
    <row r="19268" spans="1:4" x14ac:dyDescent="0.25">
      <c r="A19268" t="s">
        <v>37772</v>
      </c>
      <c r="B19268" t="s">
        <v>37773</v>
      </c>
      <c r="C19268" s="106">
        <v>1542.24</v>
      </c>
      <c r="D19268">
        <v>16</v>
      </c>
    </row>
    <row r="19269" spans="1:4" x14ac:dyDescent="0.25">
      <c r="A19269" t="s">
        <v>37774</v>
      </c>
      <c r="B19269" t="s">
        <v>37775</v>
      </c>
      <c r="C19269" s="106">
        <v>0</v>
      </c>
      <c r="D19269">
        <v>0</v>
      </c>
    </row>
    <row r="19270" spans="1:4" x14ac:dyDescent="0.25">
      <c r="A19270" t="s">
        <v>37776</v>
      </c>
      <c r="B19270" t="s">
        <v>37777</v>
      </c>
      <c r="C19270" s="106">
        <v>0</v>
      </c>
      <c r="D19270">
        <v>0</v>
      </c>
    </row>
    <row r="19271" spans="1:4" x14ac:dyDescent="0.25">
      <c r="A19271" t="s">
        <v>37778</v>
      </c>
      <c r="B19271" t="s">
        <v>37779</v>
      </c>
      <c r="C19271" s="106">
        <v>335</v>
      </c>
      <c r="D19271">
        <v>1</v>
      </c>
    </row>
    <row r="19272" spans="1:4" x14ac:dyDescent="0.25">
      <c r="A19272" t="s">
        <v>37780</v>
      </c>
      <c r="B19272" t="s">
        <v>37781</v>
      </c>
      <c r="C19272" s="106">
        <v>163.68</v>
      </c>
      <c r="D19272">
        <v>8</v>
      </c>
    </row>
    <row r="19273" spans="1:4" x14ac:dyDescent="0.25">
      <c r="A19273" t="s">
        <v>37782</v>
      </c>
      <c r="B19273" t="s">
        <v>37783</v>
      </c>
      <c r="C19273" s="106">
        <v>544.92999999999995</v>
      </c>
      <c r="D19273">
        <v>1</v>
      </c>
    </row>
    <row r="19274" spans="1:4" x14ac:dyDescent="0.25">
      <c r="A19274" t="s">
        <v>37784</v>
      </c>
      <c r="B19274" t="s">
        <v>37785</v>
      </c>
      <c r="C19274" s="106">
        <v>250.3</v>
      </c>
      <c r="D19274">
        <v>1</v>
      </c>
    </row>
    <row r="19275" spans="1:4" x14ac:dyDescent="0.25">
      <c r="A19275" t="s">
        <v>37786</v>
      </c>
      <c r="B19275" t="s">
        <v>37787</v>
      </c>
      <c r="C19275" s="106">
        <v>27.63</v>
      </c>
      <c r="D19275">
        <v>1</v>
      </c>
    </row>
    <row r="19276" spans="1:4" x14ac:dyDescent="0.25">
      <c r="A19276" t="s">
        <v>37788</v>
      </c>
      <c r="B19276" t="s">
        <v>37789</v>
      </c>
      <c r="C19276" s="106">
        <v>24.41</v>
      </c>
      <c r="D19276">
        <v>1</v>
      </c>
    </row>
    <row r="19277" spans="1:4" x14ac:dyDescent="0.25">
      <c r="A19277" t="s">
        <v>37790</v>
      </c>
      <c r="B19277" t="s">
        <v>37791</v>
      </c>
      <c r="C19277" s="106">
        <v>29.85</v>
      </c>
      <c r="D19277">
        <v>3</v>
      </c>
    </row>
    <row r="19278" spans="1:4" x14ac:dyDescent="0.25">
      <c r="A19278" t="s">
        <v>37792</v>
      </c>
      <c r="B19278" t="s">
        <v>37793</v>
      </c>
      <c r="C19278" s="106">
        <v>2.4300000000000002</v>
      </c>
      <c r="D19278">
        <v>3</v>
      </c>
    </row>
    <row r="19279" spans="1:4" x14ac:dyDescent="0.25">
      <c r="A19279" t="s">
        <v>37794</v>
      </c>
      <c r="B19279" t="s">
        <v>37795</v>
      </c>
      <c r="C19279" s="106">
        <v>1209</v>
      </c>
      <c r="D19279">
        <v>1</v>
      </c>
    </row>
    <row r="19280" spans="1:4" x14ac:dyDescent="0.25">
      <c r="A19280" t="s">
        <v>37796</v>
      </c>
      <c r="B19280" t="s">
        <v>37797</v>
      </c>
      <c r="C19280" s="106">
        <v>150.6</v>
      </c>
      <c r="D19280">
        <v>3</v>
      </c>
    </row>
    <row r="19281" spans="1:4" x14ac:dyDescent="0.25">
      <c r="A19281" t="s">
        <v>37798</v>
      </c>
      <c r="B19281" t="s">
        <v>37799</v>
      </c>
      <c r="C19281" s="106">
        <v>15.01</v>
      </c>
      <c r="D19281">
        <v>1</v>
      </c>
    </row>
    <row r="19282" spans="1:4" x14ac:dyDescent="0.25">
      <c r="A19282" t="s">
        <v>37800</v>
      </c>
      <c r="B19282" t="s">
        <v>37801</v>
      </c>
      <c r="C19282" s="106">
        <v>18.02</v>
      </c>
      <c r="D19282">
        <v>2</v>
      </c>
    </row>
    <row r="19283" spans="1:4" x14ac:dyDescent="0.25">
      <c r="A19283" t="s">
        <v>37802</v>
      </c>
      <c r="B19283" t="s">
        <v>37803</v>
      </c>
      <c r="C19283" s="106">
        <v>3.06</v>
      </c>
      <c r="D19283">
        <v>3</v>
      </c>
    </row>
    <row r="19284" spans="1:4" x14ac:dyDescent="0.25">
      <c r="A19284" t="s">
        <v>37804</v>
      </c>
      <c r="B19284" t="s">
        <v>37805</v>
      </c>
      <c r="C19284" s="106">
        <v>217.79</v>
      </c>
      <c r="D19284">
        <v>1</v>
      </c>
    </row>
    <row r="19285" spans="1:4" x14ac:dyDescent="0.25">
      <c r="A19285" t="s">
        <v>37806</v>
      </c>
      <c r="B19285" t="s">
        <v>37807</v>
      </c>
      <c r="C19285" s="106">
        <v>72.64</v>
      </c>
      <c r="D19285">
        <v>1</v>
      </c>
    </row>
    <row r="19286" spans="1:4" x14ac:dyDescent="0.25">
      <c r="A19286" t="s">
        <v>37808</v>
      </c>
      <c r="B19286" t="s">
        <v>37809</v>
      </c>
      <c r="C19286" s="106">
        <v>738.72</v>
      </c>
      <c r="D19286">
        <v>1</v>
      </c>
    </row>
    <row r="19287" spans="1:4" x14ac:dyDescent="0.25">
      <c r="A19287" t="s">
        <v>37810</v>
      </c>
      <c r="B19287" t="s">
        <v>37811</v>
      </c>
      <c r="C19287" s="106">
        <v>597.15</v>
      </c>
      <c r="D19287">
        <v>1</v>
      </c>
    </row>
    <row r="19288" spans="1:4" x14ac:dyDescent="0.25">
      <c r="A19288" t="s">
        <v>37812</v>
      </c>
      <c r="B19288" t="s">
        <v>37813</v>
      </c>
      <c r="C19288" s="106">
        <v>152.03</v>
      </c>
      <c r="D19288">
        <v>10</v>
      </c>
    </row>
    <row r="19289" spans="1:4" x14ac:dyDescent="0.25">
      <c r="A19289" t="s">
        <v>37814</v>
      </c>
      <c r="B19289" t="s">
        <v>37815</v>
      </c>
      <c r="C19289" s="106">
        <v>272.19</v>
      </c>
      <c r="D19289">
        <v>10</v>
      </c>
    </row>
    <row r="19290" spans="1:4" x14ac:dyDescent="0.25">
      <c r="A19290" t="s">
        <v>37816</v>
      </c>
      <c r="B19290" t="s">
        <v>37817</v>
      </c>
      <c r="C19290" s="106">
        <v>8.83</v>
      </c>
      <c r="D19290">
        <v>1</v>
      </c>
    </row>
    <row r="19291" spans="1:4" x14ac:dyDescent="0.25">
      <c r="A19291" t="s">
        <v>37818</v>
      </c>
      <c r="B19291" t="s">
        <v>37819</v>
      </c>
      <c r="C19291" s="106">
        <v>173.04</v>
      </c>
      <c r="D19291">
        <v>2</v>
      </c>
    </row>
    <row r="19292" spans="1:4" x14ac:dyDescent="0.25">
      <c r="A19292" t="s">
        <v>37820</v>
      </c>
      <c r="B19292" t="s">
        <v>36437</v>
      </c>
      <c r="C19292" s="106">
        <v>43.32</v>
      </c>
      <c r="D19292">
        <v>3</v>
      </c>
    </row>
    <row r="19293" spans="1:4" x14ac:dyDescent="0.25">
      <c r="A19293" t="s">
        <v>37821</v>
      </c>
      <c r="B19293" t="s">
        <v>4246</v>
      </c>
      <c r="C19293" s="106">
        <v>29.2</v>
      </c>
      <c r="D19293">
        <v>2</v>
      </c>
    </row>
    <row r="19294" spans="1:4" x14ac:dyDescent="0.25">
      <c r="A19294" t="s">
        <v>37822</v>
      </c>
      <c r="B19294" t="s">
        <v>36437</v>
      </c>
      <c r="C19294" s="106">
        <v>10.199999999999999</v>
      </c>
      <c r="D19294">
        <v>2</v>
      </c>
    </row>
    <row r="19295" spans="1:4" x14ac:dyDescent="0.25">
      <c r="A19295" t="s">
        <v>37823</v>
      </c>
      <c r="B19295" t="s">
        <v>37824</v>
      </c>
      <c r="C19295" s="106">
        <v>28.8</v>
      </c>
      <c r="D19295">
        <v>4</v>
      </c>
    </row>
    <row r="19296" spans="1:4" x14ac:dyDescent="0.25">
      <c r="A19296" t="s">
        <v>37825</v>
      </c>
      <c r="B19296" t="s">
        <v>37826</v>
      </c>
      <c r="C19296" s="106">
        <v>0</v>
      </c>
      <c r="D19296">
        <v>0</v>
      </c>
    </row>
    <row r="19297" spans="1:4" x14ac:dyDescent="0.25">
      <c r="A19297" t="s">
        <v>37827</v>
      </c>
      <c r="B19297" t="s">
        <v>37828</v>
      </c>
      <c r="C19297" s="106">
        <v>1002</v>
      </c>
      <c r="D19297">
        <v>2</v>
      </c>
    </row>
    <row r="19298" spans="1:4" x14ac:dyDescent="0.25">
      <c r="A19298" t="s">
        <v>37829</v>
      </c>
      <c r="B19298" t="s">
        <v>37830</v>
      </c>
      <c r="C19298" s="106">
        <v>58.12</v>
      </c>
      <c r="D19298">
        <v>2</v>
      </c>
    </row>
    <row r="19299" spans="1:4" x14ac:dyDescent="0.25">
      <c r="A19299" t="s">
        <v>37831</v>
      </c>
      <c r="B19299" t="s">
        <v>37832</v>
      </c>
      <c r="C19299" s="106">
        <v>10.76</v>
      </c>
      <c r="D19299">
        <v>2</v>
      </c>
    </row>
    <row r="19300" spans="1:4" x14ac:dyDescent="0.25">
      <c r="A19300" t="s">
        <v>37833</v>
      </c>
      <c r="B19300" t="s">
        <v>37834</v>
      </c>
      <c r="C19300" s="106">
        <v>7.22</v>
      </c>
      <c r="D19300">
        <v>2</v>
      </c>
    </row>
    <row r="19301" spans="1:4" x14ac:dyDescent="0.25">
      <c r="A19301" t="s">
        <v>37835</v>
      </c>
      <c r="B19301" t="s">
        <v>37836</v>
      </c>
      <c r="C19301" s="106">
        <v>17.940000000000001</v>
      </c>
      <c r="D19301">
        <v>2</v>
      </c>
    </row>
    <row r="19302" spans="1:4" x14ac:dyDescent="0.25">
      <c r="A19302" t="s">
        <v>37837</v>
      </c>
      <c r="B19302" t="s">
        <v>37838</v>
      </c>
      <c r="C19302" s="106">
        <v>353.61</v>
      </c>
      <c r="D19302">
        <v>1</v>
      </c>
    </row>
    <row r="19303" spans="1:4" x14ac:dyDescent="0.25">
      <c r="A19303" t="s">
        <v>37839</v>
      </c>
      <c r="B19303" t="s">
        <v>37840</v>
      </c>
      <c r="C19303" s="106">
        <v>0</v>
      </c>
      <c r="D19303">
        <v>0</v>
      </c>
    </row>
    <row r="19304" spans="1:4" x14ac:dyDescent="0.25">
      <c r="A19304" t="s">
        <v>37841</v>
      </c>
      <c r="B19304" t="s">
        <v>37842</v>
      </c>
      <c r="C19304" s="106">
        <v>0</v>
      </c>
      <c r="D19304">
        <v>0</v>
      </c>
    </row>
    <row r="19305" spans="1:4" x14ac:dyDescent="0.25">
      <c r="A19305" t="s">
        <v>37843</v>
      </c>
      <c r="B19305" t="s">
        <v>37844</v>
      </c>
      <c r="C19305" s="106">
        <v>218.75</v>
      </c>
      <c r="D19305">
        <v>7</v>
      </c>
    </row>
    <row r="19306" spans="1:4" x14ac:dyDescent="0.25">
      <c r="A19306" t="s">
        <v>37845</v>
      </c>
      <c r="B19306" t="s">
        <v>37846</v>
      </c>
      <c r="C19306" s="106">
        <v>0</v>
      </c>
      <c r="D19306">
        <v>0</v>
      </c>
    </row>
    <row r="19307" spans="1:4" x14ac:dyDescent="0.25">
      <c r="A19307" t="s">
        <v>37847</v>
      </c>
      <c r="B19307" t="s">
        <v>37848</v>
      </c>
      <c r="C19307" s="106">
        <v>0</v>
      </c>
      <c r="D19307">
        <v>0</v>
      </c>
    </row>
    <row r="19308" spans="1:4" x14ac:dyDescent="0.25">
      <c r="A19308" t="s">
        <v>37849</v>
      </c>
      <c r="B19308" t="s">
        <v>37850</v>
      </c>
      <c r="C19308" s="106">
        <v>1</v>
      </c>
      <c r="D19308">
        <v>1</v>
      </c>
    </row>
    <row r="19309" spans="1:4" x14ac:dyDescent="0.25">
      <c r="A19309" t="s">
        <v>37851</v>
      </c>
      <c r="B19309" t="s">
        <v>37852</v>
      </c>
      <c r="C19309" s="106">
        <v>1876</v>
      </c>
      <c r="D19309">
        <v>1</v>
      </c>
    </row>
    <row r="19310" spans="1:4" x14ac:dyDescent="0.25">
      <c r="A19310" t="s">
        <v>37853</v>
      </c>
      <c r="B19310" t="s">
        <v>37854</v>
      </c>
      <c r="C19310" s="106">
        <v>1128.1600000000001</v>
      </c>
      <c r="D19310">
        <v>2</v>
      </c>
    </row>
    <row r="19311" spans="1:4" x14ac:dyDescent="0.25">
      <c r="A19311" t="s">
        <v>37855</v>
      </c>
      <c r="B19311" t="s">
        <v>37856</v>
      </c>
      <c r="C19311" s="106">
        <v>754.65</v>
      </c>
      <c r="D19311">
        <v>1</v>
      </c>
    </row>
    <row r="19312" spans="1:4" x14ac:dyDescent="0.25">
      <c r="A19312" t="s">
        <v>37857</v>
      </c>
      <c r="B19312" t="s">
        <v>37858</v>
      </c>
      <c r="C19312" s="106">
        <v>197.04</v>
      </c>
      <c r="D19312">
        <v>3</v>
      </c>
    </row>
    <row r="19313" spans="1:4" x14ac:dyDescent="0.25">
      <c r="A19313" t="s">
        <v>37859</v>
      </c>
      <c r="B19313" t="s">
        <v>37860</v>
      </c>
      <c r="C19313" s="106">
        <v>29.15</v>
      </c>
      <c r="D19313">
        <v>5</v>
      </c>
    </row>
    <row r="19314" spans="1:4" x14ac:dyDescent="0.25">
      <c r="A19314" t="s">
        <v>37861</v>
      </c>
      <c r="B19314" t="s">
        <v>37862</v>
      </c>
      <c r="C19314" s="106">
        <v>124.52</v>
      </c>
      <c r="D19314">
        <v>4</v>
      </c>
    </row>
    <row r="19315" spans="1:4" x14ac:dyDescent="0.25">
      <c r="A19315" t="s">
        <v>37863</v>
      </c>
      <c r="B19315" t="s">
        <v>37864</v>
      </c>
      <c r="C19315" s="106">
        <v>147.72</v>
      </c>
      <c r="D19315">
        <v>6</v>
      </c>
    </row>
    <row r="19316" spans="1:4" x14ac:dyDescent="0.25">
      <c r="A19316" t="s">
        <v>37865</v>
      </c>
      <c r="B19316" t="s">
        <v>37866</v>
      </c>
      <c r="C19316" s="106">
        <v>69.959999999999994</v>
      </c>
      <c r="D19316">
        <v>4</v>
      </c>
    </row>
    <row r="19317" spans="1:4" x14ac:dyDescent="0.25">
      <c r="A19317" t="s">
        <v>37867</v>
      </c>
      <c r="B19317" t="s">
        <v>37868</v>
      </c>
      <c r="C19317" s="106">
        <v>33.159999999999997</v>
      </c>
      <c r="D19317">
        <v>4</v>
      </c>
    </row>
    <row r="19318" spans="1:4" x14ac:dyDescent="0.25">
      <c r="A19318" t="s">
        <v>37869</v>
      </c>
      <c r="B19318" t="s">
        <v>37870</v>
      </c>
      <c r="C19318" s="106">
        <v>158.76</v>
      </c>
      <c r="D19318">
        <v>6</v>
      </c>
    </row>
    <row r="19319" spans="1:4" x14ac:dyDescent="0.25">
      <c r="A19319" t="s">
        <v>37871</v>
      </c>
      <c r="B19319" t="s">
        <v>37872</v>
      </c>
      <c r="C19319" s="106">
        <v>7.56</v>
      </c>
      <c r="D19319">
        <v>6</v>
      </c>
    </row>
    <row r="19320" spans="1:4" x14ac:dyDescent="0.25">
      <c r="A19320" t="s">
        <v>37873</v>
      </c>
      <c r="B19320" t="s">
        <v>37874</v>
      </c>
      <c r="C19320" s="106">
        <v>1.4</v>
      </c>
      <c r="D19320">
        <v>2</v>
      </c>
    </row>
    <row r="19321" spans="1:4" x14ac:dyDescent="0.25">
      <c r="A19321" t="s">
        <v>37875</v>
      </c>
      <c r="B19321" t="s">
        <v>37876</v>
      </c>
      <c r="C19321" s="106">
        <v>14.81</v>
      </c>
      <c r="D19321">
        <v>1</v>
      </c>
    </row>
    <row r="19322" spans="1:4" x14ac:dyDescent="0.25">
      <c r="A19322" t="s">
        <v>37877</v>
      </c>
      <c r="B19322" t="s">
        <v>37878</v>
      </c>
      <c r="C19322" s="106">
        <v>855</v>
      </c>
      <c r="D19322">
        <v>3</v>
      </c>
    </row>
    <row r="19323" spans="1:4" x14ac:dyDescent="0.25">
      <c r="A19323" t="s">
        <v>37879</v>
      </c>
      <c r="B19323" t="s">
        <v>37880</v>
      </c>
      <c r="C19323" s="106">
        <v>93.08</v>
      </c>
      <c r="D19323">
        <v>4</v>
      </c>
    </row>
    <row r="19324" spans="1:4" x14ac:dyDescent="0.25">
      <c r="A19324" t="s">
        <v>37881</v>
      </c>
      <c r="B19324" t="s">
        <v>37882</v>
      </c>
      <c r="C19324" s="106">
        <v>0</v>
      </c>
      <c r="D19324">
        <v>0</v>
      </c>
    </row>
    <row r="19325" spans="1:4" x14ac:dyDescent="0.25">
      <c r="A19325" t="s">
        <v>37883</v>
      </c>
      <c r="B19325" t="s">
        <v>37884</v>
      </c>
      <c r="C19325" s="106">
        <v>0</v>
      </c>
      <c r="D19325">
        <v>0</v>
      </c>
    </row>
    <row r="19326" spans="1:4" x14ac:dyDescent="0.25">
      <c r="A19326" t="s">
        <v>37885</v>
      </c>
      <c r="B19326" t="s">
        <v>37886</v>
      </c>
      <c r="C19326" s="106">
        <v>1</v>
      </c>
      <c r="D19326">
        <v>1</v>
      </c>
    </row>
    <row r="19327" spans="1:4" x14ac:dyDescent="0.25">
      <c r="A19327" t="s">
        <v>37887</v>
      </c>
      <c r="B19327" t="s">
        <v>37888</v>
      </c>
      <c r="C19327" s="106">
        <v>0</v>
      </c>
      <c r="D19327">
        <v>0</v>
      </c>
    </row>
    <row r="19328" spans="1:4" x14ac:dyDescent="0.25">
      <c r="A19328" t="s">
        <v>37889</v>
      </c>
      <c r="B19328" t="s">
        <v>37890</v>
      </c>
      <c r="C19328" s="106">
        <v>4412.8</v>
      </c>
      <c r="D19328">
        <v>8</v>
      </c>
    </row>
    <row r="19329" spans="1:4" x14ac:dyDescent="0.25">
      <c r="A19329" t="s">
        <v>37891</v>
      </c>
      <c r="B19329" t="s">
        <v>37892</v>
      </c>
      <c r="C19329" s="106">
        <v>1269.04</v>
      </c>
      <c r="D19329">
        <v>8</v>
      </c>
    </row>
    <row r="19330" spans="1:4" x14ac:dyDescent="0.25">
      <c r="A19330" t="s">
        <v>37893</v>
      </c>
      <c r="B19330" t="s">
        <v>37894</v>
      </c>
      <c r="C19330" s="106">
        <v>58.98</v>
      </c>
      <c r="D19330">
        <v>6</v>
      </c>
    </row>
    <row r="19331" spans="1:4" x14ac:dyDescent="0.25">
      <c r="A19331" t="s">
        <v>37895</v>
      </c>
      <c r="B19331" t="s">
        <v>37896</v>
      </c>
      <c r="C19331" s="106">
        <v>65.52</v>
      </c>
      <c r="D19331">
        <v>8</v>
      </c>
    </row>
    <row r="19332" spans="1:4" x14ac:dyDescent="0.25">
      <c r="A19332" t="s">
        <v>37897</v>
      </c>
      <c r="B19332" t="s">
        <v>37898</v>
      </c>
      <c r="C19332" s="106">
        <v>194.4</v>
      </c>
      <c r="D19332">
        <v>6</v>
      </c>
    </row>
    <row r="19333" spans="1:4" x14ac:dyDescent="0.25">
      <c r="A19333" t="s">
        <v>37899</v>
      </c>
      <c r="B19333" t="s">
        <v>37900</v>
      </c>
      <c r="C19333" s="106">
        <v>38</v>
      </c>
      <c r="D19333">
        <v>8</v>
      </c>
    </row>
    <row r="19334" spans="1:4" x14ac:dyDescent="0.25">
      <c r="A19334" t="s">
        <v>37901</v>
      </c>
      <c r="B19334" t="s">
        <v>37902</v>
      </c>
      <c r="C19334" s="106">
        <v>975</v>
      </c>
      <c r="D19334">
        <v>500</v>
      </c>
    </row>
    <row r="19335" spans="1:4" x14ac:dyDescent="0.25">
      <c r="A19335" t="s">
        <v>37903</v>
      </c>
      <c r="B19335" t="s">
        <v>37904</v>
      </c>
      <c r="C19335" s="106">
        <v>45</v>
      </c>
      <c r="D19335">
        <v>18</v>
      </c>
    </row>
    <row r="19336" spans="1:4" x14ac:dyDescent="0.25">
      <c r="A19336" t="s">
        <v>37905</v>
      </c>
      <c r="B19336" t="s">
        <v>37906</v>
      </c>
      <c r="C19336" s="106">
        <v>109.8</v>
      </c>
      <c r="D19336">
        <v>36</v>
      </c>
    </row>
    <row r="19337" spans="1:4" x14ac:dyDescent="0.25">
      <c r="A19337" t="s">
        <v>37907</v>
      </c>
      <c r="B19337" t="s">
        <v>37908</v>
      </c>
      <c r="C19337" s="106">
        <v>16.899999999999999</v>
      </c>
      <c r="D19337">
        <v>2</v>
      </c>
    </row>
    <row r="19338" spans="1:4" x14ac:dyDescent="0.25">
      <c r="A19338" t="s">
        <v>37909</v>
      </c>
      <c r="B19338" t="s">
        <v>37910</v>
      </c>
      <c r="C19338" s="106">
        <v>167.2</v>
      </c>
      <c r="D19338">
        <v>2</v>
      </c>
    </row>
    <row r="19339" spans="1:4" x14ac:dyDescent="0.25">
      <c r="A19339" t="s">
        <v>37911</v>
      </c>
      <c r="B19339" t="s">
        <v>37912</v>
      </c>
      <c r="C19339" s="106">
        <v>283.08</v>
      </c>
      <c r="D19339">
        <v>4</v>
      </c>
    </row>
    <row r="19340" spans="1:4" x14ac:dyDescent="0.25">
      <c r="A19340" t="s">
        <v>37913</v>
      </c>
      <c r="B19340" t="s">
        <v>37914</v>
      </c>
      <c r="C19340" s="106">
        <v>40.369999999999997</v>
      </c>
      <c r="D19340">
        <v>1</v>
      </c>
    </row>
    <row r="19341" spans="1:4" x14ac:dyDescent="0.25">
      <c r="A19341" t="s">
        <v>37915</v>
      </c>
      <c r="B19341" t="s">
        <v>37916</v>
      </c>
      <c r="C19341" s="106">
        <v>68.400000000000006</v>
      </c>
      <c r="D19341">
        <v>2</v>
      </c>
    </row>
    <row r="19342" spans="1:4" x14ac:dyDescent="0.25">
      <c r="A19342" t="s">
        <v>37917</v>
      </c>
      <c r="B19342" t="s">
        <v>37918</v>
      </c>
      <c r="C19342" s="106">
        <v>116.85</v>
      </c>
      <c r="D19342">
        <v>3</v>
      </c>
    </row>
    <row r="19343" spans="1:4" x14ac:dyDescent="0.25">
      <c r="A19343" t="s">
        <v>37919</v>
      </c>
      <c r="B19343" t="s">
        <v>37920</v>
      </c>
      <c r="C19343" s="106">
        <v>0</v>
      </c>
      <c r="D19343">
        <v>0</v>
      </c>
    </row>
    <row r="19344" spans="1:4" x14ac:dyDescent="0.25">
      <c r="A19344" t="s">
        <v>37921</v>
      </c>
      <c r="B19344" t="s">
        <v>37922</v>
      </c>
      <c r="C19344" s="106">
        <v>0</v>
      </c>
      <c r="D19344">
        <v>0</v>
      </c>
    </row>
    <row r="19345" spans="1:4" x14ac:dyDescent="0.25">
      <c r="A19345" t="s">
        <v>37923</v>
      </c>
      <c r="B19345" t="s">
        <v>37924</v>
      </c>
      <c r="C19345" s="106">
        <v>12.22</v>
      </c>
      <c r="D19345">
        <v>2</v>
      </c>
    </row>
    <row r="19346" spans="1:4" x14ac:dyDescent="0.25">
      <c r="A19346" t="s">
        <v>37925</v>
      </c>
      <c r="B19346" t="s">
        <v>37926</v>
      </c>
      <c r="C19346" s="106">
        <v>936</v>
      </c>
      <c r="D19346">
        <v>9</v>
      </c>
    </row>
    <row r="19347" spans="1:4" x14ac:dyDescent="0.25">
      <c r="A19347" t="s">
        <v>37927</v>
      </c>
      <c r="B19347" t="s">
        <v>37928</v>
      </c>
      <c r="C19347" s="106">
        <v>1024</v>
      </c>
      <c r="D19347">
        <v>8</v>
      </c>
    </row>
    <row r="19348" spans="1:4" x14ac:dyDescent="0.25">
      <c r="A19348" t="s">
        <v>37929</v>
      </c>
      <c r="B19348" t="s">
        <v>37930</v>
      </c>
      <c r="C19348" s="106">
        <v>276.3</v>
      </c>
      <c r="D19348">
        <v>15</v>
      </c>
    </row>
    <row r="19349" spans="1:4" x14ac:dyDescent="0.25">
      <c r="A19349" t="s">
        <v>37931</v>
      </c>
      <c r="B19349" t="s">
        <v>37932</v>
      </c>
      <c r="C19349" s="106">
        <v>1166.26</v>
      </c>
      <c r="D19349">
        <v>1</v>
      </c>
    </row>
    <row r="19350" spans="1:4" x14ac:dyDescent="0.25">
      <c r="A19350" t="s">
        <v>37933</v>
      </c>
      <c r="B19350" t="s">
        <v>37934</v>
      </c>
      <c r="C19350" s="106">
        <v>47.9</v>
      </c>
      <c r="D19350">
        <v>10</v>
      </c>
    </row>
    <row r="19351" spans="1:4" x14ac:dyDescent="0.25">
      <c r="A19351" t="s">
        <v>37935</v>
      </c>
      <c r="B19351" t="s">
        <v>37936</v>
      </c>
      <c r="C19351" s="106">
        <v>1625</v>
      </c>
      <c r="D19351">
        <v>1</v>
      </c>
    </row>
    <row r="19352" spans="1:4" x14ac:dyDescent="0.25">
      <c r="A19352" t="s">
        <v>37937</v>
      </c>
      <c r="B19352" t="s">
        <v>37938</v>
      </c>
      <c r="C19352" s="106">
        <v>625</v>
      </c>
      <c r="D19352">
        <v>1</v>
      </c>
    </row>
    <row r="19353" spans="1:4" x14ac:dyDescent="0.25">
      <c r="A19353" t="s">
        <v>37939</v>
      </c>
      <c r="B19353" t="s">
        <v>37938</v>
      </c>
      <c r="C19353" s="106">
        <v>625</v>
      </c>
      <c r="D19353">
        <v>1</v>
      </c>
    </row>
    <row r="19354" spans="1:4" x14ac:dyDescent="0.25">
      <c r="A19354" t="s">
        <v>37940</v>
      </c>
      <c r="B19354" t="s">
        <v>37938</v>
      </c>
      <c r="C19354" s="106">
        <v>625</v>
      </c>
      <c r="D19354">
        <v>1</v>
      </c>
    </row>
    <row r="19355" spans="1:4" x14ac:dyDescent="0.25">
      <c r="A19355" t="s">
        <v>37941</v>
      </c>
      <c r="B19355" t="s">
        <v>37938</v>
      </c>
      <c r="C19355" s="106">
        <v>625</v>
      </c>
      <c r="D19355">
        <v>1</v>
      </c>
    </row>
    <row r="19356" spans="1:4" x14ac:dyDescent="0.25">
      <c r="A19356" t="s">
        <v>37942</v>
      </c>
      <c r="B19356" t="s">
        <v>37943</v>
      </c>
      <c r="C19356" s="106">
        <v>0</v>
      </c>
      <c r="D19356">
        <v>0</v>
      </c>
    </row>
    <row r="19357" spans="1:4" x14ac:dyDescent="0.25">
      <c r="A19357" t="s">
        <v>37944</v>
      </c>
      <c r="B19357" t="s">
        <v>37945</v>
      </c>
      <c r="C19357" s="106">
        <v>99.6</v>
      </c>
      <c r="D19357">
        <v>1</v>
      </c>
    </row>
    <row r="19358" spans="1:4" x14ac:dyDescent="0.25">
      <c r="A19358" t="s">
        <v>37946</v>
      </c>
      <c r="B19358" t="s">
        <v>37947</v>
      </c>
      <c r="C19358" s="106">
        <v>150</v>
      </c>
      <c r="D19358">
        <v>2</v>
      </c>
    </row>
    <row r="19359" spans="1:4" x14ac:dyDescent="0.25">
      <c r="A19359" t="s">
        <v>37948</v>
      </c>
      <c r="B19359" t="s">
        <v>37949</v>
      </c>
      <c r="C19359" s="106">
        <v>1005.2</v>
      </c>
      <c r="D19359">
        <v>700</v>
      </c>
    </row>
    <row r="19360" spans="1:4" x14ac:dyDescent="0.25">
      <c r="A19360" t="s">
        <v>37950</v>
      </c>
      <c r="B19360" t="s">
        <v>37951</v>
      </c>
      <c r="C19360" s="106">
        <v>972</v>
      </c>
      <c r="D19360">
        <v>27</v>
      </c>
    </row>
    <row r="19361" spans="1:4" x14ac:dyDescent="0.25">
      <c r="A19361" t="s">
        <v>37952</v>
      </c>
      <c r="B19361" t="s">
        <v>37953</v>
      </c>
      <c r="C19361" s="106">
        <v>554</v>
      </c>
      <c r="D19361">
        <v>20</v>
      </c>
    </row>
    <row r="19362" spans="1:4" x14ac:dyDescent="0.25">
      <c r="A19362" t="s">
        <v>37954</v>
      </c>
      <c r="B19362" t="s">
        <v>37955</v>
      </c>
      <c r="C19362" s="106">
        <v>21</v>
      </c>
      <c r="D19362">
        <v>1</v>
      </c>
    </row>
    <row r="19363" spans="1:4" x14ac:dyDescent="0.25">
      <c r="A19363" t="s">
        <v>37956</v>
      </c>
      <c r="B19363" t="s">
        <v>37957</v>
      </c>
      <c r="C19363" s="106">
        <v>1558.2</v>
      </c>
      <c r="D19363">
        <v>30</v>
      </c>
    </row>
    <row r="19364" spans="1:4" x14ac:dyDescent="0.25">
      <c r="A19364" t="s">
        <v>37958</v>
      </c>
      <c r="B19364" t="s">
        <v>37959</v>
      </c>
      <c r="C19364" s="106">
        <v>572.5</v>
      </c>
      <c r="D19364">
        <v>10</v>
      </c>
    </row>
    <row r="19365" spans="1:4" x14ac:dyDescent="0.25">
      <c r="A19365" t="s">
        <v>37960</v>
      </c>
      <c r="B19365" t="s">
        <v>37961</v>
      </c>
      <c r="C19365" s="106">
        <v>1477.5</v>
      </c>
      <c r="D19365">
        <v>30</v>
      </c>
    </row>
    <row r="19366" spans="1:4" x14ac:dyDescent="0.25">
      <c r="A19366" t="s">
        <v>37962</v>
      </c>
      <c r="B19366" t="s">
        <v>37963</v>
      </c>
      <c r="C19366" s="106">
        <v>1529.1</v>
      </c>
      <c r="D19366">
        <v>30</v>
      </c>
    </row>
    <row r="19367" spans="1:4" x14ac:dyDescent="0.25">
      <c r="A19367" t="s">
        <v>37964</v>
      </c>
      <c r="B19367" t="s">
        <v>37965</v>
      </c>
      <c r="C19367" s="106">
        <v>199</v>
      </c>
      <c r="D19367">
        <v>20</v>
      </c>
    </row>
    <row r="19368" spans="1:4" x14ac:dyDescent="0.25">
      <c r="A19368" t="s">
        <v>37966</v>
      </c>
      <c r="B19368" t="s">
        <v>37967</v>
      </c>
      <c r="C19368" s="106">
        <v>140</v>
      </c>
      <c r="D19368">
        <v>1</v>
      </c>
    </row>
    <row r="19369" spans="1:4" x14ac:dyDescent="0.25">
      <c r="A19369" t="s">
        <v>37968</v>
      </c>
      <c r="B19369" t="s">
        <v>37969</v>
      </c>
      <c r="C19369" s="106">
        <v>750</v>
      </c>
      <c r="D19369">
        <v>60</v>
      </c>
    </row>
    <row r="19370" spans="1:4" x14ac:dyDescent="0.25">
      <c r="A19370" t="s">
        <v>37970</v>
      </c>
      <c r="B19370" t="s">
        <v>37971</v>
      </c>
      <c r="C19370" s="106">
        <v>1384.2</v>
      </c>
      <c r="D19370">
        <v>90</v>
      </c>
    </row>
    <row r="19371" spans="1:4" x14ac:dyDescent="0.25">
      <c r="A19371" t="s">
        <v>37972</v>
      </c>
      <c r="B19371" t="s">
        <v>37973</v>
      </c>
      <c r="C19371" s="106">
        <v>1349.1</v>
      </c>
      <c r="D19371">
        <v>90</v>
      </c>
    </row>
    <row r="19372" spans="1:4" x14ac:dyDescent="0.25">
      <c r="A19372" t="s">
        <v>37974</v>
      </c>
      <c r="B19372" t="s">
        <v>37975</v>
      </c>
      <c r="C19372" s="106">
        <v>1080</v>
      </c>
      <c r="D19372">
        <v>80</v>
      </c>
    </row>
    <row r="19373" spans="1:4" x14ac:dyDescent="0.25">
      <c r="A19373" t="s">
        <v>37976</v>
      </c>
      <c r="B19373" t="s">
        <v>37977</v>
      </c>
      <c r="C19373" s="106">
        <v>1060</v>
      </c>
      <c r="D19373">
        <v>80</v>
      </c>
    </row>
    <row r="19374" spans="1:4" x14ac:dyDescent="0.25">
      <c r="A19374" t="s">
        <v>37978</v>
      </c>
      <c r="B19374" t="s">
        <v>37979</v>
      </c>
      <c r="C19374" s="106">
        <v>899.7</v>
      </c>
      <c r="D19374">
        <v>30</v>
      </c>
    </row>
    <row r="19375" spans="1:4" x14ac:dyDescent="0.25">
      <c r="A19375" t="s">
        <v>37980</v>
      </c>
      <c r="B19375" t="s">
        <v>37981</v>
      </c>
      <c r="C19375" s="106">
        <v>1158.8</v>
      </c>
      <c r="D19375">
        <v>40</v>
      </c>
    </row>
    <row r="19376" spans="1:4" x14ac:dyDescent="0.25">
      <c r="A19376" t="s">
        <v>37982</v>
      </c>
      <c r="B19376" t="s">
        <v>37983</v>
      </c>
      <c r="C19376" s="106">
        <v>520</v>
      </c>
      <c r="D19376">
        <v>40</v>
      </c>
    </row>
    <row r="19377" spans="1:4" x14ac:dyDescent="0.25">
      <c r="A19377" t="s">
        <v>37984</v>
      </c>
      <c r="B19377" t="s">
        <v>37985</v>
      </c>
      <c r="C19377" s="106">
        <v>500</v>
      </c>
      <c r="D19377">
        <v>40</v>
      </c>
    </row>
    <row r="19378" spans="1:4" x14ac:dyDescent="0.25">
      <c r="A19378" t="s">
        <v>37986</v>
      </c>
      <c r="B19378" t="s">
        <v>37987</v>
      </c>
      <c r="C19378" s="106">
        <v>327.60000000000002</v>
      </c>
      <c r="D19378">
        <v>40</v>
      </c>
    </row>
    <row r="19379" spans="1:4" x14ac:dyDescent="0.25">
      <c r="A19379" t="s">
        <v>37988</v>
      </c>
      <c r="B19379" t="s">
        <v>37989</v>
      </c>
      <c r="C19379" s="106">
        <v>0</v>
      </c>
      <c r="D19379">
        <v>0</v>
      </c>
    </row>
    <row r="19380" spans="1:4" x14ac:dyDescent="0.25">
      <c r="A19380" t="s">
        <v>37990</v>
      </c>
      <c r="B19380" t="s">
        <v>37991</v>
      </c>
      <c r="C19380" s="106">
        <v>1300</v>
      </c>
      <c r="D19380">
        <v>20</v>
      </c>
    </row>
    <row r="19381" spans="1:4" x14ac:dyDescent="0.25">
      <c r="A19381" t="s">
        <v>37992</v>
      </c>
      <c r="B19381" t="s">
        <v>37993</v>
      </c>
      <c r="C19381" s="106">
        <v>60</v>
      </c>
      <c r="D19381">
        <v>5</v>
      </c>
    </row>
    <row r="19382" spans="1:4" x14ac:dyDescent="0.25">
      <c r="A19382" t="s">
        <v>37994</v>
      </c>
      <c r="B19382" t="s">
        <v>37995</v>
      </c>
      <c r="C19382" s="106">
        <v>0</v>
      </c>
      <c r="D19382">
        <v>0</v>
      </c>
    </row>
    <row r="19383" spans="1:4" x14ac:dyDescent="0.25">
      <c r="A19383" t="s">
        <v>37996</v>
      </c>
      <c r="B19383" t="s">
        <v>37997</v>
      </c>
      <c r="C19383" s="106">
        <v>0</v>
      </c>
      <c r="D19383">
        <v>0</v>
      </c>
    </row>
    <row r="19384" spans="1:4" x14ac:dyDescent="0.25">
      <c r="A19384" t="s">
        <v>37998</v>
      </c>
      <c r="B19384" t="s">
        <v>37999</v>
      </c>
      <c r="C19384" s="106">
        <v>2250</v>
      </c>
      <c r="D19384">
        <v>120</v>
      </c>
    </row>
    <row r="19385" spans="1:4" x14ac:dyDescent="0.25">
      <c r="A19385" t="s">
        <v>38000</v>
      </c>
      <c r="B19385" t="s">
        <v>38001</v>
      </c>
      <c r="C19385" s="106">
        <v>3465</v>
      </c>
      <c r="D19385">
        <v>180</v>
      </c>
    </row>
    <row r="19386" spans="1:4" x14ac:dyDescent="0.25">
      <c r="A19386" t="s">
        <v>38002</v>
      </c>
      <c r="B19386" t="s">
        <v>38003</v>
      </c>
      <c r="C19386" s="106">
        <v>2142.96</v>
      </c>
      <c r="D19386">
        <v>120</v>
      </c>
    </row>
    <row r="19387" spans="1:4" x14ac:dyDescent="0.25">
      <c r="A19387" t="s">
        <v>38004</v>
      </c>
      <c r="B19387" t="s">
        <v>38005</v>
      </c>
      <c r="C19387" s="106">
        <v>113.22</v>
      </c>
      <c r="D19387">
        <v>2</v>
      </c>
    </row>
    <row r="19388" spans="1:4" x14ac:dyDescent="0.25">
      <c r="A19388" t="s">
        <v>38006</v>
      </c>
      <c r="B19388" t="s">
        <v>38007</v>
      </c>
      <c r="C19388" s="106">
        <v>84</v>
      </c>
      <c r="D19388">
        <v>1</v>
      </c>
    </row>
    <row r="19389" spans="1:4" x14ac:dyDescent="0.25">
      <c r="A19389" t="s">
        <v>38008</v>
      </c>
      <c r="B19389" t="s">
        <v>38009</v>
      </c>
      <c r="C19389" s="106">
        <v>816</v>
      </c>
      <c r="D19389">
        <v>24</v>
      </c>
    </row>
    <row r="19390" spans="1:4" x14ac:dyDescent="0.25">
      <c r="A19390" t="s">
        <v>38010</v>
      </c>
      <c r="B19390" t="s">
        <v>38011</v>
      </c>
      <c r="C19390" s="106">
        <v>2</v>
      </c>
      <c r="D19390">
        <v>2</v>
      </c>
    </row>
    <row r="19391" spans="1:4" x14ac:dyDescent="0.25">
      <c r="A19391" t="s">
        <v>38012</v>
      </c>
      <c r="B19391" t="s">
        <v>38013</v>
      </c>
      <c r="C19391" s="106">
        <v>200</v>
      </c>
      <c r="D19391">
        <v>100</v>
      </c>
    </row>
    <row r="19392" spans="1:4" x14ac:dyDescent="0.25">
      <c r="A19392" t="s">
        <v>38014</v>
      </c>
      <c r="B19392" t="s">
        <v>38015</v>
      </c>
      <c r="C19392" s="106">
        <v>917.5</v>
      </c>
      <c r="D19392">
        <v>1</v>
      </c>
    </row>
    <row r="19393" spans="1:4" x14ac:dyDescent="0.25">
      <c r="A19393" t="s">
        <v>38016</v>
      </c>
      <c r="B19393" t="s">
        <v>38017</v>
      </c>
      <c r="C19393" s="106">
        <v>0</v>
      </c>
      <c r="D19393">
        <v>0</v>
      </c>
    </row>
    <row r="19394" spans="1:4" x14ac:dyDescent="0.25">
      <c r="A19394" t="s">
        <v>38018</v>
      </c>
      <c r="B19394" t="s">
        <v>38019</v>
      </c>
      <c r="C19394" s="106">
        <v>0</v>
      </c>
      <c r="D19394">
        <v>0</v>
      </c>
    </row>
    <row r="19395" spans="1:4" x14ac:dyDescent="0.25">
      <c r="A19395" t="s">
        <v>38020</v>
      </c>
      <c r="B19395" t="s">
        <v>38021</v>
      </c>
      <c r="C19395" s="106">
        <v>1036</v>
      </c>
      <c r="D19395">
        <v>40</v>
      </c>
    </row>
    <row r="19396" spans="1:4" x14ac:dyDescent="0.25">
      <c r="A19396" t="s">
        <v>38022</v>
      </c>
      <c r="B19396" t="s">
        <v>38023</v>
      </c>
      <c r="C19396" s="106">
        <v>1036</v>
      </c>
      <c r="D19396">
        <v>40</v>
      </c>
    </row>
    <row r="19397" spans="1:4" x14ac:dyDescent="0.25">
      <c r="A19397" t="s">
        <v>38024</v>
      </c>
      <c r="B19397" t="s">
        <v>38025</v>
      </c>
      <c r="C19397" s="106">
        <v>115</v>
      </c>
      <c r="D19397">
        <v>10</v>
      </c>
    </row>
    <row r="19398" spans="1:4" x14ac:dyDescent="0.25">
      <c r="A19398" t="s">
        <v>38026</v>
      </c>
      <c r="B19398" t="s">
        <v>38027</v>
      </c>
      <c r="C19398" s="106">
        <v>370</v>
      </c>
      <c r="D19398">
        <v>1</v>
      </c>
    </row>
    <row r="19399" spans="1:4" x14ac:dyDescent="0.25">
      <c r="A19399" t="s">
        <v>38028</v>
      </c>
      <c r="B19399" t="s">
        <v>38029</v>
      </c>
      <c r="C19399" s="106">
        <v>198.6</v>
      </c>
      <c r="D19399">
        <v>4</v>
      </c>
    </row>
    <row r="19400" spans="1:4" x14ac:dyDescent="0.25">
      <c r="A19400" t="s">
        <v>38030</v>
      </c>
      <c r="B19400" t="s">
        <v>38031</v>
      </c>
      <c r="C19400" s="106">
        <v>1398.4</v>
      </c>
      <c r="D19400">
        <v>1</v>
      </c>
    </row>
    <row r="19401" spans="1:4" x14ac:dyDescent="0.25">
      <c r="A19401" t="s">
        <v>38032</v>
      </c>
      <c r="B19401" t="s">
        <v>38033</v>
      </c>
      <c r="C19401" s="106">
        <v>246</v>
      </c>
      <c r="D19401">
        <v>1</v>
      </c>
    </row>
    <row r="19402" spans="1:4" x14ac:dyDescent="0.25">
      <c r="A19402" t="s">
        <v>38034</v>
      </c>
      <c r="B19402" t="s">
        <v>38035</v>
      </c>
      <c r="C19402" s="106">
        <v>550</v>
      </c>
      <c r="D19402">
        <v>1</v>
      </c>
    </row>
    <row r="19403" spans="1:4" x14ac:dyDescent="0.25">
      <c r="A19403" t="s">
        <v>38036</v>
      </c>
      <c r="B19403" t="s">
        <v>38037</v>
      </c>
      <c r="C19403" s="106">
        <v>32.4</v>
      </c>
      <c r="D19403">
        <v>1</v>
      </c>
    </row>
    <row r="19404" spans="1:4" x14ac:dyDescent="0.25">
      <c r="A19404" t="s">
        <v>38038</v>
      </c>
      <c r="B19404" t="s">
        <v>38039</v>
      </c>
      <c r="C19404" s="106">
        <v>0</v>
      </c>
      <c r="D19404">
        <v>0</v>
      </c>
    </row>
    <row r="19405" spans="1:4" x14ac:dyDescent="0.25">
      <c r="A19405" t="s">
        <v>38040</v>
      </c>
      <c r="B19405" t="s">
        <v>38041</v>
      </c>
      <c r="C19405" s="106">
        <v>53.7</v>
      </c>
      <c r="D19405">
        <v>2</v>
      </c>
    </row>
    <row r="19406" spans="1:4" x14ac:dyDescent="0.25">
      <c r="A19406" t="s">
        <v>38042</v>
      </c>
      <c r="B19406" t="s">
        <v>38043</v>
      </c>
      <c r="C19406" s="106">
        <v>43.9</v>
      </c>
      <c r="D19406">
        <v>2</v>
      </c>
    </row>
    <row r="19407" spans="1:4" x14ac:dyDescent="0.25">
      <c r="A19407" t="s">
        <v>38044</v>
      </c>
      <c r="B19407" t="s">
        <v>38045</v>
      </c>
      <c r="C19407" s="106">
        <v>204.6</v>
      </c>
      <c r="D19407">
        <v>2</v>
      </c>
    </row>
    <row r="19408" spans="1:4" x14ac:dyDescent="0.25">
      <c r="A19408" t="s">
        <v>38046</v>
      </c>
      <c r="B19408" t="s">
        <v>38047</v>
      </c>
      <c r="C19408" s="106">
        <v>38</v>
      </c>
      <c r="D19408">
        <v>1</v>
      </c>
    </row>
    <row r="19409" spans="1:4" x14ac:dyDescent="0.25">
      <c r="A19409" t="s">
        <v>38048</v>
      </c>
      <c r="B19409" t="s">
        <v>38049</v>
      </c>
      <c r="C19409" s="106">
        <v>38</v>
      </c>
      <c r="D19409">
        <v>1</v>
      </c>
    </row>
    <row r="19410" spans="1:4" x14ac:dyDescent="0.25">
      <c r="A19410" t="s">
        <v>38050</v>
      </c>
      <c r="B19410" t="s">
        <v>38051</v>
      </c>
      <c r="C19410" s="106">
        <v>0</v>
      </c>
      <c r="D19410">
        <v>0</v>
      </c>
    </row>
    <row r="19411" spans="1:4" x14ac:dyDescent="0.25">
      <c r="A19411" t="s">
        <v>38052</v>
      </c>
      <c r="B19411" t="s">
        <v>38053</v>
      </c>
      <c r="C19411" s="106">
        <v>246</v>
      </c>
      <c r="D19411">
        <v>1</v>
      </c>
    </row>
    <row r="19412" spans="1:4" x14ac:dyDescent="0.25">
      <c r="A19412" t="s">
        <v>38054</v>
      </c>
      <c r="B19412" t="s">
        <v>38055</v>
      </c>
      <c r="C19412" s="106">
        <v>0</v>
      </c>
      <c r="D19412">
        <v>0</v>
      </c>
    </row>
    <row r="19413" spans="1:4" x14ac:dyDescent="0.25">
      <c r="A19413" t="s">
        <v>38056</v>
      </c>
      <c r="B19413" t="s">
        <v>38057</v>
      </c>
      <c r="C19413" s="106">
        <v>501.56</v>
      </c>
      <c r="D19413">
        <v>1</v>
      </c>
    </row>
    <row r="19414" spans="1:4" x14ac:dyDescent="0.25">
      <c r="A19414" t="s">
        <v>38058</v>
      </c>
      <c r="B19414" t="s">
        <v>38059</v>
      </c>
      <c r="C19414" s="106">
        <v>1007.53</v>
      </c>
      <c r="D19414">
        <v>1</v>
      </c>
    </row>
    <row r="19415" spans="1:4" x14ac:dyDescent="0.25">
      <c r="A19415" t="s">
        <v>38060</v>
      </c>
      <c r="B19415" t="s">
        <v>38061</v>
      </c>
      <c r="C19415" s="106">
        <v>825</v>
      </c>
      <c r="D19415">
        <v>1</v>
      </c>
    </row>
    <row r="19416" spans="1:4" x14ac:dyDescent="0.25">
      <c r="A19416" t="s">
        <v>38062</v>
      </c>
      <c r="B19416" t="s">
        <v>38063</v>
      </c>
      <c r="C19416" s="106">
        <v>550</v>
      </c>
      <c r="D19416">
        <v>2</v>
      </c>
    </row>
    <row r="19417" spans="1:4" x14ac:dyDescent="0.25">
      <c r="A19417" t="s">
        <v>38064</v>
      </c>
      <c r="B19417" t="s">
        <v>38065</v>
      </c>
      <c r="C19417" s="106">
        <v>0</v>
      </c>
      <c r="D19417">
        <v>0</v>
      </c>
    </row>
    <row r="19418" spans="1:4" x14ac:dyDescent="0.25">
      <c r="A19418" t="s">
        <v>38066</v>
      </c>
      <c r="B19418" t="s">
        <v>38067</v>
      </c>
      <c r="C19418" s="106">
        <v>202.5</v>
      </c>
      <c r="D19418">
        <v>10</v>
      </c>
    </row>
    <row r="19419" spans="1:4" x14ac:dyDescent="0.25">
      <c r="A19419" t="s">
        <v>38068</v>
      </c>
      <c r="B19419" t="s">
        <v>38069</v>
      </c>
      <c r="C19419" s="106">
        <v>3.95</v>
      </c>
      <c r="D19419">
        <v>1</v>
      </c>
    </row>
    <row r="19420" spans="1:4" x14ac:dyDescent="0.25">
      <c r="A19420" t="s">
        <v>38070</v>
      </c>
      <c r="B19420" t="s">
        <v>38071</v>
      </c>
      <c r="C19420" s="106">
        <v>2.52</v>
      </c>
      <c r="D19420">
        <v>1</v>
      </c>
    </row>
    <row r="19421" spans="1:4" x14ac:dyDescent="0.25">
      <c r="A19421" t="s">
        <v>38072</v>
      </c>
      <c r="B19421" t="s">
        <v>38073</v>
      </c>
      <c r="C19421" s="106">
        <v>385.44</v>
      </c>
      <c r="D19421">
        <v>2</v>
      </c>
    </row>
    <row r="19422" spans="1:4" x14ac:dyDescent="0.25">
      <c r="A19422" t="s">
        <v>38074</v>
      </c>
      <c r="B19422" t="s">
        <v>38075</v>
      </c>
      <c r="C19422" s="106">
        <v>25.2</v>
      </c>
      <c r="D19422">
        <v>1</v>
      </c>
    </row>
    <row r="19423" spans="1:4" x14ac:dyDescent="0.25">
      <c r="A19423" t="s">
        <v>38076</v>
      </c>
      <c r="B19423" t="s">
        <v>38077</v>
      </c>
      <c r="C19423" s="106">
        <v>486</v>
      </c>
      <c r="D19423">
        <v>2</v>
      </c>
    </row>
    <row r="19424" spans="1:4" x14ac:dyDescent="0.25">
      <c r="A19424" t="s">
        <v>38078</v>
      </c>
      <c r="B19424" t="s">
        <v>38079</v>
      </c>
      <c r="C19424" s="106">
        <v>240</v>
      </c>
      <c r="D19424">
        <v>2</v>
      </c>
    </row>
    <row r="19425" spans="1:4" x14ac:dyDescent="0.25">
      <c r="A19425" t="s">
        <v>38080</v>
      </c>
      <c r="B19425" t="s">
        <v>38081</v>
      </c>
      <c r="C19425" s="106">
        <v>244</v>
      </c>
      <c r="D19425">
        <v>1</v>
      </c>
    </row>
    <row r="19426" spans="1:4" x14ac:dyDescent="0.25">
      <c r="A19426" t="s">
        <v>38082</v>
      </c>
      <c r="B19426" t="s">
        <v>38083</v>
      </c>
      <c r="C19426" s="106">
        <v>83.5</v>
      </c>
      <c r="D19426">
        <v>1</v>
      </c>
    </row>
    <row r="19427" spans="1:4" x14ac:dyDescent="0.25">
      <c r="A19427" t="s">
        <v>38084</v>
      </c>
      <c r="B19427" t="s">
        <v>38085</v>
      </c>
      <c r="C19427" s="106">
        <v>2.5</v>
      </c>
      <c r="D19427">
        <v>1</v>
      </c>
    </row>
    <row r="19428" spans="1:4" x14ac:dyDescent="0.25">
      <c r="A19428" t="s">
        <v>38086</v>
      </c>
      <c r="B19428" t="s">
        <v>38087</v>
      </c>
      <c r="C19428" s="106">
        <v>97.2</v>
      </c>
      <c r="D19428">
        <v>2</v>
      </c>
    </row>
    <row r="19429" spans="1:4" x14ac:dyDescent="0.25">
      <c r="A19429" t="s">
        <v>38088</v>
      </c>
      <c r="B19429" t="s">
        <v>38089</v>
      </c>
      <c r="C19429" s="106">
        <v>280</v>
      </c>
      <c r="D19429">
        <v>10</v>
      </c>
    </row>
    <row r="19430" spans="1:4" x14ac:dyDescent="0.25">
      <c r="A19430" t="s">
        <v>38090</v>
      </c>
      <c r="B19430" t="s">
        <v>38091</v>
      </c>
      <c r="C19430" s="106">
        <v>1280</v>
      </c>
      <c r="D19430">
        <v>1</v>
      </c>
    </row>
    <row r="19431" spans="1:4" x14ac:dyDescent="0.25">
      <c r="A19431" t="s">
        <v>38092</v>
      </c>
      <c r="B19431" t="s">
        <v>38093</v>
      </c>
      <c r="C19431" s="106">
        <v>908.55</v>
      </c>
      <c r="D19431">
        <v>1</v>
      </c>
    </row>
    <row r="19432" spans="1:4" x14ac:dyDescent="0.25">
      <c r="A19432" t="s">
        <v>38094</v>
      </c>
      <c r="B19432" t="s">
        <v>38095</v>
      </c>
      <c r="C19432" s="106">
        <v>441.75</v>
      </c>
      <c r="D19432">
        <v>1</v>
      </c>
    </row>
    <row r="19433" spans="1:4" x14ac:dyDescent="0.25">
      <c r="A19433" t="s">
        <v>38096</v>
      </c>
      <c r="B19433" t="s">
        <v>38097</v>
      </c>
      <c r="C19433" s="106">
        <v>17.14</v>
      </c>
      <c r="D19433">
        <v>1</v>
      </c>
    </row>
    <row r="19434" spans="1:4" x14ac:dyDescent="0.25">
      <c r="A19434" t="s">
        <v>38098</v>
      </c>
      <c r="B19434" t="s">
        <v>38099</v>
      </c>
      <c r="C19434" s="106">
        <v>700</v>
      </c>
      <c r="D19434">
        <v>2</v>
      </c>
    </row>
    <row r="19435" spans="1:4" x14ac:dyDescent="0.25">
      <c r="A19435" t="s">
        <v>38100</v>
      </c>
      <c r="B19435" t="s">
        <v>38101</v>
      </c>
      <c r="C19435" s="106">
        <v>1976</v>
      </c>
      <c r="D19435">
        <v>2</v>
      </c>
    </row>
    <row r="19436" spans="1:4" x14ac:dyDescent="0.25">
      <c r="A19436" t="s">
        <v>38102</v>
      </c>
      <c r="B19436" t="s">
        <v>38103</v>
      </c>
      <c r="C19436" s="106">
        <v>2404</v>
      </c>
      <c r="D19436">
        <v>2</v>
      </c>
    </row>
    <row r="19437" spans="1:4" x14ac:dyDescent="0.25">
      <c r="A19437" t="s">
        <v>38104</v>
      </c>
      <c r="B19437" t="s">
        <v>38105</v>
      </c>
      <c r="C19437" s="106">
        <v>1700</v>
      </c>
      <c r="D19437">
        <v>0</v>
      </c>
    </row>
    <row r="19438" spans="1:4" x14ac:dyDescent="0.25">
      <c r="A19438" t="s">
        <v>38106</v>
      </c>
      <c r="B19438" t="s">
        <v>38107</v>
      </c>
      <c r="C19438" s="106">
        <v>9330</v>
      </c>
      <c r="D19438">
        <v>30</v>
      </c>
    </row>
    <row r="19439" spans="1:4" x14ac:dyDescent="0.25">
      <c r="A19439" t="s">
        <v>38108</v>
      </c>
      <c r="B19439" t="s">
        <v>38109</v>
      </c>
      <c r="C19439" s="106">
        <v>30</v>
      </c>
      <c r="D19439">
        <v>1</v>
      </c>
    </row>
    <row r="19440" spans="1:4" x14ac:dyDescent="0.25">
      <c r="A19440" t="s">
        <v>38110</v>
      </c>
      <c r="B19440" t="s">
        <v>38111</v>
      </c>
      <c r="C19440" s="106">
        <v>57</v>
      </c>
      <c r="D19440">
        <v>1</v>
      </c>
    </row>
    <row r="19441" spans="1:4" x14ac:dyDescent="0.25">
      <c r="A19441" t="s">
        <v>38112</v>
      </c>
      <c r="B19441" t="s">
        <v>38113</v>
      </c>
      <c r="C19441" s="106">
        <v>234.91</v>
      </c>
      <c r="D19441">
        <v>1</v>
      </c>
    </row>
    <row r="19442" spans="1:4" x14ac:dyDescent="0.25">
      <c r="A19442" t="s">
        <v>38114</v>
      </c>
      <c r="B19442" t="s">
        <v>38115</v>
      </c>
      <c r="C19442" s="106">
        <v>2068.6</v>
      </c>
      <c r="D19442">
        <v>2</v>
      </c>
    </row>
    <row r="19443" spans="1:4" x14ac:dyDescent="0.25">
      <c r="A19443" t="s">
        <v>38116</v>
      </c>
      <c r="B19443" t="s">
        <v>38115</v>
      </c>
      <c r="C19443" s="106">
        <v>2068.6</v>
      </c>
      <c r="D19443">
        <v>2</v>
      </c>
    </row>
    <row r="19444" spans="1:4" x14ac:dyDescent="0.25">
      <c r="A19444" t="s">
        <v>38117</v>
      </c>
      <c r="B19444" t="s">
        <v>38073</v>
      </c>
      <c r="C19444" s="106">
        <v>397.76</v>
      </c>
      <c r="D19444">
        <v>2</v>
      </c>
    </row>
    <row r="19445" spans="1:4" x14ac:dyDescent="0.25">
      <c r="A19445" t="s">
        <v>38118</v>
      </c>
      <c r="B19445" t="s">
        <v>38119</v>
      </c>
      <c r="C19445" s="106">
        <v>310</v>
      </c>
      <c r="D19445">
        <v>0</v>
      </c>
    </row>
    <row r="19446" spans="1:4" x14ac:dyDescent="0.25">
      <c r="A19446" t="s">
        <v>38120</v>
      </c>
      <c r="B19446" t="s">
        <v>38121</v>
      </c>
      <c r="C19446" s="106">
        <v>6300</v>
      </c>
      <c r="D19446">
        <v>1</v>
      </c>
    </row>
    <row r="19447" spans="1:4" x14ac:dyDescent="0.25">
      <c r="A19447" t="s">
        <v>38122</v>
      </c>
      <c r="B19447" t="s">
        <v>38123</v>
      </c>
      <c r="C19447" s="106">
        <v>23600</v>
      </c>
      <c r="D19447">
        <v>4</v>
      </c>
    </row>
    <row r="19448" spans="1:4" x14ac:dyDescent="0.25">
      <c r="A19448" t="s">
        <v>38124</v>
      </c>
      <c r="B19448" t="s">
        <v>38125</v>
      </c>
      <c r="C19448" s="106">
        <v>5900</v>
      </c>
      <c r="D19448">
        <v>1</v>
      </c>
    </row>
    <row r="19449" spans="1:4" x14ac:dyDescent="0.25">
      <c r="A19449" t="s">
        <v>38126</v>
      </c>
      <c r="B19449" t="s">
        <v>38127</v>
      </c>
      <c r="C19449" s="106">
        <v>6300</v>
      </c>
      <c r="D19449">
        <v>1</v>
      </c>
    </row>
    <row r="19450" spans="1:4" x14ac:dyDescent="0.25">
      <c r="A19450" t="s">
        <v>38128</v>
      </c>
      <c r="B19450" t="s">
        <v>38129</v>
      </c>
      <c r="C19450" s="106">
        <v>12600</v>
      </c>
      <c r="D19450">
        <v>2</v>
      </c>
    </row>
    <row r="19451" spans="1:4" x14ac:dyDescent="0.25">
      <c r="A19451" t="s">
        <v>38130</v>
      </c>
      <c r="B19451" t="s">
        <v>38131</v>
      </c>
      <c r="C19451" s="106">
        <v>5900</v>
      </c>
      <c r="D19451">
        <v>1</v>
      </c>
    </row>
    <row r="19452" spans="1:4" x14ac:dyDescent="0.25">
      <c r="A19452" t="s">
        <v>38132</v>
      </c>
      <c r="B19452" t="s">
        <v>38133</v>
      </c>
      <c r="C19452" s="106">
        <v>5900</v>
      </c>
      <c r="D19452">
        <v>1</v>
      </c>
    </row>
    <row r="19453" spans="1:4" x14ac:dyDescent="0.25">
      <c r="A19453" t="s">
        <v>38134</v>
      </c>
      <c r="B19453" t="s">
        <v>38135</v>
      </c>
      <c r="C19453" s="106">
        <v>5900</v>
      </c>
      <c r="D19453">
        <v>1</v>
      </c>
    </row>
    <row r="19454" spans="1:4" x14ac:dyDescent="0.25">
      <c r="A19454" t="s">
        <v>38136</v>
      </c>
      <c r="B19454" t="s">
        <v>38137</v>
      </c>
      <c r="C19454" s="106">
        <v>0</v>
      </c>
      <c r="D19454">
        <v>0</v>
      </c>
    </row>
    <row r="19455" spans="1:4" x14ac:dyDescent="0.25">
      <c r="A19455" t="s">
        <v>38138</v>
      </c>
      <c r="B19455" t="s">
        <v>38139</v>
      </c>
      <c r="C19455" s="106">
        <v>252.29</v>
      </c>
      <c r="D19455">
        <v>1</v>
      </c>
    </row>
    <row r="19456" spans="1:4" x14ac:dyDescent="0.25">
      <c r="A19456" t="s">
        <v>38140</v>
      </c>
      <c r="B19456" t="s">
        <v>38141</v>
      </c>
      <c r="C19456" s="106">
        <v>10.42</v>
      </c>
      <c r="D19456">
        <v>1</v>
      </c>
    </row>
    <row r="19457" spans="1:4" x14ac:dyDescent="0.25">
      <c r="A19457" t="s">
        <v>38142</v>
      </c>
      <c r="B19457" t="s">
        <v>38143</v>
      </c>
      <c r="C19457" s="106">
        <v>21.2</v>
      </c>
      <c r="D19457">
        <v>2</v>
      </c>
    </row>
    <row r="19458" spans="1:4" x14ac:dyDescent="0.25">
      <c r="A19458" t="s">
        <v>38144</v>
      </c>
      <c r="B19458" t="s">
        <v>38145</v>
      </c>
      <c r="C19458" s="106">
        <v>19.96</v>
      </c>
      <c r="D19458">
        <v>2</v>
      </c>
    </row>
    <row r="19459" spans="1:4" x14ac:dyDescent="0.25">
      <c r="A19459" t="s">
        <v>38146</v>
      </c>
      <c r="B19459" t="s">
        <v>38147</v>
      </c>
      <c r="C19459" s="106">
        <v>291.36</v>
      </c>
      <c r="D19459">
        <v>8</v>
      </c>
    </row>
    <row r="19460" spans="1:4" x14ac:dyDescent="0.25">
      <c r="A19460" t="s">
        <v>38148</v>
      </c>
      <c r="B19460" t="s">
        <v>38149</v>
      </c>
      <c r="C19460" s="106">
        <v>72</v>
      </c>
      <c r="D19460">
        <v>0</v>
      </c>
    </row>
    <row r="19461" spans="1:4" x14ac:dyDescent="0.25">
      <c r="A19461" t="s">
        <v>38150</v>
      </c>
      <c r="B19461" t="s">
        <v>38151</v>
      </c>
      <c r="C19461" s="106">
        <v>23.78</v>
      </c>
      <c r="D19461">
        <v>2</v>
      </c>
    </row>
    <row r="19462" spans="1:4" x14ac:dyDescent="0.25">
      <c r="A19462" t="s">
        <v>38152</v>
      </c>
      <c r="B19462" t="s">
        <v>38153</v>
      </c>
      <c r="C19462" s="106">
        <v>175</v>
      </c>
      <c r="D19462">
        <v>1</v>
      </c>
    </row>
    <row r="19463" spans="1:4" x14ac:dyDescent="0.25">
      <c r="A19463" t="s">
        <v>38154</v>
      </c>
      <c r="B19463" t="s">
        <v>38155</v>
      </c>
      <c r="C19463" s="106">
        <v>840.34</v>
      </c>
      <c r="D19463">
        <v>2</v>
      </c>
    </row>
    <row r="19464" spans="1:4" x14ac:dyDescent="0.25">
      <c r="A19464" t="s">
        <v>38156</v>
      </c>
      <c r="B19464" t="s">
        <v>38157</v>
      </c>
      <c r="C19464" s="106">
        <v>0</v>
      </c>
      <c r="D19464">
        <v>0</v>
      </c>
    </row>
    <row r="19465" spans="1:4" x14ac:dyDescent="0.25">
      <c r="A19465" t="s">
        <v>38158</v>
      </c>
      <c r="B19465" t="s">
        <v>38159</v>
      </c>
      <c r="C19465" s="106">
        <v>608</v>
      </c>
      <c r="D19465">
        <v>2</v>
      </c>
    </row>
    <row r="19466" spans="1:4" x14ac:dyDescent="0.25">
      <c r="A19466" t="s">
        <v>38160</v>
      </c>
      <c r="B19466" t="s">
        <v>38161</v>
      </c>
      <c r="C19466" s="106">
        <v>467.95</v>
      </c>
      <c r="D19466">
        <v>1</v>
      </c>
    </row>
    <row r="19467" spans="1:4" x14ac:dyDescent="0.25">
      <c r="A19467" t="s">
        <v>38162</v>
      </c>
      <c r="B19467" t="s">
        <v>38163</v>
      </c>
      <c r="C19467" s="106">
        <v>0</v>
      </c>
      <c r="D19467">
        <v>0</v>
      </c>
    </row>
    <row r="19468" spans="1:4" x14ac:dyDescent="0.25">
      <c r="A19468" t="s">
        <v>38164</v>
      </c>
      <c r="B19468" t="s">
        <v>38165</v>
      </c>
      <c r="C19468" s="106">
        <v>2</v>
      </c>
      <c r="D19468">
        <v>2</v>
      </c>
    </row>
    <row r="19469" spans="1:4" x14ac:dyDescent="0.25">
      <c r="A19469" t="s">
        <v>38166</v>
      </c>
      <c r="B19469" t="s">
        <v>38167</v>
      </c>
      <c r="C19469" s="106">
        <v>88</v>
      </c>
      <c r="D19469">
        <v>2</v>
      </c>
    </row>
    <row r="19470" spans="1:4" x14ac:dyDescent="0.25">
      <c r="A19470" t="s">
        <v>38168</v>
      </c>
      <c r="B19470" t="s">
        <v>38169</v>
      </c>
      <c r="C19470" s="106">
        <v>691.44</v>
      </c>
      <c r="D19470">
        <v>4</v>
      </c>
    </row>
    <row r="19471" spans="1:4" x14ac:dyDescent="0.25">
      <c r="A19471" t="s">
        <v>38170</v>
      </c>
      <c r="B19471" t="s">
        <v>38171</v>
      </c>
      <c r="C19471" s="106">
        <v>398.7</v>
      </c>
      <c r="D19471">
        <v>2</v>
      </c>
    </row>
    <row r="19472" spans="1:4" x14ac:dyDescent="0.25">
      <c r="A19472" t="s">
        <v>38172</v>
      </c>
      <c r="B19472" t="s">
        <v>38173</v>
      </c>
      <c r="C19472" s="106">
        <v>468.16</v>
      </c>
      <c r="D19472">
        <v>2</v>
      </c>
    </row>
    <row r="19473" spans="1:4" x14ac:dyDescent="0.25">
      <c r="A19473" t="s">
        <v>38174</v>
      </c>
      <c r="B19473" t="s">
        <v>38175</v>
      </c>
      <c r="C19473" s="106">
        <v>256.98</v>
      </c>
      <c r="D19473">
        <v>1</v>
      </c>
    </row>
    <row r="19474" spans="1:4" x14ac:dyDescent="0.25">
      <c r="A19474" t="s">
        <v>38176</v>
      </c>
      <c r="B19474" t="s">
        <v>38177</v>
      </c>
      <c r="C19474" s="106">
        <v>100.9</v>
      </c>
      <c r="D19474">
        <v>2</v>
      </c>
    </row>
    <row r="19475" spans="1:4" x14ac:dyDescent="0.25">
      <c r="A19475" t="s">
        <v>38178</v>
      </c>
      <c r="B19475" t="s">
        <v>37858</v>
      </c>
      <c r="C19475" s="106">
        <v>278.44</v>
      </c>
      <c r="D19475">
        <v>4</v>
      </c>
    </row>
    <row r="19476" spans="1:4" x14ac:dyDescent="0.25">
      <c r="A19476" t="s">
        <v>38179</v>
      </c>
      <c r="B19476" t="s">
        <v>38180</v>
      </c>
      <c r="C19476" s="106">
        <v>74.16</v>
      </c>
      <c r="D19476">
        <v>12</v>
      </c>
    </row>
    <row r="19477" spans="1:4" x14ac:dyDescent="0.25">
      <c r="A19477" t="s">
        <v>38181</v>
      </c>
      <c r="B19477" t="s">
        <v>38182</v>
      </c>
      <c r="C19477" s="106">
        <v>0</v>
      </c>
      <c r="D19477">
        <v>0</v>
      </c>
    </row>
    <row r="19478" spans="1:4" x14ac:dyDescent="0.25">
      <c r="A19478" t="s">
        <v>38183</v>
      </c>
      <c r="B19478" t="s">
        <v>38184</v>
      </c>
      <c r="C19478" s="106">
        <v>50</v>
      </c>
      <c r="D19478">
        <v>2</v>
      </c>
    </row>
    <row r="19479" spans="1:4" x14ac:dyDescent="0.25">
      <c r="A19479" t="s">
        <v>38185</v>
      </c>
      <c r="B19479" t="s">
        <v>38186</v>
      </c>
      <c r="C19479" s="106">
        <v>2007.5</v>
      </c>
      <c r="D19479">
        <v>1</v>
      </c>
    </row>
    <row r="19480" spans="1:4" x14ac:dyDescent="0.25">
      <c r="A19480" t="s">
        <v>38187</v>
      </c>
      <c r="B19480" t="s">
        <v>38188</v>
      </c>
      <c r="C19480" s="106">
        <v>639.33000000000004</v>
      </c>
      <c r="D19480">
        <v>1</v>
      </c>
    </row>
    <row r="19481" spans="1:4" x14ac:dyDescent="0.25">
      <c r="A19481" t="s">
        <v>38189</v>
      </c>
      <c r="B19481" t="s">
        <v>38190</v>
      </c>
      <c r="C19481" s="106">
        <v>6</v>
      </c>
      <c r="D19481">
        <v>6</v>
      </c>
    </row>
    <row r="19482" spans="1:4" x14ac:dyDescent="0.25">
      <c r="A19482" t="s">
        <v>38191</v>
      </c>
      <c r="B19482" t="s">
        <v>38192</v>
      </c>
      <c r="C19482" s="106">
        <v>368.27</v>
      </c>
      <c r="D19482">
        <v>1</v>
      </c>
    </row>
    <row r="19483" spans="1:4" x14ac:dyDescent="0.25">
      <c r="A19483" t="s">
        <v>38193</v>
      </c>
      <c r="B19483" t="s">
        <v>38194</v>
      </c>
      <c r="C19483" s="106">
        <v>55.78</v>
      </c>
      <c r="D19483">
        <v>1</v>
      </c>
    </row>
    <row r="19484" spans="1:4" x14ac:dyDescent="0.25">
      <c r="A19484" t="s">
        <v>38195</v>
      </c>
      <c r="B19484" t="s">
        <v>38196</v>
      </c>
      <c r="C19484" s="106">
        <v>2121</v>
      </c>
      <c r="D19484">
        <v>1</v>
      </c>
    </row>
    <row r="19485" spans="1:4" x14ac:dyDescent="0.25">
      <c r="A19485" t="s">
        <v>38197</v>
      </c>
      <c r="B19485" t="s">
        <v>38198</v>
      </c>
      <c r="C19485" s="106">
        <v>2400</v>
      </c>
      <c r="D19485">
        <v>1</v>
      </c>
    </row>
    <row r="19486" spans="1:4" x14ac:dyDescent="0.25">
      <c r="A19486" t="s">
        <v>38199</v>
      </c>
      <c r="B19486" t="s">
        <v>38200</v>
      </c>
      <c r="C19486" s="106">
        <v>0</v>
      </c>
      <c r="D19486">
        <v>0</v>
      </c>
    </row>
    <row r="19487" spans="1:4" x14ac:dyDescent="0.25">
      <c r="A19487" t="s">
        <v>38201</v>
      </c>
      <c r="B19487" t="s">
        <v>38202</v>
      </c>
      <c r="C19487" s="106">
        <v>2568.54</v>
      </c>
      <c r="D19487">
        <v>1</v>
      </c>
    </row>
    <row r="19488" spans="1:4" x14ac:dyDescent="0.25">
      <c r="A19488" t="s">
        <v>38203</v>
      </c>
      <c r="B19488" t="s">
        <v>38204</v>
      </c>
      <c r="C19488" s="106">
        <v>817.22</v>
      </c>
      <c r="D19488">
        <v>2</v>
      </c>
    </row>
    <row r="19489" spans="1:4" x14ac:dyDescent="0.25">
      <c r="A19489" t="s">
        <v>38205</v>
      </c>
      <c r="B19489" t="s">
        <v>38206</v>
      </c>
      <c r="C19489" s="106">
        <v>160.38999999999999</v>
      </c>
      <c r="D19489">
        <v>1</v>
      </c>
    </row>
    <row r="19490" spans="1:4" x14ac:dyDescent="0.25">
      <c r="A19490" t="s">
        <v>38207</v>
      </c>
      <c r="B19490" t="s">
        <v>38208</v>
      </c>
      <c r="C19490" s="106">
        <v>177.85</v>
      </c>
      <c r="D19490">
        <v>1</v>
      </c>
    </row>
    <row r="19491" spans="1:4" x14ac:dyDescent="0.25">
      <c r="A19491" t="s">
        <v>38209</v>
      </c>
      <c r="B19491" t="s">
        <v>38210</v>
      </c>
      <c r="C19491" s="106">
        <v>0</v>
      </c>
      <c r="D19491">
        <v>0</v>
      </c>
    </row>
    <row r="19492" spans="1:4" x14ac:dyDescent="0.25">
      <c r="A19492" t="s">
        <v>38211</v>
      </c>
      <c r="B19492" t="s">
        <v>38212</v>
      </c>
      <c r="C19492" s="106">
        <v>0</v>
      </c>
      <c r="D19492">
        <v>0</v>
      </c>
    </row>
    <row r="19493" spans="1:4" x14ac:dyDescent="0.25">
      <c r="A19493" t="s">
        <v>38213</v>
      </c>
      <c r="B19493" t="s">
        <v>38214</v>
      </c>
      <c r="C19493" s="106">
        <v>0</v>
      </c>
      <c r="D19493">
        <v>0</v>
      </c>
    </row>
    <row r="19494" spans="1:4" x14ac:dyDescent="0.25">
      <c r="A19494" t="s">
        <v>38215</v>
      </c>
      <c r="B19494" t="s">
        <v>38216</v>
      </c>
      <c r="C19494" s="106">
        <v>0</v>
      </c>
      <c r="D19494">
        <v>0</v>
      </c>
    </row>
    <row r="19495" spans="1:4" x14ac:dyDescent="0.25">
      <c r="A19495" t="s">
        <v>38217</v>
      </c>
      <c r="B19495" t="s">
        <v>38218</v>
      </c>
      <c r="C19495" s="106">
        <v>0</v>
      </c>
      <c r="D19495">
        <v>0</v>
      </c>
    </row>
    <row r="19496" spans="1:4" x14ac:dyDescent="0.25">
      <c r="A19496" t="s">
        <v>38219</v>
      </c>
      <c r="B19496" t="s">
        <v>38220</v>
      </c>
      <c r="C19496" s="106">
        <v>0</v>
      </c>
      <c r="D19496">
        <v>0</v>
      </c>
    </row>
    <row r="19497" spans="1:4" x14ac:dyDescent="0.25">
      <c r="A19497" t="s">
        <v>38221</v>
      </c>
      <c r="B19497" t="s">
        <v>38222</v>
      </c>
      <c r="C19497" s="106">
        <v>0</v>
      </c>
      <c r="D19497">
        <v>0</v>
      </c>
    </row>
    <row r="19498" spans="1:4" x14ac:dyDescent="0.25">
      <c r="A19498" t="s">
        <v>38223</v>
      </c>
      <c r="B19498" t="s">
        <v>38224</v>
      </c>
      <c r="C19498" s="106">
        <v>0</v>
      </c>
      <c r="D19498">
        <v>0</v>
      </c>
    </row>
    <row r="19499" spans="1:4" x14ac:dyDescent="0.25">
      <c r="A19499" t="s">
        <v>38225</v>
      </c>
      <c r="B19499" t="s">
        <v>38226</v>
      </c>
      <c r="C19499" s="106">
        <v>0</v>
      </c>
      <c r="D19499">
        <v>0</v>
      </c>
    </row>
    <row r="19500" spans="1:4" x14ac:dyDescent="0.25">
      <c r="A19500" t="s">
        <v>38227</v>
      </c>
      <c r="B19500" t="s">
        <v>38228</v>
      </c>
      <c r="C19500" s="106">
        <v>1520</v>
      </c>
      <c r="D19500">
        <v>380</v>
      </c>
    </row>
    <row r="19501" spans="1:4" x14ac:dyDescent="0.25">
      <c r="A19501" t="s">
        <v>38229</v>
      </c>
      <c r="B19501" t="s">
        <v>38230</v>
      </c>
      <c r="C19501" s="106">
        <v>2280</v>
      </c>
      <c r="D19501">
        <v>760</v>
      </c>
    </row>
    <row r="19502" spans="1:4" x14ac:dyDescent="0.25">
      <c r="A19502" t="s">
        <v>38231</v>
      </c>
      <c r="B19502" t="s">
        <v>38232</v>
      </c>
      <c r="C19502" s="106">
        <v>86</v>
      </c>
      <c r="D19502">
        <v>86</v>
      </c>
    </row>
    <row r="19503" spans="1:4" x14ac:dyDescent="0.25">
      <c r="A19503" t="s">
        <v>38233</v>
      </c>
      <c r="B19503" t="s">
        <v>38234</v>
      </c>
      <c r="C19503" s="106">
        <v>0</v>
      </c>
      <c r="D19503">
        <v>0</v>
      </c>
    </row>
    <row r="19504" spans="1:4" x14ac:dyDescent="0.25">
      <c r="A19504" t="s">
        <v>38235</v>
      </c>
      <c r="B19504" t="s">
        <v>38236</v>
      </c>
      <c r="C19504" s="106">
        <v>0</v>
      </c>
      <c r="D19504">
        <v>0</v>
      </c>
    </row>
    <row r="19505" spans="1:4" x14ac:dyDescent="0.25">
      <c r="A19505" t="s">
        <v>38237</v>
      </c>
      <c r="B19505" t="s">
        <v>38238</v>
      </c>
      <c r="C19505" s="106">
        <v>0</v>
      </c>
      <c r="D19505">
        <v>0</v>
      </c>
    </row>
    <row r="19506" spans="1:4" x14ac:dyDescent="0.25">
      <c r="A19506" t="s">
        <v>38239</v>
      </c>
      <c r="B19506" t="s">
        <v>36370</v>
      </c>
      <c r="C19506" s="106">
        <v>0</v>
      </c>
      <c r="D19506">
        <v>0</v>
      </c>
    </row>
    <row r="19507" spans="1:4" x14ac:dyDescent="0.25">
      <c r="A19507" t="s">
        <v>38240</v>
      </c>
      <c r="B19507" t="s">
        <v>38241</v>
      </c>
      <c r="C19507" s="106">
        <v>65.48</v>
      </c>
      <c r="D19507">
        <v>2</v>
      </c>
    </row>
    <row r="19508" spans="1:4" x14ac:dyDescent="0.25">
      <c r="A19508" t="s">
        <v>38242</v>
      </c>
      <c r="B19508" t="s">
        <v>38243</v>
      </c>
      <c r="C19508" s="106">
        <v>0</v>
      </c>
      <c r="D19508">
        <v>0</v>
      </c>
    </row>
    <row r="19509" spans="1:4" x14ac:dyDescent="0.25">
      <c r="A19509" t="s">
        <v>38244</v>
      </c>
      <c r="B19509" t="s">
        <v>27104</v>
      </c>
      <c r="C19509" s="106">
        <v>0</v>
      </c>
      <c r="D19509">
        <v>0</v>
      </c>
    </row>
    <row r="19510" spans="1:4" x14ac:dyDescent="0.25">
      <c r="A19510" t="s">
        <v>38245</v>
      </c>
      <c r="B19510" t="s">
        <v>27104</v>
      </c>
      <c r="C19510" s="106">
        <v>0</v>
      </c>
      <c r="D19510">
        <v>0</v>
      </c>
    </row>
    <row r="19511" spans="1:4" x14ac:dyDescent="0.25">
      <c r="A19511" t="s">
        <v>38246</v>
      </c>
      <c r="B19511" t="s">
        <v>38247</v>
      </c>
      <c r="C19511" s="106">
        <v>0</v>
      </c>
      <c r="D19511">
        <v>0</v>
      </c>
    </row>
    <row r="19512" spans="1:4" x14ac:dyDescent="0.25">
      <c r="A19512" t="s">
        <v>38248</v>
      </c>
      <c r="B19512" t="s">
        <v>38249</v>
      </c>
      <c r="C19512" s="106">
        <v>0</v>
      </c>
      <c r="D19512">
        <v>0</v>
      </c>
    </row>
    <row r="19513" spans="1:4" x14ac:dyDescent="0.25">
      <c r="A19513" t="s">
        <v>38250</v>
      </c>
      <c r="B19513" t="s">
        <v>38251</v>
      </c>
      <c r="C19513" s="106">
        <v>0</v>
      </c>
      <c r="D19513">
        <v>0</v>
      </c>
    </row>
    <row r="19514" spans="1:4" x14ac:dyDescent="0.25">
      <c r="A19514" t="s">
        <v>38252</v>
      </c>
      <c r="B19514" t="s">
        <v>38253</v>
      </c>
      <c r="C19514" s="106">
        <v>180</v>
      </c>
      <c r="D19514">
        <v>18</v>
      </c>
    </row>
    <row r="19515" spans="1:4" x14ac:dyDescent="0.25">
      <c r="A19515" t="s">
        <v>38254</v>
      </c>
      <c r="B19515" t="s">
        <v>36370</v>
      </c>
      <c r="C19515" s="106">
        <v>0</v>
      </c>
      <c r="D19515">
        <v>0</v>
      </c>
    </row>
    <row r="19516" spans="1:4" x14ac:dyDescent="0.25">
      <c r="A19516" t="s">
        <v>38255</v>
      </c>
      <c r="B19516" t="s">
        <v>36353</v>
      </c>
      <c r="C19516" s="106">
        <v>800</v>
      </c>
      <c r="D19516">
        <v>1</v>
      </c>
    </row>
    <row r="19517" spans="1:4" x14ac:dyDescent="0.25">
      <c r="A19517" t="s">
        <v>38256</v>
      </c>
      <c r="B19517" t="s">
        <v>38257</v>
      </c>
      <c r="C19517" s="106">
        <v>0</v>
      </c>
      <c r="D19517">
        <v>0</v>
      </c>
    </row>
    <row r="19518" spans="1:4" x14ac:dyDescent="0.25">
      <c r="A19518" t="s">
        <v>38258</v>
      </c>
      <c r="B19518" t="s">
        <v>38259</v>
      </c>
      <c r="C19518" s="106">
        <v>0</v>
      </c>
      <c r="D19518">
        <v>0</v>
      </c>
    </row>
    <row r="19519" spans="1:4" x14ac:dyDescent="0.25">
      <c r="A19519" t="s">
        <v>38260</v>
      </c>
      <c r="B19519" t="s">
        <v>38259</v>
      </c>
      <c r="C19519" s="106">
        <v>0</v>
      </c>
      <c r="D19519">
        <v>0</v>
      </c>
    </row>
    <row r="19520" spans="1:4" x14ac:dyDescent="0.25">
      <c r="A19520" t="s">
        <v>38261</v>
      </c>
      <c r="B19520" t="s">
        <v>38259</v>
      </c>
      <c r="C19520" s="106">
        <v>0</v>
      </c>
      <c r="D19520">
        <v>0</v>
      </c>
    </row>
    <row r="19521" spans="1:4" x14ac:dyDescent="0.25">
      <c r="A19521" t="s">
        <v>38262</v>
      </c>
      <c r="B19521" t="s">
        <v>38259</v>
      </c>
      <c r="C19521" s="106">
        <v>0</v>
      </c>
      <c r="D19521">
        <v>0</v>
      </c>
    </row>
    <row r="19522" spans="1:4" x14ac:dyDescent="0.25">
      <c r="A19522" t="s">
        <v>38263</v>
      </c>
      <c r="B19522" t="s">
        <v>38264</v>
      </c>
      <c r="C19522" s="106">
        <v>0</v>
      </c>
      <c r="D19522">
        <v>0</v>
      </c>
    </row>
    <row r="19523" spans="1:4" x14ac:dyDescent="0.25">
      <c r="A19523" t="s">
        <v>38265</v>
      </c>
      <c r="B19523" t="s">
        <v>38266</v>
      </c>
      <c r="C19523" s="106">
        <v>0</v>
      </c>
      <c r="D19523">
        <v>0</v>
      </c>
    </row>
    <row r="19524" spans="1:4" x14ac:dyDescent="0.25">
      <c r="A19524" t="s">
        <v>38267</v>
      </c>
      <c r="B19524" t="s">
        <v>38268</v>
      </c>
      <c r="C19524" s="106">
        <v>0</v>
      </c>
      <c r="D19524">
        <v>0</v>
      </c>
    </row>
    <row r="19525" spans="1:4" x14ac:dyDescent="0.25">
      <c r="A19525" t="s">
        <v>38269</v>
      </c>
      <c r="B19525" t="s">
        <v>38270</v>
      </c>
      <c r="C19525" s="106">
        <v>0</v>
      </c>
      <c r="D19525">
        <v>0</v>
      </c>
    </row>
    <row r="19526" spans="1:4" x14ac:dyDescent="0.25">
      <c r="A19526" t="s">
        <v>38271</v>
      </c>
      <c r="B19526" t="s">
        <v>13870</v>
      </c>
      <c r="C19526" s="106">
        <v>0</v>
      </c>
      <c r="D19526">
        <v>0</v>
      </c>
    </row>
    <row r="19527" spans="1:4" x14ac:dyDescent="0.25">
      <c r="A19527" t="s">
        <v>38272</v>
      </c>
      <c r="B19527" t="s">
        <v>13870</v>
      </c>
      <c r="C19527" s="106">
        <v>0</v>
      </c>
      <c r="D19527">
        <v>0</v>
      </c>
    </row>
    <row r="19528" spans="1:4" x14ac:dyDescent="0.25">
      <c r="A19528" t="s">
        <v>38273</v>
      </c>
      <c r="B19528" t="s">
        <v>38274</v>
      </c>
      <c r="C19528" s="106">
        <v>0</v>
      </c>
      <c r="D19528">
        <v>0</v>
      </c>
    </row>
    <row r="19529" spans="1:4" x14ac:dyDescent="0.25">
      <c r="A19529" t="s">
        <v>38275</v>
      </c>
      <c r="B19529" t="s">
        <v>38276</v>
      </c>
      <c r="C19529" s="106">
        <v>0</v>
      </c>
      <c r="D19529">
        <v>0</v>
      </c>
    </row>
    <row r="19530" spans="1:4" x14ac:dyDescent="0.25">
      <c r="A19530" t="s">
        <v>38277</v>
      </c>
      <c r="B19530" t="s">
        <v>38278</v>
      </c>
      <c r="C19530" s="106">
        <v>0</v>
      </c>
      <c r="D19530">
        <v>0</v>
      </c>
    </row>
    <row r="19531" spans="1:4" x14ac:dyDescent="0.25">
      <c r="A19531" t="s">
        <v>38279</v>
      </c>
      <c r="B19531" t="s">
        <v>38280</v>
      </c>
      <c r="C19531" s="106">
        <v>0</v>
      </c>
      <c r="D19531">
        <v>0</v>
      </c>
    </row>
    <row r="19532" spans="1:4" x14ac:dyDescent="0.25">
      <c r="A19532" t="s">
        <v>38281</v>
      </c>
      <c r="B19532" t="s">
        <v>38282</v>
      </c>
      <c r="C19532" s="106">
        <v>0</v>
      </c>
      <c r="D19532">
        <v>0</v>
      </c>
    </row>
    <row r="19533" spans="1:4" x14ac:dyDescent="0.25">
      <c r="A19533" t="s">
        <v>38283</v>
      </c>
      <c r="B19533" t="s">
        <v>38284</v>
      </c>
      <c r="C19533" s="106">
        <v>0</v>
      </c>
      <c r="D19533">
        <v>0</v>
      </c>
    </row>
    <row r="19534" spans="1:4" x14ac:dyDescent="0.25">
      <c r="A19534" t="s">
        <v>38285</v>
      </c>
      <c r="B19534" t="s">
        <v>38284</v>
      </c>
      <c r="C19534" s="106">
        <v>0</v>
      </c>
      <c r="D19534">
        <v>0</v>
      </c>
    </row>
    <row r="19535" spans="1:4" x14ac:dyDescent="0.25">
      <c r="A19535" t="s">
        <v>38286</v>
      </c>
      <c r="B19535" t="s">
        <v>38284</v>
      </c>
      <c r="C19535" s="106">
        <v>0</v>
      </c>
      <c r="D19535">
        <v>0</v>
      </c>
    </row>
    <row r="19536" spans="1:4" x14ac:dyDescent="0.25">
      <c r="A19536" t="s">
        <v>38287</v>
      </c>
      <c r="B19536" t="s">
        <v>38288</v>
      </c>
      <c r="C19536" s="106">
        <v>0</v>
      </c>
      <c r="D19536">
        <v>0</v>
      </c>
    </row>
    <row r="19537" spans="1:4" x14ac:dyDescent="0.25">
      <c r="A19537" t="s">
        <v>38289</v>
      </c>
      <c r="B19537" t="s">
        <v>38290</v>
      </c>
      <c r="C19537" s="106">
        <v>0</v>
      </c>
      <c r="D19537">
        <v>0</v>
      </c>
    </row>
    <row r="19538" spans="1:4" x14ac:dyDescent="0.25">
      <c r="A19538" t="s">
        <v>38291</v>
      </c>
      <c r="B19538" t="s">
        <v>38292</v>
      </c>
      <c r="C19538" s="106">
        <v>0</v>
      </c>
      <c r="D19538">
        <v>0</v>
      </c>
    </row>
    <row r="19539" spans="1:4" x14ac:dyDescent="0.25">
      <c r="A19539" t="s">
        <v>38293</v>
      </c>
      <c r="B19539" t="s">
        <v>38294</v>
      </c>
      <c r="C19539" s="106">
        <v>0</v>
      </c>
      <c r="D19539">
        <v>0</v>
      </c>
    </row>
    <row r="19540" spans="1:4" x14ac:dyDescent="0.25">
      <c r="A19540" t="s">
        <v>38295</v>
      </c>
      <c r="B19540" t="s">
        <v>38296</v>
      </c>
      <c r="C19540" s="106">
        <v>0</v>
      </c>
      <c r="D19540">
        <v>0</v>
      </c>
    </row>
    <row r="19541" spans="1:4" x14ac:dyDescent="0.25">
      <c r="A19541" t="s">
        <v>38297</v>
      </c>
      <c r="B19541" t="s">
        <v>38290</v>
      </c>
      <c r="C19541" s="106">
        <v>0</v>
      </c>
      <c r="D19541">
        <v>0</v>
      </c>
    </row>
    <row r="19542" spans="1:4" x14ac:dyDescent="0.25">
      <c r="A19542" t="s">
        <v>38298</v>
      </c>
      <c r="B19542" t="s">
        <v>38299</v>
      </c>
      <c r="C19542" s="106">
        <v>0</v>
      </c>
      <c r="D19542">
        <v>0</v>
      </c>
    </row>
    <row r="19543" spans="1:4" x14ac:dyDescent="0.25">
      <c r="A19543" t="s">
        <v>38300</v>
      </c>
      <c r="B19543" t="s">
        <v>38301</v>
      </c>
      <c r="C19543" s="106">
        <v>0</v>
      </c>
      <c r="D19543">
        <v>0</v>
      </c>
    </row>
    <row r="19544" spans="1:4" x14ac:dyDescent="0.25">
      <c r="A19544" t="s">
        <v>38302</v>
      </c>
      <c r="B19544" t="s">
        <v>38303</v>
      </c>
      <c r="C19544" s="106">
        <v>0</v>
      </c>
      <c r="D19544">
        <v>0</v>
      </c>
    </row>
    <row r="19545" spans="1:4" x14ac:dyDescent="0.25">
      <c r="A19545" t="s">
        <v>38304</v>
      </c>
      <c r="B19545" t="s">
        <v>38305</v>
      </c>
      <c r="C19545" s="106">
        <v>0</v>
      </c>
      <c r="D19545">
        <v>0</v>
      </c>
    </row>
    <row r="19546" spans="1:4" x14ac:dyDescent="0.25">
      <c r="A19546" t="s">
        <v>38306</v>
      </c>
      <c r="B19546" t="s">
        <v>38307</v>
      </c>
      <c r="C19546" s="106">
        <v>0</v>
      </c>
      <c r="D19546">
        <v>0</v>
      </c>
    </row>
    <row r="19547" spans="1:4" x14ac:dyDescent="0.25">
      <c r="A19547" t="s">
        <v>38308</v>
      </c>
      <c r="B19547" t="s">
        <v>38309</v>
      </c>
      <c r="C19547" s="106">
        <v>1350</v>
      </c>
      <c r="D19547">
        <v>450</v>
      </c>
    </row>
    <row r="19548" spans="1:4" x14ac:dyDescent="0.25">
      <c r="A19548" t="s">
        <v>38310</v>
      </c>
      <c r="B19548" t="s">
        <v>9194</v>
      </c>
      <c r="C19548" s="106">
        <v>0</v>
      </c>
      <c r="D19548">
        <v>0</v>
      </c>
    </row>
    <row r="19549" spans="1:4" x14ac:dyDescent="0.25">
      <c r="A19549" t="s">
        <v>38311</v>
      </c>
      <c r="B19549" t="s">
        <v>26443</v>
      </c>
      <c r="C19549" s="106">
        <v>0</v>
      </c>
      <c r="D19549">
        <v>0</v>
      </c>
    </row>
    <row r="19550" spans="1:4" x14ac:dyDescent="0.25">
      <c r="A19550" t="s">
        <v>38312</v>
      </c>
      <c r="B19550" t="s">
        <v>38313</v>
      </c>
      <c r="C19550" s="106">
        <v>0</v>
      </c>
      <c r="D19550">
        <v>0</v>
      </c>
    </row>
    <row r="19551" spans="1:4" x14ac:dyDescent="0.25">
      <c r="A19551" t="s">
        <v>38314</v>
      </c>
      <c r="B19551" t="s">
        <v>38315</v>
      </c>
      <c r="C19551" s="106">
        <v>0</v>
      </c>
      <c r="D19551">
        <v>0</v>
      </c>
    </row>
    <row r="19552" spans="1:4" x14ac:dyDescent="0.25">
      <c r="A19552" t="s">
        <v>38316</v>
      </c>
      <c r="B19552" t="s">
        <v>38317</v>
      </c>
      <c r="C19552" s="106">
        <v>0</v>
      </c>
      <c r="D19552">
        <v>0</v>
      </c>
    </row>
    <row r="19553" spans="1:4" x14ac:dyDescent="0.25">
      <c r="A19553" t="s">
        <v>38318</v>
      </c>
      <c r="B19553" t="s">
        <v>38319</v>
      </c>
      <c r="C19553" s="106">
        <v>0</v>
      </c>
      <c r="D19553">
        <v>0</v>
      </c>
    </row>
    <row r="19554" spans="1:4" x14ac:dyDescent="0.25">
      <c r="A19554" t="s">
        <v>38320</v>
      </c>
      <c r="B19554" t="s">
        <v>38321</v>
      </c>
      <c r="C19554" s="106">
        <v>0</v>
      </c>
      <c r="D19554">
        <v>0</v>
      </c>
    </row>
    <row r="19555" spans="1:4" x14ac:dyDescent="0.25">
      <c r="A19555" t="s">
        <v>38322</v>
      </c>
      <c r="B19555" t="s">
        <v>38323</v>
      </c>
      <c r="C19555" s="106">
        <v>1000</v>
      </c>
      <c r="D19555">
        <v>2</v>
      </c>
    </row>
    <row r="19556" spans="1:4" x14ac:dyDescent="0.25">
      <c r="A19556" t="s">
        <v>38324</v>
      </c>
      <c r="B19556" t="s">
        <v>38325</v>
      </c>
      <c r="C19556" s="106">
        <v>1200</v>
      </c>
      <c r="D19556">
        <v>2</v>
      </c>
    </row>
    <row r="19557" spans="1:4" x14ac:dyDescent="0.25">
      <c r="A19557" t="s">
        <v>38326</v>
      </c>
      <c r="B19557" t="s">
        <v>38327</v>
      </c>
      <c r="C19557" s="106">
        <v>0</v>
      </c>
      <c r="D19557">
        <v>0</v>
      </c>
    </row>
    <row r="19558" spans="1:4" x14ac:dyDescent="0.25">
      <c r="A19558" t="s">
        <v>38328</v>
      </c>
      <c r="B19558" t="s">
        <v>38329</v>
      </c>
      <c r="C19558" s="106">
        <v>0</v>
      </c>
      <c r="D19558">
        <v>0</v>
      </c>
    </row>
    <row r="19559" spans="1:4" x14ac:dyDescent="0.25">
      <c r="A19559" t="s">
        <v>38330</v>
      </c>
      <c r="B19559" t="s">
        <v>38331</v>
      </c>
      <c r="C19559" s="106">
        <v>0</v>
      </c>
      <c r="D19559">
        <v>0</v>
      </c>
    </row>
    <row r="19560" spans="1:4" x14ac:dyDescent="0.25">
      <c r="A19560" t="s">
        <v>38332</v>
      </c>
      <c r="B19560" t="s">
        <v>38333</v>
      </c>
      <c r="C19560" s="106">
        <v>142</v>
      </c>
      <c r="D19560">
        <v>2</v>
      </c>
    </row>
    <row r="19561" spans="1:4" x14ac:dyDescent="0.25">
      <c r="A19561" t="s">
        <v>38334</v>
      </c>
      <c r="B19561" t="s">
        <v>38335</v>
      </c>
      <c r="C19561" s="106">
        <v>13.2</v>
      </c>
      <c r="D19561">
        <v>2</v>
      </c>
    </row>
    <row r="19562" spans="1:4" x14ac:dyDescent="0.25">
      <c r="A19562" t="s">
        <v>38336</v>
      </c>
      <c r="B19562" t="s">
        <v>38337</v>
      </c>
      <c r="C19562" s="106">
        <v>24.9</v>
      </c>
      <c r="D19562">
        <v>3</v>
      </c>
    </row>
    <row r="19563" spans="1:4" x14ac:dyDescent="0.25">
      <c r="A19563" t="s">
        <v>38338</v>
      </c>
      <c r="B19563" t="s">
        <v>38339</v>
      </c>
      <c r="C19563" s="106">
        <v>656</v>
      </c>
      <c r="D19563">
        <v>1</v>
      </c>
    </row>
    <row r="19564" spans="1:4" x14ac:dyDescent="0.25">
      <c r="A19564" t="s">
        <v>38340</v>
      </c>
      <c r="B19564" t="s">
        <v>38341</v>
      </c>
      <c r="C19564" s="106">
        <v>0</v>
      </c>
      <c r="D19564">
        <v>0</v>
      </c>
    </row>
    <row r="19565" spans="1:4" x14ac:dyDescent="0.25">
      <c r="A19565" t="s">
        <v>38342</v>
      </c>
      <c r="B19565" t="s">
        <v>38343</v>
      </c>
      <c r="C19565" s="106">
        <v>0</v>
      </c>
      <c r="D19565">
        <v>0</v>
      </c>
    </row>
    <row r="19566" spans="1:4" x14ac:dyDescent="0.25">
      <c r="A19566" t="s">
        <v>38344</v>
      </c>
      <c r="B19566" t="s">
        <v>38345</v>
      </c>
      <c r="C19566" s="106">
        <v>0</v>
      </c>
      <c r="D19566">
        <v>0</v>
      </c>
    </row>
    <row r="19567" spans="1:4" x14ac:dyDescent="0.25">
      <c r="A19567" t="s">
        <v>38346</v>
      </c>
      <c r="B19567" t="s">
        <v>38347</v>
      </c>
      <c r="C19567" s="106">
        <v>363.2</v>
      </c>
      <c r="D19567">
        <v>16</v>
      </c>
    </row>
    <row r="19568" spans="1:4" x14ac:dyDescent="0.25">
      <c r="A19568" t="s">
        <v>38348</v>
      </c>
      <c r="B19568" t="s">
        <v>38349</v>
      </c>
      <c r="C19568" s="106">
        <v>0</v>
      </c>
      <c r="D19568">
        <v>0</v>
      </c>
    </row>
    <row r="19569" spans="1:4" x14ac:dyDescent="0.25">
      <c r="A19569" t="s">
        <v>38350</v>
      </c>
      <c r="B19569" t="s">
        <v>38351</v>
      </c>
      <c r="C19569" s="106">
        <v>0</v>
      </c>
      <c r="D19569">
        <v>0</v>
      </c>
    </row>
  </sheetData>
  <autoFilter ref="A1:D19569" xr:uid="{00000000-0009-0000-0000-00000C000000}"/>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6"/>
  <sheetViews>
    <sheetView topLeftCell="D611" zoomScale="80" zoomScaleNormal="80" workbookViewId="0">
      <selection activeCell="I631" sqref="I631"/>
    </sheetView>
  </sheetViews>
  <sheetFormatPr defaultColWidth="8.77734375" defaultRowHeight="13.2" x14ac:dyDescent="0.25"/>
  <cols>
    <col min="1" max="1" width="15.5546875" style="91" bestFit="1" customWidth="1"/>
    <col min="2" max="2" width="13.5546875" customWidth="1"/>
    <col min="3" max="3" width="13.44140625" bestFit="1" customWidth="1"/>
    <col min="4" max="4" width="43" customWidth="1"/>
    <col min="5" max="5" width="56.77734375" bestFit="1" customWidth="1"/>
    <col min="6" max="6" width="11.44140625" bestFit="1" customWidth="1"/>
    <col min="7" max="7" width="10.44140625" bestFit="1" customWidth="1"/>
    <col min="8" max="8" width="12.77734375" bestFit="1" customWidth="1"/>
    <col min="9" max="9" width="11.44140625" bestFit="1" customWidth="1"/>
    <col min="10" max="10" width="12.77734375" bestFit="1" customWidth="1"/>
  </cols>
  <sheetData>
    <row r="1" spans="1:11" ht="15" customHeight="1" thickBot="1" x14ac:dyDescent="0.35">
      <c r="A1" s="90" t="s">
        <v>689</v>
      </c>
      <c r="B1" s="87" t="s">
        <v>38352</v>
      </c>
      <c r="C1" s="87" t="s">
        <v>38353</v>
      </c>
      <c r="D1" s="87" t="s">
        <v>38354</v>
      </c>
      <c r="E1" s="87" t="s">
        <v>38355</v>
      </c>
      <c r="F1" s="87" t="s">
        <v>691</v>
      </c>
      <c r="G1" s="87" t="s">
        <v>692</v>
      </c>
      <c r="H1" s="87" t="s">
        <v>38356</v>
      </c>
      <c r="J1" s="395" t="s">
        <v>38357</v>
      </c>
      <c r="K1" s="395"/>
    </row>
    <row r="2" spans="1:11" ht="12.6" customHeight="1" x14ac:dyDescent="0.25">
      <c r="A2" s="91">
        <v>7934582</v>
      </c>
      <c r="B2" t="s">
        <v>38358</v>
      </c>
      <c r="C2" t="s">
        <v>38359</v>
      </c>
      <c r="D2" t="s">
        <v>38360</v>
      </c>
      <c r="E2" t="s">
        <v>38361</v>
      </c>
      <c r="F2" s="86">
        <v>94750</v>
      </c>
      <c r="G2">
        <v>1</v>
      </c>
      <c r="H2" s="86">
        <v>94750</v>
      </c>
      <c r="J2" s="395"/>
      <c r="K2" s="395"/>
    </row>
    <row r="3" spans="1:11" x14ac:dyDescent="0.25">
      <c r="A3" s="91" t="s">
        <v>38362</v>
      </c>
      <c r="B3" t="s">
        <v>38358</v>
      </c>
      <c r="C3" t="s">
        <v>38363</v>
      </c>
      <c r="D3" t="s">
        <v>38364</v>
      </c>
      <c r="E3" t="s">
        <v>38365</v>
      </c>
      <c r="F3" s="86">
        <v>64680</v>
      </c>
      <c r="G3">
        <v>2</v>
      </c>
      <c r="H3" s="86">
        <v>129360</v>
      </c>
      <c r="J3" s="395"/>
      <c r="K3" s="395"/>
    </row>
    <row r="4" spans="1:11" x14ac:dyDescent="0.25">
      <c r="A4" s="91">
        <v>7935270</v>
      </c>
      <c r="B4" t="s">
        <v>38358</v>
      </c>
      <c r="C4" t="s">
        <v>38359</v>
      </c>
      <c r="D4" t="s">
        <v>27403</v>
      </c>
      <c r="E4" t="s">
        <v>38366</v>
      </c>
      <c r="F4" s="86">
        <v>52000</v>
      </c>
      <c r="G4">
        <v>2</v>
      </c>
      <c r="H4" s="86">
        <v>104000</v>
      </c>
      <c r="J4" s="395"/>
      <c r="K4" s="395"/>
    </row>
    <row r="5" spans="1:11" x14ac:dyDescent="0.25">
      <c r="A5" s="91">
        <v>7998373</v>
      </c>
      <c r="B5" t="s">
        <v>38358</v>
      </c>
      <c r="C5" t="s">
        <v>38367</v>
      </c>
      <c r="D5" t="s">
        <v>38368</v>
      </c>
      <c r="E5" t="s">
        <v>38369</v>
      </c>
      <c r="F5" s="86">
        <v>28258.799999999999</v>
      </c>
      <c r="G5">
        <v>1</v>
      </c>
      <c r="H5" s="86">
        <v>28258.799999999999</v>
      </c>
      <c r="J5" s="395"/>
      <c r="K5" s="395"/>
    </row>
    <row r="6" spans="1:11" x14ac:dyDescent="0.25">
      <c r="A6" s="91">
        <v>5305097</v>
      </c>
      <c r="B6" t="s">
        <v>38370</v>
      </c>
      <c r="C6" t="s">
        <v>38371</v>
      </c>
      <c r="D6" t="s">
        <v>13762</v>
      </c>
      <c r="E6" t="s">
        <v>38372</v>
      </c>
      <c r="F6" s="86">
        <v>573.702</v>
      </c>
      <c r="G6">
        <v>2</v>
      </c>
      <c r="H6" s="86">
        <v>1147.404</v>
      </c>
    </row>
    <row r="7" spans="1:11" x14ac:dyDescent="0.25">
      <c r="A7" s="91">
        <v>7975447</v>
      </c>
      <c r="B7" t="s">
        <v>38358</v>
      </c>
      <c r="C7" t="s">
        <v>38373</v>
      </c>
      <c r="D7" t="s">
        <v>38374</v>
      </c>
      <c r="E7" t="s">
        <v>38375</v>
      </c>
      <c r="F7" s="86">
        <v>25781.8</v>
      </c>
      <c r="G7">
        <v>1</v>
      </c>
      <c r="H7" s="86">
        <v>25781.8</v>
      </c>
    </row>
    <row r="8" spans="1:11" x14ac:dyDescent="0.25">
      <c r="A8" s="91">
        <v>7935401</v>
      </c>
      <c r="B8" t="s">
        <v>38358</v>
      </c>
      <c r="C8" t="s">
        <v>36128</v>
      </c>
      <c r="D8" t="s">
        <v>27591</v>
      </c>
      <c r="E8" t="s">
        <v>38376</v>
      </c>
      <c r="F8" s="86">
        <v>21890</v>
      </c>
      <c r="G8">
        <v>1</v>
      </c>
      <c r="H8" s="86">
        <v>21890</v>
      </c>
    </row>
    <row r="9" spans="1:11" x14ac:dyDescent="0.25">
      <c r="A9" s="91">
        <v>7446499</v>
      </c>
      <c r="B9" t="s">
        <v>38358</v>
      </c>
      <c r="C9" t="s">
        <v>38359</v>
      </c>
      <c r="D9" t="s">
        <v>19770</v>
      </c>
      <c r="E9" t="s">
        <v>38377</v>
      </c>
      <c r="F9" s="86">
        <v>584.32299999999998</v>
      </c>
      <c r="G9">
        <v>2</v>
      </c>
      <c r="H9" s="86">
        <v>1168.646</v>
      </c>
    </row>
    <row r="10" spans="1:11" x14ac:dyDescent="0.25">
      <c r="A10" s="91">
        <v>7999056</v>
      </c>
      <c r="B10" t="s">
        <v>38358</v>
      </c>
      <c r="C10" t="s">
        <v>38378</v>
      </c>
      <c r="D10" t="s">
        <v>38379</v>
      </c>
      <c r="E10" t="s">
        <v>38380</v>
      </c>
      <c r="F10" s="86">
        <v>18500</v>
      </c>
      <c r="G10">
        <v>1</v>
      </c>
      <c r="H10" s="86">
        <v>18500</v>
      </c>
    </row>
    <row r="11" spans="1:11" x14ac:dyDescent="0.25">
      <c r="A11" s="91">
        <v>7914877</v>
      </c>
      <c r="B11" t="s">
        <v>38358</v>
      </c>
      <c r="C11" t="s">
        <v>38381</v>
      </c>
      <c r="D11" t="s">
        <v>25933</v>
      </c>
      <c r="E11" t="s">
        <v>38382</v>
      </c>
      <c r="F11" s="86">
        <v>17991</v>
      </c>
      <c r="G11">
        <v>2</v>
      </c>
      <c r="H11" s="86">
        <v>35982</v>
      </c>
    </row>
    <row r="12" spans="1:11" x14ac:dyDescent="0.25">
      <c r="A12" s="91">
        <v>7497571</v>
      </c>
      <c r="B12" t="s">
        <v>38358</v>
      </c>
      <c r="C12" t="s">
        <v>38383</v>
      </c>
      <c r="D12" t="s">
        <v>25046</v>
      </c>
      <c r="E12" t="s">
        <v>38384</v>
      </c>
      <c r="F12" s="86">
        <v>11.66</v>
      </c>
      <c r="G12">
        <v>120</v>
      </c>
      <c r="H12" s="86">
        <v>1399.2</v>
      </c>
    </row>
    <row r="13" spans="1:11" x14ac:dyDescent="0.25">
      <c r="A13" s="91">
        <v>7497604</v>
      </c>
      <c r="B13" t="s">
        <v>38358</v>
      </c>
      <c r="C13" t="s">
        <v>38385</v>
      </c>
      <c r="D13" t="s">
        <v>25050</v>
      </c>
      <c r="E13" t="s">
        <v>38386</v>
      </c>
      <c r="F13" s="86">
        <v>34.027000000000001</v>
      </c>
      <c r="G13">
        <v>55</v>
      </c>
      <c r="H13" s="86">
        <v>1871.4850000000001</v>
      </c>
    </row>
    <row r="14" spans="1:11" x14ac:dyDescent="0.25">
      <c r="A14" s="91">
        <v>7497605</v>
      </c>
      <c r="B14" t="s">
        <v>38358</v>
      </c>
      <c r="C14" t="s">
        <v>38385</v>
      </c>
      <c r="D14" t="s">
        <v>25052</v>
      </c>
      <c r="E14" t="s">
        <v>38387</v>
      </c>
      <c r="F14" s="86">
        <v>27.541</v>
      </c>
      <c r="G14">
        <v>126</v>
      </c>
      <c r="H14" s="86">
        <v>3470.1660000000002</v>
      </c>
    </row>
    <row r="15" spans="1:11" x14ac:dyDescent="0.25">
      <c r="A15" s="91">
        <v>7913233</v>
      </c>
      <c r="B15" t="s">
        <v>38358</v>
      </c>
      <c r="C15" t="s">
        <v>38388</v>
      </c>
      <c r="D15" t="s">
        <v>25839</v>
      </c>
      <c r="E15" t="s">
        <v>38389</v>
      </c>
      <c r="F15" s="86">
        <v>921.75</v>
      </c>
      <c r="G15">
        <v>2</v>
      </c>
      <c r="H15" s="86">
        <v>1843.5</v>
      </c>
    </row>
    <row r="16" spans="1:11" x14ac:dyDescent="0.25">
      <c r="A16" s="91">
        <v>7995126</v>
      </c>
      <c r="B16" t="s">
        <v>38358</v>
      </c>
      <c r="C16" t="s">
        <v>38390</v>
      </c>
      <c r="D16" t="s">
        <v>31695</v>
      </c>
      <c r="E16" t="s">
        <v>38391</v>
      </c>
      <c r="F16" s="86">
        <v>21.56</v>
      </c>
      <c r="G16">
        <v>52</v>
      </c>
      <c r="H16" s="86">
        <v>1121.1199999999999</v>
      </c>
    </row>
    <row r="17" spans="1:8" x14ac:dyDescent="0.25">
      <c r="A17" s="91" t="s">
        <v>16770</v>
      </c>
      <c r="B17" t="s">
        <v>38358</v>
      </c>
      <c r="C17" t="s">
        <v>38392</v>
      </c>
      <c r="D17" t="s">
        <v>16771</v>
      </c>
      <c r="E17" t="s">
        <v>38393</v>
      </c>
      <c r="F17" s="86">
        <v>686.15700000000004</v>
      </c>
      <c r="G17">
        <v>2</v>
      </c>
      <c r="H17" s="86">
        <v>1372.3140000000001</v>
      </c>
    </row>
    <row r="18" spans="1:8" x14ac:dyDescent="0.25">
      <c r="A18" s="91">
        <v>7448084</v>
      </c>
      <c r="B18" t="s">
        <v>38358</v>
      </c>
      <c r="C18" t="s">
        <v>38367</v>
      </c>
      <c r="D18" t="s">
        <v>38394</v>
      </c>
      <c r="E18" t="s">
        <v>38395</v>
      </c>
      <c r="F18" s="86">
        <v>17326.32</v>
      </c>
      <c r="G18">
        <v>1</v>
      </c>
      <c r="H18" s="86">
        <v>17326.32</v>
      </c>
    </row>
    <row r="19" spans="1:8" x14ac:dyDescent="0.25">
      <c r="A19" s="91">
        <v>7498204</v>
      </c>
      <c r="B19" t="s">
        <v>38358</v>
      </c>
      <c r="C19" t="s">
        <v>38396</v>
      </c>
      <c r="D19" t="s">
        <v>38397</v>
      </c>
      <c r="E19" t="s">
        <v>38398</v>
      </c>
      <c r="F19" s="86">
        <v>16636.5</v>
      </c>
      <c r="G19">
        <v>2</v>
      </c>
      <c r="H19" s="86">
        <v>33273</v>
      </c>
    </row>
    <row r="20" spans="1:8" x14ac:dyDescent="0.25">
      <c r="A20" s="91">
        <v>7998097</v>
      </c>
      <c r="B20" t="s">
        <v>38358</v>
      </c>
      <c r="C20" t="s">
        <v>38399</v>
      </c>
      <c r="D20" t="s">
        <v>18998</v>
      </c>
      <c r="E20" t="s">
        <v>38400</v>
      </c>
      <c r="F20" s="86">
        <v>14450.017</v>
      </c>
      <c r="G20">
        <v>1</v>
      </c>
      <c r="H20" s="86">
        <v>14450.017</v>
      </c>
    </row>
    <row r="21" spans="1:8" x14ac:dyDescent="0.25">
      <c r="A21" s="91" t="s">
        <v>14949</v>
      </c>
      <c r="B21" t="s">
        <v>38358</v>
      </c>
      <c r="C21" t="s">
        <v>38401</v>
      </c>
      <c r="D21" t="s">
        <v>11466</v>
      </c>
      <c r="E21" t="s">
        <v>38402</v>
      </c>
      <c r="F21" s="86">
        <v>14228.37</v>
      </c>
      <c r="G21">
        <v>4</v>
      </c>
      <c r="H21" s="86">
        <v>56913.48</v>
      </c>
    </row>
    <row r="22" spans="1:8" x14ac:dyDescent="0.25">
      <c r="A22" s="91">
        <v>3910345</v>
      </c>
      <c r="B22" t="s">
        <v>38403</v>
      </c>
      <c r="C22" t="s">
        <v>38378</v>
      </c>
      <c r="D22" t="s">
        <v>10025</v>
      </c>
      <c r="E22" t="s">
        <v>38404</v>
      </c>
      <c r="F22" s="86">
        <v>203.393</v>
      </c>
      <c r="G22">
        <v>8</v>
      </c>
      <c r="H22" s="86">
        <v>1627.144</v>
      </c>
    </row>
    <row r="23" spans="1:8" x14ac:dyDescent="0.25">
      <c r="A23" s="91">
        <v>7367371</v>
      </c>
      <c r="B23" t="s">
        <v>38358</v>
      </c>
      <c r="C23" t="s">
        <v>38392</v>
      </c>
      <c r="D23" t="s">
        <v>16566</v>
      </c>
      <c r="E23" t="s">
        <v>38405</v>
      </c>
      <c r="F23" s="86">
        <v>13600</v>
      </c>
      <c r="G23">
        <v>1</v>
      </c>
      <c r="H23" s="86">
        <v>13600</v>
      </c>
    </row>
    <row r="24" spans="1:8" x14ac:dyDescent="0.25">
      <c r="A24" s="91">
        <v>7445149</v>
      </c>
      <c r="B24" t="s">
        <v>38358</v>
      </c>
      <c r="C24" t="s">
        <v>38359</v>
      </c>
      <c r="D24" t="s">
        <v>19346</v>
      </c>
      <c r="E24" t="s">
        <v>38406</v>
      </c>
      <c r="F24" s="86">
        <v>13047.2</v>
      </c>
      <c r="G24">
        <v>3</v>
      </c>
      <c r="H24" s="86">
        <v>39141.600000000006</v>
      </c>
    </row>
    <row r="25" spans="1:8" x14ac:dyDescent="0.25">
      <c r="A25" s="91">
        <v>7494894</v>
      </c>
      <c r="B25" t="s">
        <v>38358</v>
      </c>
      <c r="C25" t="s">
        <v>38407</v>
      </c>
      <c r="D25" t="s">
        <v>23646</v>
      </c>
      <c r="E25" t="s">
        <v>38408</v>
      </c>
      <c r="F25" s="86">
        <v>12676.653</v>
      </c>
      <c r="G25">
        <v>2</v>
      </c>
      <c r="H25" s="86">
        <v>25353.306</v>
      </c>
    </row>
    <row r="26" spans="1:8" x14ac:dyDescent="0.25">
      <c r="A26" s="91">
        <v>7964234</v>
      </c>
      <c r="B26" t="s">
        <v>38358</v>
      </c>
      <c r="C26" t="s">
        <v>38409</v>
      </c>
      <c r="D26" t="s">
        <v>29946</v>
      </c>
      <c r="E26" t="s">
        <v>38410</v>
      </c>
      <c r="F26" s="86">
        <v>12643.31</v>
      </c>
      <c r="G26">
        <v>1</v>
      </c>
      <c r="H26" s="86">
        <v>12643.31</v>
      </c>
    </row>
    <row r="27" spans="1:8" x14ac:dyDescent="0.25">
      <c r="A27" s="91">
        <v>7497192</v>
      </c>
      <c r="B27" t="s">
        <v>38358</v>
      </c>
      <c r="C27" t="s">
        <v>38411</v>
      </c>
      <c r="D27" t="s">
        <v>24789</v>
      </c>
      <c r="E27" t="s">
        <v>38412</v>
      </c>
      <c r="F27" s="86">
        <v>11493.25</v>
      </c>
      <c r="G27">
        <v>1</v>
      </c>
      <c r="H27" s="86">
        <v>11493.25</v>
      </c>
    </row>
    <row r="28" spans="1:8" x14ac:dyDescent="0.25">
      <c r="A28" s="91">
        <v>7350897</v>
      </c>
      <c r="B28" t="s">
        <v>38358</v>
      </c>
      <c r="C28" t="s">
        <v>38413</v>
      </c>
      <c r="D28" t="s">
        <v>15600</v>
      </c>
      <c r="E28" t="s">
        <v>38414</v>
      </c>
      <c r="F28" s="86">
        <v>10982.73</v>
      </c>
      <c r="G28">
        <v>1</v>
      </c>
      <c r="H28" s="86">
        <v>10982.73</v>
      </c>
    </row>
    <row r="29" spans="1:8" x14ac:dyDescent="0.25">
      <c r="A29" s="91">
        <v>7943039</v>
      </c>
      <c r="B29" t="s">
        <v>38358</v>
      </c>
      <c r="C29" t="s">
        <v>38373</v>
      </c>
      <c r="D29" t="s">
        <v>28280</v>
      </c>
      <c r="E29" t="s">
        <v>38415</v>
      </c>
      <c r="F29" s="86">
        <v>10781.787</v>
      </c>
      <c r="G29">
        <v>1</v>
      </c>
      <c r="H29" s="86">
        <v>10781.787</v>
      </c>
    </row>
    <row r="30" spans="1:8" x14ac:dyDescent="0.25">
      <c r="A30" s="91" t="s">
        <v>14913</v>
      </c>
      <c r="B30" t="s">
        <v>38358</v>
      </c>
      <c r="C30" t="s">
        <v>38416</v>
      </c>
      <c r="D30" t="s">
        <v>14914</v>
      </c>
      <c r="E30" t="s">
        <v>38417</v>
      </c>
      <c r="F30" s="86">
        <v>10460.487999999999</v>
      </c>
      <c r="G30">
        <v>1</v>
      </c>
      <c r="H30" s="86">
        <v>10460.487999999999</v>
      </c>
    </row>
    <row r="31" spans="1:8" x14ac:dyDescent="0.25">
      <c r="A31" s="91" t="s">
        <v>32273</v>
      </c>
      <c r="B31" t="s">
        <v>38358</v>
      </c>
      <c r="C31" t="s">
        <v>38418</v>
      </c>
      <c r="D31" t="s">
        <v>32274</v>
      </c>
      <c r="E31" t="s">
        <v>38419</v>
      </c>
      <c r="F31" s="86">
        <v>10436.438</v>
      </c>
      <c r="G31">
        <v>3</v>
      </c>
      <c r="H31" s="86">
        <v>31309.313999999998</v>
      </c>
    </row>
    <row r="32" spans="1:8" x14ac:dyDescent="0.25">
      <c r="A32" s="91" t="s">
        <v>16654</v>
      </c>
      <c r="B32" t="s">
        <v>38358</v>
      </c>
      <c r="C32" t="s">
        <v>38413</v>
      </c>
      <c r="D32" t="s">
        <v>16655</v>
      </c>
      <c r="E32" t="s">
        <v>38420</v>
      </c>
      <c r="F32" s="86">
        <v>10081.719999999999</v>
      </c>
      <c r="G32">
        <v>2</v>
      </c>
      <c r="H32" s="86">
        <v>20163.439999999999</v>
      </c>
    </row>
    <row r="33" spans="1:8" x14ac:dyDescent="0.25">
      <c r="A33" s="91">
        <v>7457795</v>
      </c>
      <c r="B33" t="s">
        <v>38358</v>
      </c>
      <c r="C33" t="s">
        <v>38409</v>
      </c>
      <c r="D33" t="s">
        <v>20704</v>
      </c>
      <c r="E33" t="s">
        <v>38421</v>
      </c>
      <c r="F33" s="86">
        <v>239.93899999999999</v>
      </c>
      <c r="G33">
        <v>10</v>
      </c>
      <c r="H33" s="86">
        <v>2399.39</v>
      </c>
    </row>
    <row r="34" spans="1:8" x14ac:dyDescent="0.25">
      <c r="A34" s="91">
        <v>7931992</v>
      </c>
      <c r="B34" t="s">
        <v>38358</v>
      </c>
      <c r="C34" t="s">
        <v>38422</v>
      </c>
      <c r="D34" t="s">
        <v>38423</v>
      </c>
      <c r="E34" t="s">
        <v>38424</v>
      </c>
      <c r="F34" s="86">
        <v>10074</v>
      </c>
      <c r="G34">
        <v>1</v>
      </c>
      <c r="H34" s="86">
        <v>10074</v>
      </c>
    </row>
    <row r="35" spans="1:8" x14ac:dyDescent="0.25">
      <c r="A35" s="91" t="s">
        <v>38425</v>
      </c>
      <c r="B35" t="s">
        <v>38358</v>
      </c>
      <c r="C35" t="s">
        <v>38413</v>
      </c>
      <c r="D35" t="s">
        <v>38426</v>
      </c>
      <c r="E35" t="s">
        <v>38427</v>
      </c>
      <c r="F35" s="86">
        <v>10006.162</v>
      </c>
      <c r="G35">
        <v>1</v>
      </c>
      <c r="H35" s="86">
        <v>10006.162</v>
      </c>
    </row>
    <row r="36" spans="1:8" x14ac:dyDescent="0.25">
      <c r="A36" s="91">
        <v>7975812</v>
      </c>
      <c r="B36" t="s">
        <v>38358</v>
      </c>
      <c r="C36" t="s">
        <v>38428</v>
      </c>
      <c r="D36" t="s">
        <v>31067</v>
      </c>
      <c r="E36" t="s">
        <v>38429</v>
      </c>
      <c r="F36" s="86">
        <v>255.97499999999999</v>
      </c>
      <c r="G36">
        <v>10</v>
      </c>
      <c r="H36" s="86">
        <v>2559.75</v>
      </c>
    </row>
    <row r="37" spans="1:8" x14ac:dyDescent="0.25">
      <c r="A37" s="91">
        <v>7975827</v>
      </c>
      <c r="B37" t="s">
        <v>38358</v>
      </c>
      <c r="C37" t="s">
        <v>38430</v>
      </c>
      <c r="D37" t="s">
        <v>31079</v>
      </c>
      <c r="E37" t="s">
        <v>38431</v>
      </c>
      <c r="F37" s="86">
        <v>622.83299999999997</v>
      </c>
      <c r="G37">
        <v>2</v>
      </c>
      <c r="H37" s="86">
        <v>1245.6659999999999</v>
      </c>
    </row>
    <row r="38" spans="1:8" x14ac:dyDescent="0.25">
      <c r="A38" s="91">
        <v>4601726</v>
      </c>
      <c r="B38" t="s">
        <v>38432</v>
      </c>
      <c r="C38" t="s">
        <v>38413</v>
      </c>
      <c r="D38" t="s">
        <v>11456</v>
      </c>
      <c r="E38" t="s">
        <v>38433</v>
      </c>
      <c r="F38" s="86">
        <v>9828.0849999999991</v>
      </c>
      <c r="G38">
        <v>1</v>
      </c>
      <c r="H38" s="86">
        <v>9828.0849999999991</v>
      </c>
    </row>
    <row r="39" spans="1:8" x14ac:dyDescent="0.25">
      <c r="A39" s="91">
        <v>7471455</v>
      </c>
      <c r="B39" t="s">
        <v>38358</v>
      </c>
      <c r="C39" t="s">
        <v>38434</v>
      </c>
      <c r="D39" t="s">
        <v>21375</v>
      </c>
      <c r="E39" t="s">
        <v>38435</v>
      </c>
      <c r="F39" s="86">
        <v>9377.1299999999992</v>
      </c>
      <c r="G39">
        <v>1</v>
      </c>
      <c r="H39" s="86">
        <v>9377.1299999999992</v>
      </c>
    </row>
    <row r="40" spans="1:8" x14ac:dyDescent="0.25">
      <c r="A40" s="91">
        <v>7443482</v>
      </c>
      <c r="B40" t="s">
        <v>38358</v>
      </c>
      <c r="C40" t="s">
        <v>36329</v>
      </c>
      <c r="D40" t="s">
        <v>18966</v>
      </c>
      <c r="E40" t="s">
        <v>38436</v>
      </c>
      <c r="F40" s="86">
        <v>329.39100000000002</v>
      </c>
      <c r="G40">
        <v>16</v>
      </c>
      <c r="H40" s="86">
        <v>5270.2560000000003</v>
      </c>
    </row>
    <row r="41" spans="1:8" x14ac:dyDescent="0.25">
      <c r="A41" s="91" t="s">
        <v>15335</v>
      </c>
      <c r="B41" t="s">
        <v>38358</v>
      </c>
      <c r="C41" t="s">
        <v>38413</v>
      </c>
      <c r="D41" t="s">
        <v>15336</v>
      </c>
      <c r="E41" t="s">
        <v>38437</v>
      </c>
      <c r="F41" s="86">
        <v>9338.1579999999994</v>
      </c>
      <c r="G41">
        <v>3</v>
      </c>
      <c r="H41" s="86">
        <v>28014.473999999998</v>
      </c>
    </row>
    <row r="42" spans="1:8" x14ac:dyDescent="0.25">
      <c r="A42" s="91">
        <v>7443210</v>
      </c>
      <c r="B42" t="s">
        <v>38358</v>
      </c>
      <c r="C42" t="s">
        <v>38438</v>
      </c>
      <c r="D42" t="s">
        <v>18922</v>
      </c>
      <c r="E42" t="s">
        <v>38439</v>
      </c>
      <c r="F42" s="86">
        <v>558.93799999999999</v>
      </c>
      <c r="G42">
        <v>6</v>
      </c>
      <c r="H42" s="86">
        <v>3353.6279999999997</v>
      </c>
    </row>
    <row r="43" spans="1:8" x14ac:dyDescent="0.25">
      <c r="A43" s="91">
        <v>7497116</v>
      </c>
      <c r="B43" t="s">
        <v>38358</v>
      </c>
      <c r="C43" t="s">
        <v>38438</v>
      </c>
      <c r="D43" t="s">
        <v>24766</v>
      </c>
      <c r="E43" t="s">
        <v>38440</v>
      </c>
      <c r="F43" s="86">
        <v>472.37799999999999</v>
      </c>
      <c r="G43">
        <v>6</v>
      </c>
      <c r="H43" s="86">
        <v>2834.268</v>
      </c>
    </row>
    <row r="44" spans="1:8" x14ac:dyDescent="0.25">
      <c r="A44" s="91">
        <v>7491502</v>
      </c>
      <c r="B44" t="s">
        <v>38358</v>
      </c>
      <c r="C44" t="s">
        <v>38441</v>
      </c>
      <c r="D44" t="s">
        <v>22762</v>
      </c>
      <c r="E44" t="s">
        <v>38442</v>
      </c>
      <c r="F44" s="86">
        <v>108.14400000000001</v>
      </c>
      <c r="G44">
        <v>25</v>
      </c>
      <c r="H44" s="86">
        <v>2703.6000000000004</v>
      </c>
    </row>
    <row r="45" spans="1:8" x14ac:dyDescent="0.25">
      <c r="A45" s="91">
        <v>7491123</v>
      </c>
      <c r="B45" t="s">
        <v>38358</v>
      </c>
      <c r="C45" t="s">
        <v>38443</v>
      </c>
      <c r="D45" t="s">
        <v>22698</v>
      </c>
      <c r="E45" t="s">
        <v>38444</v>
      </c>
      <c r="F45" s="86">
        <v>8.0850000000000009</v>
      </c>
      <c r="G45">
        <v>300</v>
      </c>
      <c r="H45" s="86">
        <v>2425.5000000000005</v>
      </c>
    </row>
    <row r="46" spans="1:8" x14ac:dyDescent="0.25">
      <c r="A46" s="91">
        <v>7491519</v>
      </c>
      <c r="B46" t="s">
        <v>38358</v>
      </c>
      <c r="C46" t="s">
        <v>38390</v>
      </c>
      <c r="D46" t="s">
        <v>22772</v>
      </c>
      <c r="E46" t="s">
        <v>38445</v>
      </c>
      <c r="F46" s="86">
        <v>453.05900000000003</v>
      </c>
      <c r="G46">
        <v>5</v>
      </c>
      <c r="H46" s="86">
        <v>2265.2950000000001</v>
      </c>
    </row>
    <row r="47" spans="1:8" x14ac:dyDescent="0.25">
      <c r="A47" s="91">
        <v>2403401</v>
      </c>
      <c r="B47" t="s">
        <v>38446</v>
      </c>
      <c r="C47" t="s">
        <v>38447</v>
      </c>
      <c r="D47" t="s">
        <v>7344</v>
      </c>
      <c r="E47" t="s">
        <v>38448</v>
      </c>
      <c r="F47" s="86">
        <v>26.094999999999999</v>
      </c>
      <c r="G47">
        <v>75</v>
      </c>
      <c r="H47" s="86">
        <v>1957.125</v>
      </c>
    </row>
    <row r="48" spans="1:8" x14ac:dyDescent="0.25">
      <c r="A48" s="91">
        <v>7497151</v>
      </c>
      <c r="B48" t="s">
        <v>38358</v>
      </c>
      <c r="C48" t="s">
        <v>38449</v>
      </c>
      <c r="D48" t="s">
        <v>24778</v>
      </c>
      <c r="E48" t="s">
        <v>38450</v>
      </c>
      <c r="F48" s="86">
        <v>96.408000000000001</v>
      </c>
      <c r="G48">
        <v>20</v>
      </c>
      <c r="H48" s="86">
        <v>1928.16</v>
      </c>
    </row>
    <row r="49" spans="1:8" x14ac:dyDescent="0.25">
      <c r="A49" s="91">
        <v>7491990</v>
      </c>
      <c r="B49" t="s">
        <v>38358</v>
      </c>
      <c r="C49" t="s">
        <v>38373</v>
      </c>
      <c r="D49" t="s">
        <v>22903</v>
      </c>
      <c r="E49" t="s">
        <v>38451</v>
      </c>
      <c r="F49" s="86">
        <v>618.63099999999997</v>
      </c>
      <c r="G49">
        <v>3</v>
      </c>
      <c r="H49" s="86">
        <v>1855.893</v>
      </c>
    </row>
    <row r="50" spans="1:8" x14ac:dyDescent="0.25">
      <c r="A50" s="91">
        <v>3159382</v>
      </c>
      <c r="B50" t="s">
        <v>38452</v>
      </c>
      <c r="C50" t="s">
        <v>38453</v>
      </c>
      <c r="D50" t="s">
        <v>9096</v>
      </c>
      <c r="E50" t="s">
        <v>38454</v>
      </c>
      <c r="F50" s="86">
        <v>8778.4779999999992</v>
      </c>
      <c r="G50">
        <v>2</v>
      </c>
      <c r="H50" s="86">
        <v>17556.955999999998</v>
      </c>
    </row>
    <row r="51" spans="1:8" x14ac:dyDescent="0.25">
      <c r="A51" s="91">
        <v>7974548</v>
      </c>
      <c r="B51" t="s">
        <v>38358</v>
      </c>
      <c r="C51" t="s">
        <v>38455</v>
      </c>
      <c r="D51" t="s">
        <v>30584</v>
      </c>
      <c r="E51" t="s">
        <v>38456</v>
      </c>
      <c r="F51" s="86">
        <v>8684</v>
      </c>
      <c r="G51">
        <v>1</v>
      </c>
      <c r="H51" s="86">
        <v>8684</v>
      </c>
    </row>
    <row r="52" spans="1:8" x14ac:dyDescent="0.25">
      <c r="A52" s="91">
        <v>7953155</v>
      </c>
      <c r="B52" t="s">
        <v>38358</v>
      </c>
      <c r="C52" t="s">
        <v>38457</v>
      </c>
      <c r="D52" t="s">
        <v>29352</v>
      </c>
      <c r="E52" t="s">
        <v>38458</v>
      </c>
      <c r="F52" s="86">
        <v>789.89700000000005</v>
      </c>
      <c r="G52">
        <v>3</v>
      </c>
      <c r="H52" s="86">
        <v>2369.6910000000003</v>
      </c>
    </row>
    <row r="53" spans="1:8" x14ac:dyDescent="0.25">
      <c r="A53" s="91">
        <v>7975872</v>
      </c>
      <c r="B53" t="s">
        <v>38358</v>
      </c>
      <c r="C53" t="s">
        <v>38455</v>
      </c>
      <c r="D53" t="s">
        <v>31134</v>
      </c>
      <c r="E53" t="s">
        <v>38459</v>
      </c>
      <c r="F53" s="86">
        <v>954.38</v>
      </c>
      <c r="G53">
        <v>3</v>
      </c>
      <c r="H53" s="86">
        <v>2863.14</v>
      </c>
    </row>
    <row r="54" spans="1:8" x14ac:dyDescent="0.25">
      <c r="A54" s="91">
        <v>7471326</v>
      </c>
      <c r="B54" t="s">
        <v>38358</v>
      </c>
      <c r="C54" t="s">
        <v>38399</v>
      </c>
      <c r="D54" t="s">
        <v>21287</v>
      </c>
      <c r="E54" t="s">
        <v>38460</v>
      </c>
      <c r="F54" s="86">
        <v>8500</v>
      </c>
      <c r="G54">
        <v>1</v>
      </c>
      <c r="H54" s="86">
        <v>8500</v>
      </c>
    </row>
    <row r="55" spans="1:8" x14ac:dyDescent="0.25">
      <c r="A55" s="91" t="s">
        <v>26235</v>
      </c>
      <c r="B55" t="s">
        <v>38358</v>
      </c>
      <c r="C55" t="s">
        <v>38388</v>
      </c>
      <c r="D55" t="s">
        <v>26236</v>
      </c>
      <c r="E55" t="s">
        <v>38461</v>
      </c>
      <c r="F55" s="86">
        <v>527.43399999999997</v>
      </c>
      <c r="G55">
        <v>2</v>
      </c>
      <c r="H55" s="86">
        <v>1054.8679999999999</v>
      </c>
    </row>
    <row r="56" spans="1:8" x14ac:dyDescent="0.25">
      <c r="A56" s="91" t="s">
        <v>21217</v>
      </c>
      <c r="B56" t="s">
        <v>38358</v>
      </c>
      <c r="C56" t="s">
        <v>38399</v>
      </c>
      <c r="D56" t="s">
        <v>21218</v>
      </c>
      <c r="E56" t="s">
        <v>38462</v>
      </c>
      <c r="F56" s="86">
        <v>8086.64</v>
      </c>
      <c r="G56">
        <v>2</v>
      </c>
      <c r="H56" s="86">
        <v>16173.28</v>
      </c>
    </row>
    <row r="57" spans="1:8" x14ac:dyDescent="0.25">
      <c r="A57" s="91">
        <v>7975914</v>
      </c>
      <c r="B57" t="s">
        <v>38358</v>
      </c>
      <c r="C57" t="s">
        <v>38373</v>
      </c>
      <c r="D57" t="s">
        <v>30905</v>
      </c>
      <c r="E57" t="s">
        <v>38463</v>
      </c>
      <c r="F57" s="86">
        <v>8033.9750000000004</v>
      </c>
      <c r="G57">
        <v>2</v>
      </c>
      <c r="H57" s="86">
        <v>16067.95</v>
      </c>
    </row>
    <row r="58" spans="1:8" x14ac:dyDescent="0.25">
      <c r="A58" s="91">
        <v>7914977</v>
      </c>
      <c r="B58" t="s">
        <v>38358</v>
      </c>
      <c r="C58" t="s">
        <v>38373</v>
      </c>
      <c r="D58" t="s">
        <v>26004</v>
      </c>
      <c r="E58" t="s">
        <v>38464</v>
      </c>
      <c r="F58" s="86">
        <v>7990</v>
      </c>
      <c r="G58">
        <v>1</v>
      </c>
      <c r="H58" s="86">
        <v>7990</v>
      </c>
    </row>
    <row r="59" spans="1:8" x14ac:dyDescent="0.25">
      <c r="A59" s="91">
        <v>7355286</v>
      </c>
      <c r="B59" t="s">
        <v>38358</v>
      </c>
      <c r="C59" t="s">
        <v>38392</v>
      </c>
      <c r="D59" t="s">
        <v>15889</v>
      </c>
      <c r="E59" t="s">
        <v>38465</v>
      </c>
      <c r="F59" s="86">
        <v>7861.665</v>
      </c>
      <c r="G59">
        <v>2</v>
      </c>
      <c r="H59" s="86">
        <v>15723.33</v>
      </c>
    </row>
    <row r="60" spans="1:8" x14ac:dyDescent="0.25">
      <c r="A60" s="91">
        <v>3155256</v>
      </c>
      <c r="B60" t="s">
        <v>38452</v>
      </c>
      <c r="C60" t="s">
        <v>38466</v>
      </c>
      <c r="D60" t="s">
        <v>8945</v>
      </c>
      <c r="E60" t="s">
        <v>38467</v>
      </c>
      <c r="F60" s="86">
        <v>75.566000000000003</v>
      </c>
      <c r="G60">
        <v>210</v>
      </c>
      <c r="H60" s="86">
        <v>15868.86</v>
      </c>
    </row>
    <row r="61" spans="1:8" x14ac:dyDescent="0.25">
      <c r="A61" s="91">
        <v>7999209</v>
      </c>
      <c r="B61" t="s">
        <v>38358</v>
      </c>
      <c r="C61" t="s">
        <v>38378</v>
      </c>
      <c r="D61" t="s">
        <v>32832</v>
      </c>
      <c r="E61" t="s">
        <v>38468</v>
      </c>
      <c r="F61" s="86">
        <v>7814.79</v>
      </c>
      <c r="G61">
        <v>1</v>
      </c>
      <c r="H61" s="86">
        <v>7814.79</v>
      </c>
    </row>
    <row r="62" spans="1:8" x14ac:dyDescent="0.25">
      <c r="A62" s="91" t="s">
        <v>24704</v>
      </c>
      <c r="B62" t="s">
        <v>38358</v>
      </c>
      <c r="C62" t="s">
        <v>38396</v>
      </c>
      <c r="D62" t="s">
        <v>24705</v>
      </c>
      <c r="E62" t="s">
        <v>38469</v>
      </c>
      <c r="F62" s="86">
        <v>7695.8850000000002</v>
      </c>
      <c r="G62">
        <v>4</v>
      </c>
      <c r="H62" s="86">
        <v>30783.54</v>
      </c>
    </row>
    <row r="63" spans="1:8" x14ac:dyDescent="0.25">
      <c r="A63" s="91">
        <v>7998594</v>
      </c>
      <c r="B63" t="s">
        <v>38358</v>
      </c>
      <c r="C63" t="s">
        <v>38411</v>
      </c>
      <c r="D63" t="s">
        <v>32563</v>
      </c>
      <c r="E63" t="s">
        <v>38470</v>
      </c>
      <c r="F63" s="86">
        <v>7357.04</v>
      </c>
      <c r="G63">
        <v>1</v>
      </c>
      <c r="H63" s="86">
        <v>7357.04</v>
      </c>
    </row>
    <row r="64" spans="1:8" x14ac:dyDescent="0.25">
      <c r="A64" s="91">
        <v>3159388</v>
      </c>
      <c r="B64" t="s">
        <v>38452</v>
      </c>
      <c r="C64" t="s">
        <v>38453</v>
      </c>
      <c r="D64" t="s">
        <v>9100</v>
      </c>
      <c r="E64" t="s">
        <v>38471</v>
      </c>
      <c r="F64" s="86">
        <v>7121.0950000000003</v>
      </c>
      <c r="G64">
        <v>1</v>
      </c>
      <c r="H64" s="86">
        <v>7121.0950000000003</v>
      </c>
    </row>
    <row r="65" spans="1:8" x14ac:dyDescent="0.25">
      <c r="A65" s="91">
        <v>7944921</v>
      </c>
      <c r="B65" t="s">
        <v>38358</v>
      </c>
      <c r="C65" t="s">
        <v>38472</v>
      </c>
      <c r="D65" t="s">
        <v>28770</v>
      </c>
      <c r="E65" t="s">
        <v>38473</v>
      </c>
      <c r="F65" s="86">
        <v>7104.2860000000001</v>
      </c>
      <c r="G65">
        <v>3</v>
      </c>
      <c r="H65" s="86">
        <v>21312.858</v>
      </c>
    </row>
    <row r="66" spans="1:8" x14ac:dyDescent="0.25">
      <c r="A66" s="91">
        <v>7209403</v>
      </c>
      <c r="B66" t="s">
        <v>38474</v>
      </c>
      <c r="C66" t="s">
        <v>38475</v>
      </c>
      <c r="D66" t="s">
        <v>38476</v>
      </c>
      <c r="E66" t="s">
        <v>38477</v>
      </c>
      <c r="F66" s="86">
        <v>7095.1180000000004</v>
      </c>
      <c r="G66">
        <v>2</v>
      </c>
      <c r="H66" s="86">
        <v>14190.236000000001</v>
      </c>
    </row>
    <row r="67" spans="1:8" x14ac:dyDescent="0.25">
      <c r="A67" s="91">
        <v>7473071</v>
      </c>
      <c r="B67" t="s">
        <v>38358</v>
      </c>
      <c r="C67" t="s">
        <v>38478</v>
      </c>
      <c r="D67" t="s">
        <v>21697</v>
      </c>
      <c r="E67" t="s">
        <v>38479</v>
      </c>
      <c r="F67" s="86">
        <v>371.48</v>
      </c>
      <c r="G67">
        <v>3</v>
      </c>
      <c r="H67" s="86">
        <v>1114.44</v>
      </c>
    </row>
    <row r="68" spans="1:8" x14ac:dyDescent="0.25">
      <c r="A68" s="91">
        <v>7925047</v>
      </c>
      <c r="B68" t="s">
        <v>38358</v>
      </c>
      <c r="C68" t="s">
        <v>38480</v>
      </c>
      <c r="D68" t="s">
        <v>38481</v>
      </c>
      <c r="E68" t="s">
        <v>38482</v>
      </c>
      <c r="F68" s="86">
        <v>6883.5230000000001</v>
      </c>
      <c r="G68">
        <v>3</v>
      </c>
      <c r="H68" s="86">
        <v>20650.569</v>
      </c>
    </row>
    <row r="69" spans="1:8" x14ac:dyDescent="0.25">
      <c r="A69" s="91">
        <v>7389770</v>
      </c>
      <c r="B69" t="s">
        <v>38358</v>
      </c>
      <c r="C69" t="s">
        <v>38483</v>
      </c>
      <c r="D69" t="s">
        <v>15189</v>
      </c>
      <c r="E69" t="s">
        <v>38484</v>
      </c>
      <c r="F69" s="86">
        <v>452.36900000000003</v>
      </c>
      <c r="G69">
        <v>3</v>
      </c>
      <c r="H69" s="86">
        <v>1357.107</v>
      </c>
    </row>
    <row r="70" spans="1:8" x14ac:dyDescent="0.25">
      <c r="A70" s="91">
        <v>7479535</v>
      </c>
      <c r="B70" t="s">
        <v>38358</v>
      </c>
      <c r="C70" t="s">
        <v>38485</v>
      </c>
      <c r="D70" t="s">
        <v>22103</v>
      </c>
      <c r="E70" t="s">
        <v>38486</v>
      </c>
      <c r="F70" s="86">
        <v>6559.84</v>
      </c>
      <c r="G70">
        <v>1</v>
      </c>
      <c r="H70" s="86">
        <v>6559.84</v>
      </c>
    </row>
    <row r="71" spans="1:8" x14ac:dyDescent="0.25">
      <c r="A71" s="91">
        <v>7465107</v>
      </c>
      <c r="B71" t="s">
        <v>38358</v>
      </c>
      <c r="C71" t="s">
        <v>38487</v>
      </c>
      <c r="D71" t="s">
        <v>21041</v>
      </c>
      <c r="E71" t="s">
        <v>38488</v>
      </c>
      <c r="F71" s="86">
        <v>732.548</v>
      </c>
      <c r="G71">
        <v>2</v>
      </c>
      <c r="H71" s="86">
        <v>1465.096</v>
      </c>
    </row>
    <row r="72" spans="1:8" x14ac:dyDescent="0.25">
      <c r="A72" s="91">
        <v>7998362</v>
      </c>
      <c r="B72" t="s">
        <v>38358</v>
      </c>
      <c r="C72" t="s">
        <v>36141</v>
      </c>
      <c r="D72" t="s">
        <v>32375</v>
      </c>
      <c r="E72" t="s">
        <v>38489</v>
      </c>
      <c r="F72" s="86">
        <v>6504</v>
      </c>
      <c r="G72">
        <v>2</v>
      </c>
      <c r="H72" s="86">
        <v>13008</v>
      </c>
    </row>
    <row r="73" spans="1:8" x14ac:dyDescent="0.25">
      <c r="A73" s="91">
        <v>7471328</v>
      </c>
      <c r="B73" t="s">
        <v>38358</v>
      </c>
      <c r="C73" t="s">
        <v>38490</v>
      </c>
      <c r="D73" t="s">
        <v>21291</v>
      </c>
      <c r="E73" t="s">
        <v>38491</v>
      </c>
      <c r="F73" s="86">
        <v>6500</v>
      </c>
      <c r="G73">
        <v>1</v>
      </c>
      <c r="H73" s="86">
        <v>6500</v>
      </c>
    </row>
    <row r="74" spans="1:8" x14ac:dyDescent="0.25">
      <c r="A74" s="91">
        <v>7974266</v>
      </c>
      <c r="B74" t="s">
        <v>38358</v>
      </c>
      <c r="C74" t="s">
        <v>38388</v>
      </c>
      <c r="D74" t="s">
        <v>30485</v>
      </c>
      <c r="E74" t="s">
        <v>38492</v>
      </c>
      <c r="F74" s="86">
        <v>641.09</v>
      </c>
      <c r="G74">
        <v>4</v>
      </c>
      <c r="H74" s="86">
        <v>2564.36</v>
      </c>
    </row>
    <row r="75" spans="1:8" x14ac:dyDescent="0.25">
      <c r="A75" s="91">
        <v>7497059</v>
      </c>
      <c r="B75" t="s">
        <v>38358</v>
      </c>
      <c r="C75" t="s">
        <v>37705</v>
      </c>
      <c r="D75" t="s">
        <v>24700</v>
      </c>
      <c r="E75" t="s">
        <v>38493</v>
      </c>
      <c r="F75" s="86">
        <v>6307.509</v>
      </c>
      <c r="G75">
        <v>4</v>
      </c>
      <c r="H75" s="86">
        <v>25230.036</v>
      </c>
    </row>
    <row r="76" spans="1:8" x14ac:dyDescent="0.25">
      <c r="A76" s="91">
        <v>7932077</v>
      </c>
      <c r="B76" t="s">
        <v>38358</v>
      </c>
      <c r="C76" t="s">
        <v>38378</v>
      </c>
      <c r="D76" t="s">
        <v>27056</v>
      </c>
      <c r="E76" t="s">
        <v>38494</v>
      </c>
      <c r="F76" s="86">
        <v>682.06399999999996</v>
      </c>
      <c r="G76">
        <v>3</v>
      </c>
      <c r="H76" s="86">
        <v>2046.192</v>
      </c>
    </row>
    <row r="77" spans="1:8" x14ac:dyDescent="0.25">
      <c r="A77" s="91">
        <v>3906533</v>
      </c>
      <c r="B77" t="s">
        <v>38403</v>
      </c>
      <c r="C77" t="s">
        <v>38378</v>
      </c>
      <c r="D77" t="s">
        <v>9969</v>
      </c>
      <c r="E77" t="s">
        <v>38495</v>
      </c>
      <c r="F77" s="86">
        <v>6237.01</v>
      </c>
      <c r="G77">
        <v>1</v>
      </c>
      <c r="H77" s="86">
        <v>6237.01</v>
      </c>
    </row>
    <row r="78" spans="1:8" x14ac:dyDescent="0.25">
      <c r="A78" s="91" t="s">
        <v>27117</v>
      </c>
      <c r="B78" t="s">
        <v>38358</v>
      </c>
      <c r="C78" t="s">
        <v>38496</v>
      </c>
      <c r="D78" t="s">
        <v>27118</v>
      </c>
      <c r="E78" t="s">
        <v>38497</v>
      </c>
      <c r="F78" s="86">
        <v>6173.3329999999996</v>
      </c>
      <c r="G78">
        <v>2</v>
      </c>
      <c r="H78" s="86">
        <v>12346.665999999999</v>
      </c>
    </row>
    <row r="79" spans="1:8" x14ac:dyDescent="0.25">
      <c r="A79" s="91">
        <v>7996077</v>
      </c>
      <c r="B79" t="s">
        <v>38358</v>
      </c>
      <c r="C79" t="s">
        <v>38490</v>
      </c>
      <c r="D79" t="s">
        <v>31880</v>
      </c>
      <c r="E79" t="s">
        <v>38498</v>
      </c>
      <c r="F79" s="86">
        <v>570.56299999999999</v>
      </c>
      <c r="G79">
        <v>4</v>
      </c>
      <c r="H79" s="86">
        <v>2282.252</v>
      </c>
    </row>
    <row r="80" spans="1:8" x14ac:dyDescent="0.25">
      <c r="A80" s="91">
        <v>7490641</v>
      </c>
      <c r="B80" t="s">
        <v>38358</v>
      </c>
      <c r="C80" t="s">
        <v>38359</v>
      </c>
      <c r="D80" t="s">
        <v>22619</v>
      </c>
      <c r="E80" t="s">
        <v>38499</v>
      </c>
      <c r="F80" s="86">
        <v>6123.32</v>
      </c>
      <c r="G80">
        <v>4</v>
      </c>
      <c r="H80" s="86">
        <v>24493.279999999999</v>
      </c>
    </row>
    <row r="81" spans="1:8" x14ac:dyDescent="0.25">
      <c r="A81" s="91">
        <v>7393724</v>
      </c>
      <c r="B81" t="s">
        <v>38358</v>
      </c>
      <c r="C81" t="s">
        <v>38392</v>
      </c>
      <c r="D81" t="s">
        <v>17727</v>
      </c>
      <c r="E81" t="s">
        <v>38500</v>
      </c>
      <c r="F81" s="86">
        <v>6000</v>
      </c>
      <c r="G81">
        <v>1</v>
      </c>
      <c r="H81" s="86">
        <v>6000</v>
      </c>
    </row>
    <row r="82" spans="1:8" x14ac:dyDescent="0.25">
      <c r="A82" s="91">
        <v>7497673</v>
      </c>
      <c r="B82" t="s">
        <v>38358</v>
      </c>
      <c r="C82" t="s">
        <v>38409</v>
      </c>
      <c r="D82" t="s">
        <v>25094</v>
      </c>
      <c r="E82" t="s">
        <v>38501</v>
      </c>
      <c r="F82" s="86">
        <v>5796.4</v>
      </c>
      <c r="G82">
        <v>1</v>
      </c>
      <c r="H82" s="86">
        <v>5796.4</v>
      </c>
    </row>
    <row r="83" spans="1:8" x14ac:dyDescent="0.25">
      <c r="A83" s="91">
        <v>7987745</v>
      </c>
      <c r="B83" t="s">
        <v>38358</v>
      </c>
      <c r="C83" t="s">
        <v>38502</v>
      </c>
      <c r="D83" t="s">
        <v>31428</v>
      </c>
      <c r="E83" t="s">
        <v>38503</v>
      </c>
      <c r="F83" s="86">
        <v>5762.8159999999998</v>
      </c>
      <c r="G83">
        <v>1</v>
      </c>
      <c r="H83" s="86">
        <v>5762.8159999999998</v>
      </c>
    </row>
    <row r="84" spans="1:8" x14ac:dyDescent="0.25">
      <c r="A84" s="91" t="s">
        <v>29936</v>
      </c>
      <c r="B84" t="s">
        <v>38358</v>
      </c>
      <c r="C84" t="s">
        <v>38416</v>
      </c>
      <c r="D84" t="s">
        <v>29937</v>
      </c>
      <c r="E84" t="s">
        <v>38504</v>
      </c>
      <c r="F84" s="86">
        <v>5595.335</v>
      </c>
      <c r="G84">
        <v>1</v>
      </c>
      <c r="H84" s="86">
        <v>5595.335</v>
      </c>
    </row>
    <row r="85" spans="1:8" x14ac:dyDescent="0.25">
      <c r="A85" s="91">
        <v>3906565</v>
      </c>
      <c r="B85" t="s">
        <v>38403</v>
      </c>
      <c r="C85" t="s">
        <v>38378</v>
      </c>
      <c r="D85" t="s">
        <v>9977</v>
      </c>
      <c r="E85" t="s">
        <v>38505</v>
      </c>
      <c r="F85" s="86">
        <v>5540.9</v>
      </c>
      <c r="G85">
        <v>2</v>
      </c>
      <c r="H85" s="86">
        <v>11081.8</v>
      </c>
    </row>
    <row r="86" spans="1:8" x14ac:dyDescent="0.25">
      <c r="A86" s="91" t="s">
        <v>31059</v>
      </c>
      <c r="B86" t="s">
        <v>38358</v>
      </c>
      <c r="C86" t="s">
        <v>38359</v>
      </c>
      <c r="D86" t="s">
        <v>31058</v>
      </c>
      <c r="E86" t="s">
        <v>38506</v>
      </c>
      <c r="F86" s="86">
        <v>5518</v>
      </c>
      <c r="G86">
        <v>1</v>
      </c>
      <c r="H86" s="86">
        <v>5518</v>
      </c>
    </row>
    <row r="87" spans="1:8" x14ac:dyDescent="0.25">
      <c r="A87" s="91">
        <v>7443761</v>
      </c>
      <c r="B87" t="s">
        <v>38358</v>
      </c>
      <c r="C87" t="s">
        <v>38396</v>
      </c>
      <c r="D87" t="s">
        <v>19002</v>
      </c>
      <c r="E87" t="s">
        <v>38507</v>
      </c>
      <c r="F87" s="86">
        <v>5492.3779999999997</v>
      </c>
      <c r="G87">
        <v>1</v>
      </c>
      <c r="H87" s="86">
        <v>5492.3779999999997</v>
      </c>
    </row>
    <row r="88" spans="1:8" x14ac:dyDescent="0.25">
      <c r="A88" s="91">
        <v>7975804</v>
      </c>
      <c r="B88" t="s">
        <v>38358</v>
      </c>
      <c r="C88" t="s">
        <v>38359</v>
      </c>
      <c r="D88" t="s">
        <v>31058</v>
      </c>
      <c r="E88" t="s">
        <v>38508</v>
      </c>
      <c r="F88" s="86">
        <v>5491</v>
      </c>
      <c r="G88">
        <v>1</v>
      </c>
      <c r="H88" s="86">
        <v>5491</v>
      </c>
    </row>
    <row r="89" spans="1:8" x14ac:dyDescent="0.25">
      <c r="A89" s="91">
        <v>7471187</v>
      </c>
      <c r="B89" t="s">
        <v>38358</v>
      </c>
      <c r="C89" t="s">
        <v>38509</v>
      </c>
      <c r="D89" t="s">
        <v>21210</v>
      </c>
      <c r="E89" t="s">
        <v>38510</v>
      </c>
      <c r="F89" s="86">
        <v>5315</v>
      </c>
      <c r="G89">
        <v>3</v>
      </c>
      <c r="H89" s="86">
        <v>15945</v>
      </c>
    </row>
    <row r="90" spans="1:8" x14ac:dyDescent="0.25">
      <c r="A90" s="91">
        <v>2705604</v>
      </c>
      <c r="B90" t="s">
        <v>38446</v>
      </c>
      <c r="C90" t="s">
        <v>38511</v>
      </c>
      <c r="D90" t="s">
        <v>8003</v>
      </c>
      <c r="E90" t="s">
        <v>38512</v>
      </c>
      <c r="F90" s="86">
        <v>295.31700000000001</v>
      </c>
      <c r="G90">
        <v>14</v>
      </c>
      <c r="H90" s="86">
        <v>4134.4380000000001</v>
      </c>
    </row>
    <row r="91" spans="1:8" x14ac:dyDescent="0.25">
      <c r="A91" s="91" t="s">
        <v>31044</v>
      </c>
      <c r="B91" t="s">
        <v>38358</v>
      </c>
      <c r="C91" t="s">
        <v>38422</v>
      </c>
      <c r="D91" t="s">
        <v>31045</v>
      </c>
      <c r="E91" t="s">
        <v>38513</v>
      </c>
      <c r="F91" s="86">
        <v>5260</v>
      </c>
      <c r="G91">
        <v>1</v>
      </c>
      <c r="H91" s="86">
        <v>5260</v>
      </c>
    </row>
    <row r="92" spans="1:8" x14ac:dyDescent="0.25">
      <c r="A92" s="91">
        <v>7774216</v>
      </c>
      <c r="B92" t="s">
        <v>38358</v>
      </c>
      <c r="C92" t="s">
        <v>38514</v>
      </c>
      <c r="D92" t="s">
        <v>25619</v>
      </c>
      <c r="E92" t="s">
        <v>38515</v>
      </c>
      <c r="F92" s="86">
        <v>5255.4</v>
      </c>
      <c r="G92">
        <v>1</v>
      </c>
      <c r="H92" s="86">
        <v>5255.4</v>
      </c>
    </row>
    <row r="93" spans="1:8" x14ac:dyDescent="0.25">
      <c r="A93" s="91" t="s">
        <v>23235</v>
      </c>
      <c r="B93" t="s">
        <v>38358</v>
      </c>
      <c r="C93" t="s">
        <v>38516</v>
      </c>
      <c r="D93" t="s">
        <v>23236</v>
      </c>
      <c r="E93" t="s">
        <v>38517</v>
      </c>
      <c r="F93" s="86">
        <v>5211.3599999999997</v>
      </c>
      <c r="G93">
        <v>1</v>
      </c>
      <c r="H93" s="86">
        <v>5211.3599999999997</v>
      </c>
    </row>
    <row r="94" spans="1:8" x14ac:dyDescent="0.25">
      <c r="A94" s="91">
        <v>2961145</v>
      </c>
      <c r="B94" t="s">
        <v>38403</v>
      </c>
      <c r="C94" t="s">
        <v>38385</v>
      </c>
      <c r="D94" t="s">
        <v>8514</v>
      </c>
      <c r="E94" t="s">
        <v>38518</v>
      </c>
      <c r="F94" s="86">
        <v>5115.3239999999996</v>
      </c>
      <c r="G94">
        <v>2</v>
      </c>
      <c r="H94" s="86">
        <v>10230.647999999999</v>
      </c>
    </row>
    <row r="95" spans="1:8" x14ac:dyDescent="0.25">
      <c r="A95" s="91">
        <v>7953159</v>
      </c>
      <c r="B95" t="s">
        <v>38358</v>
      </c>
      <c r="C95" t="s">
        <v>38519</v>
      </c>
      <c r="D95" t="s">
        <v>29358</v>
      </c>
      <c r="E95" t="s">
        <v>38520</v>
      </c>
      <c r="F95" s="86">
        <v>5105.7820000000002</v>
      </c>
      <c r="G95">
        <v>1</v>
      </c>
      <c r="H95" s="86">
        <v>5105.7820000000002</v>
      </c>
    </row>
    <row r="96" spans="1:8" x14ac:dyDescent="0.25">
      <c r="A96" s="91" t="s">
        <v>26069</v>
      </c>
      <c r="B96" t="s">
        <v>38358</v>
      </c>
      <c r="C96" t="s">
        <v>38392</v>
      </c>
      <c r="D96" t="s">
        <v>26070</v>
      </c>
      <c r="E96" t="s">
        <v>38521</v>
      </c>
      <c r="F96" s="86">
        <v>4927.8670000000002</v>
      </c>
      <c r="G96">
        <v>1</v>
      </c>
      <c r="H96" s="86">
        <v>4927.8670000000002</v>
      </c>
    </row>
    <row r="97" spans="1:8" x14ac:dyDescent="0.25">
      <c r="A97" s="91">
        <v>3159387</v>
      </c>
      <c r="B97" t="s">
        <v>38452</v>
      </c>
      <c r="C97" t="s">
        <v>38453</v>
      </c>
      <c r="D97" t="s">
        <v>9098</v>
      </c>
      <c r="E97" t="s">
        <v>38522</v>
      </c>
      <c r="F97" s="86">
        <v>4885.21</v>
      </c>
      <c r="G97">
        <v>1</v>
      </c>
      <c r="H97" s="86">
        <v>4885.21</v>
      </c>
    </row>
    <row r="98" spans="1:8" x14ac:dyDescent="0.25">
      <c r="A98" s="91">
        <v>7432115</v>
      </c>
      <c r="B98" t="s">
        <v>38358</v>
      </c>
      <c r="C98" t="s">
        <v>38523</v>
      </c>
      <c r="D98" t="s">
        <v>18587</v>
      </c>
      <c r="E98" t="s">
        <v>38524</v>
      </c>
      <c r="F98" s="86">
        <v>30.710999999999999</v>
      </c>
      <c r="G98">
        <v>50</v>
      </c>
      <c r="H98" s="86">
        <v>1535.55</v>
      </c>
    </row>
    <row r="99" spans="1:8" x14ac:dyDescent="0.25">
      <c r="A99" s="91">
        <v>7432116</v>
      </c>
      <c r="B99" t="s">
        <v>38358</v>
      </c>
      <c r="C99" t="s">
        <v>38523</v>
      </c>
      <c r="D99" t="s">
        <v>18589</v>
      </c>
      <c r="E99" t="s">
        <v>38525</v>
      </c>
      <c r="F99" s="86">
        <v>28.757000000000001</v>
      </c>
      <c r="G99">
        <v>80</v>
      </c>
      <c r="H99" s="86">
        <v>2300.56</v>
      </c>
    </row>
    <row r="100" spans="1:8" x14ac:dyDescent="0.25">
      <c r="A100" s="91">
        <v>7432138</v>
      </c>
      <c r="B100" t="s">
        <v>38358</v>
      </c>
      <c r="C100" t="s">
        <v>38523</v>
      </c>
      <c r="D100" t="s">
        <v>18591</v>
      </c>
      <c r="E100" t="s">
        <v>38526</v>
      </c>
      <c r="F100" s="86">
        <v>56.822000000000003</v>
      </c>
      <c r="G100">
        <v>40</v>
      </c>
      <c r="H100" s="86">
        <v>2272.88</v>
      </c>
    </row>
    <row r="101" spans="1:8" x14ac:dyDescent="0.25">
      <c r="A101" s="91" t="s">
        <v>25545</v>
      </c>
      <c r="B101" t="s">
        <v>38358</v>
      </c>
      <c r="C101" t="s">
        <v>38413</v>
      </c>
      <c r="D101" t="s">
        <v>25546</v>
      </c>
      <c r="E101" t="s">
        <v>38527</v>
      </c>
      <c r="F101" s="86">
        <v>4853.3850000000002</v>
      </c>
      <c r="G101">
        <v>1</v>
      </c>
      <c r="H101" s="86">
        <v>4853.3850000000002</v>
      </c>
    </row>
    <row r="102" spans="1:8" x14ac:dyDescent="0.25">
      <c r="A102" s="91">
        <v>7443294</v>
      </c>
      <c r="B102" t="s">
        <v>38358</v>
      </c>
      <c r="C102" t="s">
        <v>38523</v>
      </c>
      <c r="D102" t="s">
        <v>18938</v>
      </c>
      <c r="E102" t="s">
        <v>38528</v>
      </c>
      <c r="F102" s="86">
        <v>14.42</v>
      </c>
      <c r="G102">
        <v>81</v>
      </c>
      <c r="H102" s="86">
        <v>1168.02</v>
      </c>
    </row>
    <row r="103" spans="1:8" x14ac:dyDescent="0.25">
      <c r="A103" s="91">
        <v>7443889</v>
      </c>
      <c r="B103" t="s">
        <v>38358</v>
      </c>
      <c r="C103" t="s">
        <v>38529</v>
      </c>
      <c r="D103" t="s">
        <v>19010</v>
      </c>
      <c r="E103" t="s">
        <v>38530</v>
      </c>
      <c r="F103" s="86">
        <v>2.74</v>
      </c>
      <c r="G103">
        <v>397</v>
      </c>
      <c r="H103" s="86">
        <v>1087.78</v>
      </c>
    </row>
    <row r="104" spans="1:8" x14ac:dyDescent="0.25">
      <c r="A104" s="91">
        <v>7443892</v>
      </c>
      <c r="B104" t="s">
        <v>38358</v>
      </c>
      <c r="C104" t="s">
        <v>38529</v>
      </c>
      <c r="D104" t="s">
        <v>19012</v>
      </c>
      <c r="E104" t="s">
        <v>38531</v>
      </c>
      <c r="F104" s="86">
        <v>5.3869999999999996</v>
      </c>
      <c r="G104">
        <v>307</v>
      </c>
      <c r="H104" s="86">
        <v>1653.809</v>
      </c>
    </row>
    <row r="105" spans="1:8" x14ac:dyDescent="0.25">
      <c r="A105" s="91">
        <v>7446371</v>
      </c>
      <c r="B105" t="s">
        <v>38358</v>
      </c>
      <c r="C105" t="s">
        <v>38532</v>
      </c>
      <c r="D105" t="s">
        <v>19706</v>
      </c>
      <c r="E105" t="s">
        <v>38533</v>
      </c>
      <c r="F105" s="86">
        <v>84.271000000000001</v>
      </c>
      <c r="G105">
        <v>18</v>
      </c>
      <c r="H105" s="86">
        <v>1516.8779999999999</v>
      </c>
    </row>
    <row r="106" spans="1:8" x14ac:dyDescent="0.25">
      <c r="A106" s="91">
        <v>7443202</v>
      </c>
      <c r="B106" t="s">
        <v>38358</v>
      </c>
      <c r="C106" t="s">
        <v>38534</v>
      </c>
      <c r="D106" t="s">
        <v>18916</v>
      </c>
      <c r="E106" t="s">
        <v>38535</v>
      </c>
      <c r="F106" s="86">
        <v>4839.32</v>
      </c>
      <c r="G106">
        <v>8</v>
      </c>
      <c r="H106" s="86">
        <v>38714.559999999998</v>
      </c>
    </row>
    <row r="107" spans="1:8" x14ac:dyDescent="0.25">
      <c r="A107" s="91">
        <v>7471091</v>
      </c>
      <c r="B107" t="s">
        <v>38358</v>
      </c>
      <c r="C107" t="s">
        <v>38536</v>
      </c>
      <c r="D107" t="s">
        <v>21127</v>
      </c>
      <c r="E107" t="s">
        <v>38537</v>
      </c>
      <c r="F107" s="86">
        <v>667.19299999999998</v>
      </c>
      <c r="G107">
        <v>2</v>
      </c>
      <c r="H107" s="86">
        <v>1334.386</v>
      </c>
    </row>
    <row r="108" spans="1:8" x14ac:dyDescent="0.25">
      <c r="A108" s="91">
        <v>7494482</v>
      </c>
      <c r="B108" t="s">
        <v>38358</v>
      </c>
      <c r="C108" t="s">
        <v>38538</v>
      </c>
      <c r="D108" t="s">
        <v>23446</v>
      </c>
      <c r="E108" t="s">
        <v>38539</v>
      </c>
      <c r="F108" s="86">
        <v>4785.05</v>
      </c>
      <c r="G108">
        <v>6</v>
      </c>
      <c r="H108" s="86">
        <v>28710.3</v>
      </c>
    </row>
    <row r="109" spans="1:8" x14ac:dyDescent="0.25">
      <c r="A109" s="91">
        <v>7476027</v>
      </c>
      <c r="B109" t="s">
        <v>38358</v>
      </c>
      <c r="C109" t="s">
        <v>38529</v>
      </c>
      <c r="D109" t="s">
        <v>21901</v>
      </c>
      <c r="E109" t="s">
        <v>38540</v>
      </c>
      <c r="F109" s="86">
        <v>27.623000000000001</v>
      </c>
      <c r="G109">
        <v>490</v>
      </c>
      <c r="H109" s="86">
        <v>13535.27</v>
      </c>
    </row>
    <row r="110" spans="1:8" x14ac:dyDescent="0.25">
      <c r="A110" s="91">
        <v>7964936</v>
      </c>
      <c r="B110" t="s">
        <v>38358</v>
      </c>
      <c r="C110" t="s">
        <v>38373</v>
      </c>
      <c r="D110" t="s">
        <v>30048</v>
      </c>
      <c r="E110" t="s">
        <v>38541</v>
      </c>
      <c r="F110" s="86">
        <v>4752.75</v>
      </c>
      <c r="G110">
        <v>1</v>
      </c>
      <c r="H110" s="86">
        <v>4752.75</v>
      </c>
    </row>
    <row r="111" spans="1:8" x14ac:dyDescent="0.25">
      <c r="A111" s="91">
        <v>7491107</v>
      </c>
      <c r="B111" t="s">
        <v>38358</v>
      </c>
      <c r="C111" t="s">
        <v>38523</v>
      </c>
      <c r="D111" t="s">
        <v>19722</v>
      </c>
      <c r="E111" t="s">
        <v>38542</v>
      </c>
      <c r="F111" s="86">
        <v>74.245000000000005</v>
      </c>
      <c r="G111">
        <v>80</v>
      </c>
      <c r="H111" s="86">
        <v>5939.6</v>
      </c>
    </row>
    <row r="112" spans="1:8" x14ac:dyDescent="0.25">
      <c r="A112" s="91">
        <v>7491112</v>
      </c>
      <c r="B112" t="s">
        <v>38358</v>
      </c>
      <c r="C112" t="s">
        <v>38523</v>
      </c>
      <c r="D112" t="s">
        <v>22692</v>
      </c>
      <c r="E112" t="s">
        <v>38543</v>
      </c>
      <c r="F112" s="86">
        <v>17.074000000000002</v>
      </c>
      <c r="G112">
        <v>90</v>
      </c>
      <c r="H112" s="86">
        <v>1536.66</v>
      </c>
    </row>
    <row r="113" spans="1:8" x14ac:dyDescent="0.25">
      <c r="A113" s="91" t="s">
        <v>22785</v>
      </c>
      <c r="B113" t="s">
        <v>38358</v>
      </c>
      <c r="C113" t="s">
        <v>38392</v>
      </c>
      <c r="D113" t="s">
        <v>22786</v>
      </c>
      <c r="E113" t="s">
        <v>38544</v>
      </c>
      <c r="F113" s="86">
        <v>4730.0330000000004</v>
      </c>
      <c r="G113">
        <v>6</v>
      </c>
      <c r="H113" s="86">
        <v>28380.198000000004</v>
      </c>
    </row>
    <row r="114" spans="1:8" x14ac:dyDescent="0.25">
      <c r="A114" s="91">
        <v>7498094</v>
      </c>
      <c r="B114" t="s">
        <v>38358</v>
      </c>
      <c r="C114" t="s">
        <v>36128</v>
      </c>
      <c r="D114" t="s">
        <v>25257</v>
      </c>
      <c r="E114" t="s">
        <v>38545</v>
      </c>
      <c r="F114" s="86">
        <v>4719.3410000000003</v>
      </c>
      <c r="G114">
        <v>3</v>
      </c>
      <c r="H114" s="86">
        <v>14158.023000000001</v>
      </c>
    </row>
    <row r="115" spans="1:8" x14ac:dyDescent="0.25">
      <c r="A115" s="91">
        <v>7497067</v>
      </c>
      <c r="B115" t="s">
        <v>38358</v>
      </c>
      <c r="C115" t="s">
        <v>38523</v>
      </c>
      <c r="D115" t="s">
        <v>24713</v>
      </c>
      <c r="E115" t="s">
        <v>38546</v>
      </c>
      <c r="F115" s="86">
        <v>17.344000000000001</v>
      </c>
      <c r="G115">
        <v>392</v>
      </c>
      <c r="H115" s="86">
        <v>6798.8480000000009</v>
      </c>
    </row>
    <row r="116" spans="1:8" x14ac:dyDescent="0.25">
      <c r="A116" s="91">
        <v>7497085</v>
      </c>
      <c r="B116" t="s">
        <v>38358</v>
      </c>
      <c r="C116" t="s">
        <v>38523</v>
      </c>
      <c r="D116" t="s">
        <v>24733</v>
      </c>
      <c r="E116" t="s">
        <v>38547</v>
      </c>
      <c r="F116" s="86">
        <v>16.456</v>
      </c>
      <c r="G116">
        <v>82</v>
      </c>
      <c r="H116" s="86">
        <v>1349.3920000000001</v>
      </c>
    </row>
    <row r="117" spans="1:8" x14ac:dyDescent="0.25">
      <c r="A117" s="91">
        <v>7497097</v>
      </c>
      <c r="B117" t="s">
        <v>38358</v>
      </c>
      <c r="C117" t="s">
        <v>38523</v>
      </c>
      <c r="D117" t="s">
        <v>24747</v>
      </c>
      <c r="E117" t="s">
        <v>38548</v>
      </c>
      <c r="F117" s="86">
        <v>38.29</v>
      </c>
      <c r="G117">
        <v>46</v>
      </c>
      <c r="H117" s="86">
        <v>1761.34</v>
      </c>
    </row>
    <row r="118" spans="1:8" x14ac:dyDescent="0.25">
      <c r="A118" s="91">
        <v>7497492</v>
      </c>
      <c r="B118" t="s">
        <v>38358</v>
      </c>
      <c r="C118" t="s">
        <v>38549</v>
      </c>
      <c r="D118" t="s">
        <v>24938</v>
      </c>
      <c r="E118" t="s">
        <v>38550</v>
      </c>
      <c r="F118" s="86">
        <v>2.79</v>
      </c>
      <c r="G118">
        <v>364</v>
      </c>
      <c r="H118" s="86">
        <v>1015.5600000000001</v>
      </c>
    </row>
    <row r="119" spans="1:8" x14ac:dyDescent="0.25">
      <c r="A119" s="91">
        <v>7497495</v>
      </c>
      <c r="B119" t="s">
        <v>38358</v>
      </c>
      <c r="C119" t="s">
        <v>38549</v>
      </c>
      <c r="D119" t="s">
        <v>24944</v>
      </c>
      <c r="E119" t="s">
        <v>38551</v>
      </c>
      <c r="F119" s="86">
        <v>2.92</v>
      </c>
      <c r="G119">
        <v>1704</v>
      </c>
      <c r="H119" s="86">
        <v>4975.68</v>
      </c>
    </row>
    <row r="120" spans="1:8" x14ac:dyDescent="0.25">
      <c r="A120" s="91">
        <v>7497496</v>
      </c>
      <c r="B120" t="s">
        <v>38358</v>
      </c>
      <c r="C120" t="s">
        <v>38529</v>
      </c>
      <c r="D120" t="s">
        <v>24946</v>
      </c>
      <c r="E120" t="s">
        <v>38552</v>
      </c>
      <c r="F120" s="86">
        <v>14.34</v>
      </c>
      <c r="G120">
        <v>377</v>
      </c>
      <c r="H120" s="86">
        <v>5406.18</v>
      </c>
    </row>
    <row r="121" spans="1:8" x14ac:dyDescent="0.25">
      <c r="A121" s="91" t="s">
        <v>24949</v>
      </c>
      <c r="B121" t="s">
        <v>38358</v>
      </c>
      <c r="C121" t="s">
        <v>38529</v>
      </c>
      <c r="D121" t="s">
        <v>24950</v>
      </c>
      <c r="E121" t="s">
        <v>38553</v>
      </c>
      <c r="F121" s="86">
        <v>22.672000000000001</v>
      </c>
      <c r="G121">
        <v>208</v>
      </c>
      <c r="H121" s="86">
        <v>4715.7759999999998</v>
      </c>
    </row>
    <row r="122" spans="1:8" x14ac:dyDescent="0.25">
      <c r="A122" s="91">
        <v>7497504</v>
      </c>
      <c r="B122" t="s">
        <v>38358</v>
      </c>
      <c r="C122" t="s">
        <v>38532</v>
      </c>
      <c r="D122" t="s">
        <v>24960</v>
      </c>
      <c r="E122" t="s">
        <v>38554</v>
      </c>
      <c r="F122" s="86">
        <v>27.318000000000001</v>
      </c>
      <c r="G122">
        <v>135</v>
      </c>
      <c r="H122" s="86">
        <v>3687.9300000000003</v>
      </c>
    </row>
    <row r="123" spans="1:8" x14ac:dyDescent="0.25">
      <c r="A123" s="91">
        <v>7497908</v>
      </c>
      <c r="B123" t="s">
        <v>38358</v>
      </c>
      <c r="C123" t="s">
        <v>38555</v>
      </c>
      <c r="D123" t="s">
        <v>25192</v>
      </c>
      <c r="E123" t="s">
        <v>38556</v>
      </c>
      <c r="F123" s="86">
        <v>6.9660000000000002</v>
      </c>
      <c r="G123">
        <v>383</v>
      </c>
      <c r="H123" s="86">
        <v>2667.9780000000001</v>
      </c>
    </row>
    <row r="124" spans="1:8" x14ac:dyDescent="0.25">
      <c r="A124" s="91">
        <v>7497909</v>
      </c>
      <c r="B124" t="s">
        <v>38358</v>
      </c>
      <c r="C124" t="s">
        <v>38557</v>
      </c>
      <c r="D124" t="s">
        <v>25194</v>
      </c>
      <c r="E124" t="s">
        <v>38558</v>
      </c>
      <c r="F124" s="86">
        <v>16.803999999999998</v>
      </c>
      <c r="G124">
        <v>77</v>
      </c>
      <c r="H124" s="86">
        <v>1293.9079999999999</v>
      </c>
    </row>
    <row r="125" spans="1:8" x14ac:dyDescent="0.25">
      <c r="A125" s="91">
        <v>7497910</v>
      </c>
      <c r="B125" t="s">
        <v>38358</v>
      </c>
      <c r="C125" t="s">
        <v>38555</v>
      </c>
      <c r="D125" t="s">
        <v>25196</v>
      </c>
      <c r="E125" t="s">
        <v>38559</v>
      </c>
      <c r="F125" s="86">
        <v>4.3959999999999999</v>
      </c>
      <c r="G125">
        <v>748</v>
      </c>
      <c r="H125" s="86">
        <v>3288.2080000000001</v>
      </c>
    </row>
    <row r="126" spans="1:8" x14ac:dyDescent="0.25">
      <c r="A126" s="91">
        <v>7497983</v>
      </c>
      <c r="B126" t="s">
        <v>38358</v>
      </c>
      <c r="C126" t="s">
        <v>38560</v>
      </c>
      <c r="D126" t="s">
        <v>25212</v>
      </c>
      <c r="E126" t="s">
        <v>38561</v>
      </c>
      <c r="F126" s="86">
        <v>21.483000000000001</v>
      </c>
      <c r="G126">
        <v>371</v>
      </c>
      <c r="H126" s="86">
        <v>7970.1930000000002</v>
      </c>
    </row>
    <row r="127" spans="1:8" x14ac:dyDescent="0.25">
      <c r="A127" s="91" t="s">
        <v>27049</v>
      </c>
      <c r="B127" t="s">
        <v>38358</v>
      </c>
      <c r="C127" t="s">
        <v>38378</v>
      </c>
      <c r="D127" t="s">
        <v>27050</v>
      </c>
      <c r="E127" t="s">
        <v>38562</v>
      </c>
      <c r="F127" s="86">
        <v>4713.93</v>
      </c>
      <c r="G127">
        <v>2</v>
      </c>
      <c r="H127" s="86">
        <v>9427.86</v>
      </c>
    </row>
    <row r="128" spans="1:8" x14ac:dyDescent="0.25">
      <c r="A128" s="91">
        <v>7917060</v>
      </c>
      <c r="B128" t="s">
        <v>38358</v>
      </c>
      <c r="C128" t="s">
        <v>38392</v>
      </c>
      <c r="D128" t="s">
        <v>26074</v>
      </c>
      <c r="E128" t="s">
        <v>38563</v>
      </c>
      <c r="F128" s="86">
        <v>4706.7299999999996</v>
      </c>
      <c r="G128">
        <v>1</v>
      </c>
      <c r="H128" s="86">
        <v>4706.7299999999996</v>
      </c>
    </row>
    <row r="129" spans="1:8" x14ac:dyDescent="0.25">
      <c r="A129" s="91">
        <v>7498578</v>
      </c>
      <c r="B129" t="s">
        <v>38358</v>
      </c>
      <c r="C129" t="s">
        <v>36128</v>
      </c>
      <c r="D129" t="s">
        <v>25484</v>
      </c>
      <c r="E129" t="s">
        <v>38564</v>
      </c>
      <c r="F129" s="86">
        <v>4670</v>
      </c>
      <c r="G129">
        <v>4</v>
      </c>
      <c r="H129" s="86">
        <v>18680</v>
      </c>
    </row>
    <row r="130" spans="1:8" x14ac:dyDescent="0.25">
      <c r="A130" s="91">
        <v>7964148</v>
      </c>
      <c r="B130" t="s">
        <v>38358</v>
      </c>
      <c r="C130" t="s">
        <v>38549</v>
      </c>
      <c r="D130" t="s">
        <v>29927</v>
      </c>
      <c r="E130" t="s">
        <v>38565</v>
      </c>
      <c r="F130" s="86">
        <v>2.2440000000000002</v>
      </c>
      <c r="G130">
        <v>1858</v>
      </c>
      <c r="H130" s="86">
        <v>4169.3519999999999</v>
      </c>
    </row>
    <row r="131" spans="1:8" x14ac:dyDescent="0.25">
      <c r="A131" s="91">
        <v>7964285</v>
      </c>
      <c r="B131" t="s">
        <v>38358</v>
      </c>
      <c r="C131" t="s">
        <v>36745</v>
      </c>
      <c r="D131" t="s">
        <v>29950</v>
      </c>
      <c r="E131" t="s">
        <v>38566</v>
      </c>
      <c r="F131" s="86">
        <v>631.45299999999997</v>
      </c>
      <c r="G131">
        <v>3</v>
      </c>
      <c r="H131" s="86">
        <v>1894.3589999999999</v>
      </c>
    </row>
    <row r="132" spans="1:8" x14ac:dyDescent="0.25">
      <c r="A132" s="91">
        <v>7964381</v>
      </c>
      <c r="B132" t="s">
        <v>38358</v>
      </c>
      <c r="C132" t="s">
        <v>38567</v>
      </c>
      <c r="D132" t="s">
        <v>29966</v>
      </c>
      <c r="E132" t="s">
        <v>38568</v>
      </c>
      <c r="F132" s="86">
        <v>41.094000000000001</v>
      </c>
      <c r="G132">
        <v>273</v>
      </c>
      <c r="H132" s="86">
        <v>11218.662</v>
      </c>
    </row>
    <row r="133" spans="1:8" x14ac:dyDescent="0.25">
      <c r="A133" s="91">
        <v>7964393</v>
      </c>
      <c r="B133" t="s">
        <v>38358</v>
      </c>
      <c r="C133" t="s">
        <v>38560</v>
      </c>
      <c r="D133" t="s">
        <v>29979</v>
      </c>
      <c r="E133" t="s">
        <v>38569</v>
      </c>
      <c r="F133" s="86">
        <v>24.850999999999999</v>
      </c>
      <c r="G133">
        <v>247</v>
      </c>
      <c r="H133" s="86">
        <v>6138.1970000000001</v>
      </c>
    </row>
    <row r="134" spans="1:8" x14ac:dyDescent="0.25">
      <c r="A134" s="91">
        <v>7996159</v>
      </c>
      <c r="B134" t="s">
        <v>38358</v>
      </c>
      <c r="C134" t="s">
        <v>38570</v>
      </c>
      <c r="D134" t="s">
        <v>31890</v>
      </c>
      <c r="E134" t="s">
        <v>38571</v>
      </c>
      <c r="F134" s="86">
        <v>57.802</v>
      </c>
      <c r="G134">
        <v>47</v>
      </c>
      <c r="H134" s="86">
        <v>2716.694</v>
      </c>
    </row>
    <row r="135" spans="1:8" x14ac:dyDescent="0.25">
      <c r="A135" s="91">
        <v>7996214</v>
      </c>
      <c r="B135" t="s">
        <v>38358</v>
      </c>
      <c r="C135" t="s">
        <v>38570</v>
      </c>
      <c r="D135" t="s">
        <v>31895</v>
      </c>
      <c r="E135" t="s">
        <v>38572</v>
      </c>
      <c r="F135" s="86">
        <v>60.543999999999997</v>
      </c>
      <c r="G135">
        <v>25</v>
      </c>
      <c r="H135" s="86">
        <v>1513.6</v>
      </c>
    </row>
    <row r="136" spans="1:8" x14ac:dyDescent="0.25">
      <c r="A136" s="91">
        <v>7996216</v>
      </c>
      <c r="B136" t="s">
        <v>38358</v>
      </c>
      <c r="C136" t="s">
        <v>38570</v>
      </c>
      <c r="D136" t="s">
        <v>31899</v>
      </c>
      <c r="E136" t="s">
        <v>38573</v>
      </c>
      <c r="F136" s="86">
        <v>72.566999999999993</v>
      </c>
      <c r="G136">
        <v>20</v>
      </c>
      <c r="H136" s="86">
        <v>1451.34</v>
      </c>
    </row>
    <row r="137" spans="1:8" x14ac:dyDescent="0.25">
      <c r="A137" s="91">
        <v>7998113</v>
      </c>
      <c r="B137" t="s">
        <v>38358</v>
      </c>
      <c r="C137" t="s">
        <v>38523</v>
      </c>
      <c r="D137" t="s">
        <v>32272</v>
      </c>
      <c r="E137" t="s">
        <v>38574</v>
      </c>
      <c r="F137" s="86">
        <v>681.51</v>
      </c>
      <c r="G137">
        <v>8</v>
      </c>
      <c r="H137" s="86">
        <v>5452.08</v>
      </c>
    </row>
    <row r="138" spans="1:8" x14ac:dyDescent="0.25">
      <c r="A138" s="91">
        <v>8509281</v>
      </c>
      <c r="B138" t="s">
        <v>38575</v>
      </c>
      <c r="C138" t="s">
        <v>38396</v>
      </c>
      <c r="D138" t="s">
        <v>33426</v>
      </c>
      <c r="E138" t="s">
        <v>38576</v>
      </c>
      <c r="F138" s="86">
        <v>53.256999999999998</v>
      </c>
      <c r="G138">
        <v>26</v>
      </c>
      <c r="H138" s="86">
        <v>1384.682</v>
      </c>
    </row>
    <row r="139" spans="1:8" x14ac:dyDescent="0.25">
      <c r="A139" s="91">
        <v>7963826</v>
      </c>
      <c r="B139" t="s">
        <v>38358</v>
      </c>
      <c r="C139" t="s">
        <v>38392</v>
      </c>
      <c r="D139" t="s">
        <v>29782</v>
      </c>
      <c r="E139" t="s">
        <v>38577</v>
      </c>
      <c r="F139" s="86">
        <v>4367.2950000000001</v>
      </c>
      <c r="G139">
        <v>1</v>
      </c>
      <c r="H139" s="86">
        <v>4367.2950000000001</v>
      </c>
    </row>
    <row r="140" spans="1:8" x14ac:dyDescent="0.25">
      <c r="A140" s="91">
        <v>6115518</v>
      </c>
      <c r="B140" t="s">
        <v>38578</v>
      </c>
      <c r="C140" t="s">
        <v>38579</v>
      </c>
      <c r="D140" t="s">
        <v>14351</v>
      </c>
      <c r="E140" t="s">
        <v>38580</v>
      </c>
      <c r="F140" s="86">
        <v>950.68200000000002</v>
      </c>
      <c r="G140">
        <v>2</v>
      </c>
      <c r="H140" s="86">
        <v>1901.364</v>
      </c>
    </row>
    <row r="141" spans="1:8" x14ac:dyDescent="0.25">
      <c r="A141" s="91">
        <v>7353395</v>
      </c>
      <c r="B141" t="s">
        <v>38358</v>
      </c>
      <c r="C141" t="s">
        <v>38428</v>
      </c>
      <c r="D141" t="s">
        <v>15748</v>
      </c>
      <c r="E141" t="s">
        <v>38581</v>
      </c>
      <c r="F141" s="86">
        <v>804.79300000000001</v>
      </c>
      <c r="G141">
        <v>2</v>
      </c>
      <c r="H141" s="86">
        <v>1609.586</v>
      </c>
    </row>
    <row r="142" spans="1:8" x14ac:dyDescent="0.25">
      <c r="A142" s="91">
        <v>7307028</v>
      </c>
      <c r="B142" t="s">
        <v>38358</v>
      </c>
      <c r="C142" t="s">
        <v>38582</v>
      </c>
      <c r="D142" t="s">
        <v>14887</v>
      </c>
      <c r="E142" t="s">
        <v>38583</v>
      </c>
      <c r="F142" s="86">
        <v>4345.0020000000004</v>
      </c>
      <c r="G142">
        <v>1</v>
      </c>
      <c r="H142" s="86">
        <v>4345.0020000000004</v>
      </c>
    </row>
    <row r="143" spans="1:8" x14ac:dyDescent="0.25">
      <c r="A143" s="91">
        <v>7357623</v>
      </c>
      <c r="B143" t="s">
        <v>38358</v>
      </c>
      <c r="C143" t="s">
        <v>38584</v>
      </c>
      <c r="D143" t="s">
        <v>15920</v>
      </c>
      <c r="E143" t="s">
        <v>38585</v>
      </c>
      <c r="F143" s="86">
        <v>4327.375</v>
      </c>
      <c r="G143">
        <v>1</v>
      </c>
      <c r="H143" s="86">
        <v>4327.375</v>
      </c>
    </row>
    <row r="144" spans="1:8" x14ac:dyDescent="0.25">
      <c r="A144" s="91">
        <v>7975439</v>
      </c>
      <c r="B144" t="s">
        <v>38358</v>
      </c>
      <c r="C144" t="s">
        <v>38373</v>
      </c>
      <c r="D144" t="s">
        <v>30812</v>
      </c>
      <c r="E144" t="s">
        <v>38586</v>
      </c>
      <c r="F144" s="86">
        <v>4320.78</v>
      </c>
      <c r="G144">
        <v>1</v>
      </c>
      <c r="H144" s="86">
        <v>4320.78</v>
      </c>
    </row>
    <row r="145" spans="1:8" x14ac:dyDescent="0.25">
      <c r="A145" s="91">
        <v>7957124</v>
      </c>
      <c r="B145" t="s">
        <v>38358</v>
      </c>
      <c r="C145" t="s">
        <v>38385</v>
      </c>
      <c r="D145" t="s">
        <v>29553</v>
      </c>
      <c r="E145" t="s">
        <v>38587</v>
      </c>
      <c r="F145" s="86">
        <v>4293</v>
      </c>
      <c r="G145">
        <v>4</v>
      </c>
      <c r="H145" s="86">
        <v>17172</v>
      </c>
    </row>
    <row r="146" spans="1:8" x14ac:dyDescent="0.25">
      <c r="A146" s="91" t="s">
        <v>10397</v>
      </c>
      <c r="B146" t="s">
        <v>38403</v>
      </c>
      <c r="C146" t="s">
        <v>38472</v>
      </c>
      <c r="D146" t="s">
        <v>10398</v>
      </c>
      <c r="E146" t="s">
        <v>38588</v>
      </c>
      <c r="F146" s="86">
        <v>4238.5</v>
      </c>
      <c r="G146">
        <v>1</v>
      </c>
      <c r="H146" s="86">
        <v>4238.5</v>
      </c>
    </row>
    <row r="147" spans="1:8" x14ac:dyDescent="0.25">
      <c r="A147" s="91">
        <v>7479605</v>
      </c>
      <c r="B147" t="s">
        <v>38358</v>
      </c>
      <c r="C147" t="s">
        <v>38378</v>
      </c>
      <c r="D147" t="s">
        <v>22156</v>
      </c>
      <c r="E147" t="s">
        <v>38589</v>
      </c>
      <c r="F147" s="86">
        <v>4226.3249999999998</v>
      </c>
      <c r="G147">
        <v>2</v>
      </c>
      <c r="H147" s="86">
        <v>8452.65</v>
      </c>
    </row>
    <row r="148" spans="1:8" x14ac:dyDescent="0.25">
      <c r="A148" s="91">
        <v>7460064</v>
      </c>
      <c r="B148" t="s">
        <v>38358</v>
      </c>
      <c r="C148" t="s">
        <v>38519</v>
      </c>
      <c r="D148" t="s">
        <v>20877</v>
      </c>
      <c r="E148" t="s">
        <v>38590</v>
      </c>
      <c r="F148" s="86">
        <v>507.09</v>
      </c>
      <c r="G148">
        <v>4</v>
      </c>
      <c r="H148" s="86">
        <v>2028.36</v>
      </c>
    </row>
    <row r="149" spans="1:8" x14ac:dyDescent="0.25">
      <c r="A149" s="91">
        <v>7495986</v>
      </c>
      <c r="B149" t="s">
        <v>38358</v>
      </c>
      <c r="C149" t="s">
        <v>38392</v>
      </c>
      <c r="D149" t="s">
        <v>24184</v>
      </c>
      <c r="E149" t="s">
        <v>38591</v>
      </c>
      <c r="F149" s="86">
        <v>4225</v>
      </c>
      <c r="G149">
        <v>2</v>
      </c>
      <c r="H149" s="86">
        <v>8450</v>
      </c>
    </row>
    <row r="150" spans="1:8" x14ac:dyDescent="0.25">
      <c r="A150" s="91">
        <v>7964500</v>
      </c>
      <c r="B150" t="s">
        <v>38358</v>
      </c>
      <c r="C150" t="s">
        <v>38373</v>
      </c>
      <c r="D150" t="s">
        <v>29997</v>
      </c>
      <c r="E150" t="s">
        <v>38592</v>
      </c>
      <c r="F150" s="86">
        <v>399.27600000000001</v>
      </c>
      <c r="G150">
        <v>12</v>
      </c>
      <c r="H150" s="86">
        <v>4791.3119999999999</v>
      </c>
    </row>
    <row r="151" spans="1:8" x14ac:dyDescent="0.25">
      <c r="A151" s="91">
        <v>7479263</v>
      </c>
      <c r="B151" t="s">
        <v>38358</v>
      </c>
      <c r="C151" t="s">
        <v>38593</v>
      </c>
      <c r="D151" t="s">
        <v>22044</v>
      </c>
      <c r="E151" t="s">
        <v>38594</v>
      </c>
      <c r="F151" s="86">
        <v>4153</v>
      </c>
      <c r="G151">
        <v>2</v>
      </c>
      <c r="H151" s="86">
        <v>8306</v>
      </c>
    </row>
    <row r="152" spans="1:8" x14ac:dyDescent="0.25">
      <c r="A152" s="91">
        <v>3910455</v>
      </c>
      <c r="B152" t="s">
        <v>38403</v>
      </c>
      <c r="C152" t="s">
        <v>38378</v>
      </c>
      <c r="D152" t="s">
        <v>10049</v>
      </c>
      <c r="E152" t="s">
        <v>38595</v>
      </c>
      <c r="F152" s="86">
        <v>383.75</v>
      </c>
      <c r="G152">
        <v>3</v>
      </c>
      <c r="H152" s="86">
        <v>1151.25</v>
      </c>
    </row>
    <row r="153" spans="1:8" x14ac:dyDescent="0.25">
      <c r="A153" s="91">
        <v>7964717</v>
      </c>
      <c r="B153" t="s">
        <v>38358</v>
      </c>
      <c r="C153" t="s">
        <v>38487</v>
      </c>
      <c r="D153" t="s">
        <v>30030</v>
      </c>
      <c r="E153" t="s">
        <v>38596</v>
      </c>
      <c r="F153" s="86">
        <v>173.18600000000001</v>
      </c>
      <c r="G153">
        <v>6</v>
      </c>
      <c r="H153" s="86">
        <v>1039.116</v>
      </c>
    </row>
    <row r="154" spans="1:8" x14ac:dyDescent="0.25">
      <c r="A154" s="91">
        <v>3155276</v>
      </c>
      <c r="B154" t="s">
        <v>38452</v>
      </c>
      <c r="C154" t="s">
        <v>38597</v>
      </c>
      <c r="D154" t="s">
        <v>8954</v>
      </c>
      <c r="E154" t="s">
        <v>38598</v>
      </c>
      <c r="F154" s="86">
        <v>261.86599999999999</v>
      </c>
      <c r="G154">
        <v>25</v>
      </c>
      <c r="H154" s="86">
        <v>6546.65</v>
      </c>
    </row>
    <row r="155" spans="1:8" x14ac:dyDescent="0.25">
      <c r="A155" s="91" t="s">
        <v>26849</v>
      </c>
      <c r="B155" t="s">
        <v>38358</v>
      </c>
      <c r="C155" t="s">
        <v>38385</v>
      </c>
      <c r="D155" t="s">
        <v>26850</v>
      </c>
      <c r="E155" t="s">
        <v>38599</v>
      </c>
      <c r="F155" s="86">
        <v>4123.8850000000002</v>
      </c>
      <c r="G155">
        <v>1</v>
      </c>
      <c r="H155" s="86">
        <v>4123.8850000000002</v>
      </c>
    </row>
    <row r="156" spans="1:8" x14ac:dyDescent="0.25">
      <c r="A156" s="91">
        <v>7390895</v>
      </c>
      <c r="B156" t="s">
        <v>38358</v>
      </c>
      <c r="C156" t="s">
        <v>38600</v>
      </c>
      <c r="D156" t="s">
        <v>17190</v>
      </c>
      <c r="E156" t="s">
        <v>38601</v>
      </c>
      <c r="F156" s="86">
        <v>607.81299999999999</v>
      </c>
      <c r="G156">
        <v>3</v>
      </c>
      <c r="H156" s="86">
        <v>1823.4389999999999</v>
      </c>
    </row>
    <row r="157" spans="1:8" x14ac:dyDescent="0.25">
      <c r="A157" s="91">
        <v>3905571</v>
      </c>
      <c r="B157" t="s">
        <v>38403</v>
      </c>
      <c r="C157" t="s">
        <v>38378</v>
      </c>
      <c r="D157" t="s">
        <v>9853</v>
      </c>
      <c r="E157" t="s">
        <v>38602</v>
      </c>
      <c r="F157" s="86">
        <v>4064.4870000000001</v>
      </c>
      <c r="G157">
        <v>7</v>
      </c>
      <c r="H157" s="86">
        <v>28451.409</v>
      </c>
    </row>
    <row r="158" spans="1:8" x14ac:dyDescent="0.25">
      <c r="A158" s="91">
        <v>7473180</v>
      </c>
      <c r="B158" t="s">
        <v>38358</v>
      </c>
      <c r="C158" t="s">
        <v>38597</v>
      </c>
      <c r="D158" t="s">
        <v>21812</v>
      </c>
      <c r="E158" t="s">
        <v>38603</v>
      </c>
      <c r="F158" s="86">
        <v>544</v>
      </c>
      <c r="G158">
        <v>3</v>
      </c>
      <c r="H158" s="86">
        <v>1632</v>
      </c>
    </row>
    <row r="159" spans="1:8" x14ac:dyDescent="0.25">
      <c r="A159" s="91">
        <v>7446540</v>
      </c>
      <c r="B159" t="s">
        <v>38358</v>
      </c>
      <c r="C159" t="s">
        <v>36329</v>
      </c>
      <c r="D159" t="s">
        <v>19794</v>
      </c>
      <c r="E159" t="s">
        <v>38604</v>
      </c>
      <c r="F159" s="86">
        <v>295.572</v>
      </c>
      <c r="G159">
        <v>5</v>
      </c>
      <c r="H159" s="86">
        <v>1477.8600000000001</v>
      </c>
    </row>
    <row r="160" spans="1:8" x14ac:dyDescent="0.25">
      <c r="A160" s="91">
        <v>7445095</v>
      </c>
      <c r="B160" t="s">
        <v>38358</v>
      </c>
      <c r="C160" t="s">
        <v>38359</v>
      </c>
      <c r="D160" t="s">
        <v>19313</v>
      </c>
      <c r="E160" t="s">
        <v>38605</v>
      </c>
      <c r="F160" s="86">
        <v>652.95000000000005</v>
      </c>
      <c r="G160">
        <v>2</v>
      </c>
      <c r="H160" s="86">
        <v>1305.9000000000001</v>
      </c>
    </row>
    <row r="161" spans="1:8" x14ac:dyDescent="0.25">
      <c r="A161" s="91" t="s">
        <v>21009</v>
      </c>
      <c r="B161" t="s">
        <v>38358</v>
      </c>
      <c r="C161" t="s">
        <v>38418</v>
      </c>
      <c r="D161" t="s">
        <v>21010</v>
      </c>
      <c r="E161" t="s">
        <v>38606</v>
      </c>
      <c r="F161" s="86">
        <v>4046.0450000000001</v>
      </c>
      <c r="G161">
        <v>1</v>
      </c>
      <c r="H161" s="86">
        <v>4046.0450000000001</v>
      </c>
    </row>
    <row r="162" spans="1:8" x14ac:dyDescent="0.25">
      <c r="A162" s="91">
        <v>7975824</v>
      </c>
      <c r="B162" t="s">
        <v>38358</v>
      </c>
      <c r="C162" t="s">
        <v>38409</v>
      </c>
      <c r="D162" t="s">
        <v>31075</v>
      </c>
      <c r="E162" t="s">
        <v>38607</v>
      </c>
      <c r="F162" s="86">
        <v>4045.5</v>
      </c>
      <c r="G162">
        <v>1</v>
      </c>
      <c r="H162" s="86">
        <v>4045.5</v>
      </c>
    </row>
    <row r="163" spans="1:8" x14ac:dyDescent="0.25">
      <c r="A163" s="91" t="s">
        <v>27024</v>
      </c>
      <c r="B163" t="s">
        <v>38358</v>
      </c>
      <c r="C163" t="s">
        <v>38608</v>
      </c>
      <c r="D163" t="s">
        <v>27025</v>
      </c>
      <c r="E163" t="s">
        <v>38609</v>
      </c>
      <c r="F163" s="86">
        <v>4044.7</v>
      </c>
      <c r="G163">
        <v>2</v>
      </c>
      <c r="H163" s="86">
        <v>8089.4</v>
      </c>
    </row>
    <row r="164" spans="1:8" x14ac:dyDescent="0.25">
      <c r="A164" s="91" t="s">
        <v>22045</v>
      </c>
      <c r="B164" t="s">
        <v>38358</v>
      </c>
      <c r="C164" t="s">
        <v>38593</v>
      </c>
      <c r="D164" t="s">
        <v>22046</v>
      </c>
      <c r="E164" t="s">
        <v>38610</v>
      </c>
      <c r="F164" s="86">
        <v>4040.5</v>
      </c>
      <c r="G164">
        <v>2</v>
      </c>
      <c r="H164" s="86">
        <v>8081</v>
      </c>
    </row>
    <row r="165" spans="1:8" x14ac:dyDescent="0.25">
      <c r="A165" s="91">
        <v>7446590</v>
      </c>
      <c r="B165" t="s">
        <v>38358</v>
      </c>
      <c r="C165" t="s">
        <v>38502</v>
      </c>
      <c r="D165" t="s">
        <v>19806</v>
      </c>
      <c r="E165" t="s">
        <v>38611</v>
      </c>
      <c r="F165" s="86">
        <v>4009.94</v>
      </c>
      <c r="G165">
        <v>2</v>
      </c>
      <c r="H165" s="86">
        <v>8019.88</v>
      </c>
    </row>
    <row r="166" spans="1:8" x14ac:dyDescent="0.25">
      <c r="A166" s="91">
        <v>2951419</v>
      </c>
      <c r="B166" t="s">
        <v>38403</v>
      </c>
      <c r="C166" t="s">
        <v>38612</v>
      </c>
      <c r="D166" t="s">
        <v>8240</v>
      </c>
      <c r="E166" t="s">
        <v>38613</v>
      </c>
      <c r="F166" s="86">
        <v>3977.52</v>
      </c>
      <c r="G166">
        <v>1</v>
      </c>
      <c r="H166" s="86">
        <v>3977.52</v>
      </c>
    </row>
    <row r="167" spans="1:8" x14ac:dyDescent="0.25">
      <c r="A167" s="91" t="s">
        <v>15860</v>
      </c>
      <c r="B167" t="s">
        <v>38358</v>
      </c>
      <c r="C167" t="s">
        <v>38455</v>
      </c>
      <c r="D167" t="s">
        <v>15861</v>
      </c>
      <c r="E167" t="s">
        <v>38614</v>
      </c>
      <c r="F167" s="86">
        <v>3892</v>
      </c>
      <c r="G167">
        <v>2</v>
      </c>
      <c r="H167" s="86">
        <v>7784</v>
      </c>
    </row>
    <row r="168" spans="1:8" x14ac:dyDescent="0.25">
      <c r="A168" s="91" t="s">
        <v>29938</v>
      </c>
      <c r="B168" t="s">
        <v>38358</v>
      </c>
      <c r="C168" t="s">
        <v>38413</v>
      </c>
      <c r="D168" t="s">
        <v>29939</v>
      </c>
      <c r="E168" t="s">
        <v>38615</v>
      </c>
      <c r="F168" s="86">
        <v>3843.99</v>
      </c>
      <c r="G168">
        <v>1</v>
      </c>
      <c r="H168" s="86">
        <v>3843.99</v>
      </c>
    </row>
    <row r="169" spans="1:8" x14ac:dyDescent="0.25">
      <c r="A169" s="91">
        <v>7952670</v>
      </c>
      <c r="B169" t="s">
        <v>38358</v>
      </c>
      <c r="C169" t="s">
        <v>38396</v>
      </c>
      <c r="D169" t="s">
        <v>29081</v>
      </c>
      <c r="E169" t="s">
        <v>38616</v>
      </c>
      <c r="F169" s="86">
        <v>3840.8330000000001</v>
      </c>
      <c r="G169">
        <v>4</v>
      </c>
      <c r="H169" s="86">
        <v>15363.332</v>
      </c>
    </row>
    <row r="170" spans="1:8" x14ac:dyDescent="0.25">
      <c r="A170" s="91">
        <v>7931994</v>
      </c>
      <c r="B170" t="s">
        <v>38358</v>
      </c>
      <c r="C170" t="s">
        <v>38617</v>
      </c>
      <c r="D170" t="s">
        <v>27017</v>
      </c>
      <c r="E170" t="s">
        <v>38618</v>
      </c>
      <c r="F170" s="86">
        <v>3828.71</v>
      </c>
      <c r="G170">
        <v>1</v>
      </c>
      <c r="H170" s="86">
        <v>3828.71</v>
      </c>
    </row>
    <row r="171" spans="1:8" x14ac:dyDescent="0.25">
      <c r="A171" s="91">
        <v>7446563</v>
      </c>
      <c r="B171" t="s">
        <v>38358</v>
      </c>
      <c r="C171" t="s">
        <v>38385</v>
      </c>
      <c r="D171" t="s">
        <v>19802</v>
      </c>
      <c r="E171" t="s">
        <v>38619</v>
      </c>
      <c r="F171" s="86">
        <v>3767.7530000000002</v>
      </c>
      <c r="G171">
        <v>1</v>
      </c>
      <c r="H171" s="86">
        <v>3767.7530000000002</v>
      </c>
    </row>
    <row r="172" spans="1:8" x14ac:dyDescent="0.25">
      <c r="A172" s="91" t="s">
        <v>32683</v>
      </c>
      <c r="B172" t="s">
        <v>38358</v>
      </c>
      <c r="C172" t="s">
        <v>38523</v>
      </c>
      <c r="D172" t="s">
        <v>32684</v>
      </c>
      <c r="E172" t="s">
        <v>38620</v>
      </c>
      <c r="F172" s="86">
        <v>3680</v>
      </c>
      <c r="G172">
        <v>2</v>
      </c>
      <c r="H172" s="86">
        <v>7360</v>
      </c>
    </row>
    <row r="173" spans="1:8" x14ac:dyDescent="0.25">
      <c r="A173" s="91">
        <v>7496672</v>
      </c>
      <c r="B173" t="s">
        <v>38358</v>
      </c>
      <c r="C173" t="s">
        <v>38367</v>
      </c>
      <c r="D173" t="s">
        <v>24480</v>
      </c>
      <c r="E173" t="s">
        <v>38621</v>
      </c>
      <c r="F173" s="86">
        <v>3678.5129999999999</v>
      </c>
      <c r="G173">
        <v>2</v>
      </c>
      <c r="H173" s="86">
        <v>7357.0259999999998</v>
      </c>
    </row>
    <row r="174" spans="1:8" x14ac:dyDescent="0.25">
      <c r="A174" s="91">
        <v>7390527</v>
      </c>
      <c r="B174" t="s">
        <v>38358</v>
      </c>
      <c r="C174" t="s">
        <v>38622</v>
      </c>
      <c r="D174" t="s">
        <v>17088</v>
      </c>
      <c r="E174" t="s">
        <v>38623</v>
      </c>
      <c r="F174" s="86">
        <v>794.72199999999998</v>
      </c>
      <c r="G174">
        <v>4</v>
      </c>
      <c r="H174" s="86">
        <v>3178.8879999999999</v>
      </c>
    </row>
    <row r="175" spans="1:8" x14ac:dyDescent="0.25">
      <c r="A175" s="91">
        <v>5414307</v>
      </c>
      <c r="B175" t="s">
        <v>38474</v>
      </c>
      <c r="C175" t="s">
        <v>38624</v>
      </c>
      <c r="D175" t="s">
        <v>13977</v>
      </c>
      <c r="E175" t="s">
        <v>38625</v>
      </c>
      <c r="F175" s="86">
        <v>3607.7840000000001</v>
      </c>
      <c r="G175">
        <v>2</v>
      </c>
      <c r="H175" s="86">
        <v>7215.5680000000002</v>
      </c>
    </row>
    <row r="176" spans="1:8" x14ac:dyDescent="0.25">
      <c r="A176" s="91">
        <v>7917059</v>
      </c>
      <c r="B176" t="s">
        <v>38358</v>
      </c>
      <c r="C176" t="s">
        <v>38626</v>
      </c>
      <c r="D176" t="s">
        <v>26072</v>
      </c>
      <c r="E176" t="s">
        <v>38627</v>
      </c>
      <c r="F176" s="86">
        <v>3529.49</v>
      </c>
      <c r="G176">
        <v>2</v>
      </c>
      <c r="H176" s="86">
        <v>7058.98</v>
      </c>
    </row>
    <row r="177" spans="1:8" x14ac:dyDescent="0.25">
      <c r="A177" s="91">
        <v>7421115</v>
      </c>
      <c r="B177" t="s">
        <v>38358</v>
      </c>
      <c r="C177" t="s">
        <v>38536</v>
      </c>
      <c r="D177" t="s">
        <v>18214</v>
      </c>
      <c r="E177" t="s">
        <v>38628</v>
      </c>
      <c r="F177" s="86">
        <v>3500</v>
      </c>
      <c r="G177">
        <v>3</v>
      </c>
      <c r="H177" s="86">
        <v>10500</v>
      </c>
    </row>
    <row r="178" spans="1:8" x14ac:dyDescent="0.25">
      <c r="A178" s="91">
        <v>7491518</v>
      </c>
      <c r="B178" t="s">
        <v>38358</v>
      </c>
      <c r="C178" t="s">
        <v>38390</v>
      </c>
      <c r="D178" t="s">
        <v>22770</v>
      </c>
      <c r="E178" t="s">
        <v>38629</v>
      </c>
      <c r="F178" s="86">
        <v>453.71300000000002</v>
      </c>
      <c r="G178">
        <v>4</v>
      </c>
      <c r="H178" s="86">
        <v>1814.8520000000001</v>
      </c>
    </row>
    <row r="179" spans="1:8" x14ac:dyDescent="0.25">
      <c r="A179" s="91" t="s">
        <v>24708</v>
      </c>
      <c r="B179" t="s">
        <v>38358</v>
      </c>
      <c r="C179" t="s">
        <v>38570</v>
      </c>
      <c r="D179" t="s">
        <v>24709</v>
      </c>
      <c r="E179" t="s">
        <v>38630</v>
      </c>
      <c r="F179" s="86">
        <v>3458.8780000000002</v>
      </c>
      <c r="G179">
        <v>3</v>
      </c>
      <c r="H179" s="86">
        <v>10376.634</v>
      </c>
    </row>
    <row r="180" spans="1:8" x14ac:dyDescent="0.25">
      <c r="A180" s="91">
        <v>7445177</v>
      </c>
      <c r="B180" t="s">
        <v>38358</v>
      </c>
      <c r="C180" t="s">
        <v>38631</v>
      </c>
      <c r="D180" t="s">
        <v>19348</v>
      </c>
      <c r="E180" t="s">
        <v>38632</v>
      </c>
      <c r="F180" s="86">
        <v>75.778999999999996</v>
      </c>
      <c r="G180">
        <v>20</v>
      </c>
      <c r="H180" s="86">
        <v>1515.58</v>
      </c>
    </row>
    <row r="181" spans="1:8" x14ac:dyDescent="0.25">
      <c r="A181" s="91">
        <v>7390598</v>
      </c>
      <c r="B181" t="s">
        <v>38358</v>
      </c>
      <c r="C181" t="s">
        <v>38483</v>
      </c>
      <c r="D181" t="s">
        <v>17128</v>
      </c>
      <c r="E181" t="s">
        <v>38633</v>
      </c>
      <c r="F181" s="86">
        <v>740.66499999999996</v>
      </c>
      <c r="G181">
        <v>2</v>
      </c>
      <c r="H181" s="86">
        <v>1481.33</v>
      </c>
    </row>
    <row r="182" spans="1:8" x14ac:dyDescent="0.25">
      <c r="A182" s="91">
        <v>7490877</v>
      </c>
      <c r="B182" t="s">
        <v>38358</v>
      </c>
      <c r="C182" t="s">
        <v>38634</v>
      </c>
      <c r="D182" t="s">
        <v>22651</v>
      </c>
      <c r="E182" t="s">
        <v>38635</v>
      </c>
      <c r="F182" s="86">
        <v>152.31800000000001</v>
      </c>
      <c r="G182">
        <v>9</v>
      </c>
      <c r="H182" s="86">
        <v>1370.8620000000001</v>
      </c>
    </row>
    <row r="183" spans="1:8" x14ac:dyDescent="0.25">
      <c r="A183" s="91">
        <v>7433786</v>
      </c>
      <c r="B183" t="s">
        <v>38358</v>
      </c>
      <c r="C183" t="s">
        <v>38636</v>
      </c>
      <c r="D183" t="s">
        <v>18658</v>
      </c>
      <c r="E183" t="s">
        <v>38637</v>
      </c>
      <c r="F183" s="86">
        <v>391.577</v>
      </c>
      <c r="G183">
        <v>3</v>
      </c>
      <c r="H183" s="86">
        <v>1174.731</v>
      </c>
    </row>
    <row r="184" spans="1:8" x14ac:dyDescent="0.25">
      <c r="A184" s="91">
        <v>7987434</v>
      </c>
      <c r="B184" t="s">
        <v>38358</v>
      </c>
      <c r="C184" t="s">
        <v>38638</v>
      </c>
      <c r="D184" t="s">
        <v>31412</v>
      </c>
      <c r="E184" t="s">
        <v>38639</v>
      </c>
      <c r="F184" s="86">
        <v>44.911999999999999</v>
      </c>
      <c r="G184">
        <v>24</v>
      </c>
      <c r="H184" s="86">
        <v>1077.8879999999999</v>
      </c>
    </row>
    <row r="185" spans="1:8" x14ac:dyDescent="0.25">
      <c r="A185" s="91">
        <v>7457578</v>
      </c>
      <c r="B185" t="s">
        <v>38358</v>
      </c>
      <c r="C185" t="s">
        <v>38640</v>
      </c>
      <c r="D185" t="s">
        <v>20680</v>
      </c>
      <c r="E185" t="s">
        <v>38641</v>
      </c>
      <c r="F185" s="86">
        <v>157.25299999999999</v>
      </c>
      <c r="G185">
        <v>8</v>
      </c>
      <c r="H185" s="86">
        <v>1258.0239999999999</v>
      </c>
    </row>
    <row r="186" spans="1:8" x14ac:dyDescent="0.25">
      <c r="A186" s="91">
        <v>7471456</v>
      </c>
      <c r="B186" t="s">
        <v>38358</v>
      </c>
      <c r="C186" t="s">
        <v>38638</v>
      </c>
      <c r="D186" t="s">
        <v>21377</v>
      </c>
      <c r="E186" t="s">
        <v>38642</v>
      </c>
      <c r="F186" s="86">
        <v>3423</v>
      </c>
      <c r="G186">
        <v>1</v>
      </c>
      <c r="H186" s="86">
        <v>3423</v>
      </c>
    </row>
    <row r="187" spans="1:8" x14ac:dyDescent="0.25">
      <c r="A187" s="91" t="s">
        <v>14917</v>
      </c>
      <c r="B187" t="s">
        <v>38358</v>
      </c>
      <c r="C187" t="s">
        <v>38413</v>
      </c>
      <c r="D187" t="s">
        <v>14918</v>
      </c>
      <c r="E187" t="s">
        <v>38643</v>
      </c>
      <c r="F187" s="86">
        <v>3386.5839999999998</v>
      </c>
      <c r="G187">
        <v>2</v>
      </c>
      <c r="H187" s="86">
        <v>6773.1679999999997</v>
      </c>
    </row>
    <row r="188" spans="1:8" x14ac:dyDescent="0.25">
      <c r="A188" s="91" t="s">
        <v>16235</v>
      </c>
      <c r="B188" t="s">
        <v>38358</v>
      </c>
      <c r="C188" t="s">
        <v>38413</v>
      </c>
      <c r="D188" t="s">
        <v>16236</v>
      </c>
      <c r="E188" t="s">
        <v>38644</v>
      </c>
      <c r="F188" s="86">
        <v>3359.0149999999999</v>
      </c>
      <c r="G188">
        <v>2</v>
      </c>
      <c r="H188" s="86">
        <v>6718.03</v>
      </c>
    </row>
    <row r="189" spans="1:8" x14ac:dyDescent="0.25">
      <c r="A189" s="91" t="s">
        <v>31182</v>
      </c>
      <c r="B189" t="s">
        <v>38358</v>
      </c>
      <c r="C189" t="s">
        <v>38626</v>
      </c>
      <c r="D189" t="s">
        <v>26072</v>
      </c>
      <c r="E189" t="s">
        <v>38645</v>
      </c>
      <c r="F189" s="86">
        <v>3306</v>
      </c>
      <c r="G189">
        <v>2</v>
      </c>
      <c r="H189" s="86">
        <v>6612</v>
      </c>
    </row>
    <row r="190" spans="1:8" x14ac:dyDescent="0.25">
      <c r="A190" s="91">
        <v>3906425</v>
      </c>
      <c r="B190" t="s">
        <v>38403</v>
      </c>
      <c r="C190" t="s">
        <v>38378</v>
      </c>
      <c r="D190" t="s">
        <v>9941</v>
      </c>
      <c r="E190" t="s">
        <v>38646</v>
      </c>
      <c r="F190" s="86">
        <v>3228.5390000000002</v>
      </c>
      <c r="G190">
        <v>1</v>
      </c>
      <c r="H190" s="86">
        <v>3228.5390000000002</v>
      </c>
    </row>
    <row r="191" spans="1:8" x14ac:dyDescent="0.25">
      <c r="A191" s="91">
        <v>7988382</v>
      </c>
      <c r="B191" t="s">
        <v>38358</v>
      </c>
      <c r="C191" t="s">
        <v>38570</v>
      </c>
      <c r="D191" t="s">
        <v>31566</v>
      </c>
      <c r="E191" t="s">
        <v>38647</v>
      </c>
      <c r="F191" s="86">
        <v>269.92700000000002</v>
      </c>
      <c r="G191">
        <v>4</v>
      </c>
      <c r="H191" s="86">
        <v>1079.7080000000001</v>
      </c>
    </row>
    <row r="192" spans="1:8" x14ac:dyDescent="0.25">
      <c r="A192" s="91">
        <v>3906532</v>
      </c>
      <c r="B192" t="s">
        <v>38403</v>
      </c>
      <c r="C192" t="s">
        <v>38378</v>
      </c>
      <c r="D192" t="s">
        <v>9967</v>
      </c>
      <c r="E192" t="s">
        <v>38648</v>
      </c>
      <c r="F192" s="86">
        <v>3220.75</v>
      </c>
      <c r="G192">
        <v>1</v>
      </c>
      <c r="H192" s="86">
        <v>3220.75</v>
      </c>
    </row>
    <row r="193" spans="1:8" x14ac:dyDescent="0.25">
      <c r="A193" s="91">
        <v>7935472</v>
      </c>
      <c r="B193" t="s">
        <v>38358</v>
      </c>
      <c r="C193" t="s">
        <v>38434</v>
      </c>
      <c r="D193" t="s">
        <v>27702</v>
      </c>
      <c r="E193" t="s">
        <v>38649</v>
      </c>
      <c r="F193" s="86">
        <v>3174</v>
      </c>
      <c r="G193">
        <v>7</v>
      </c>
      <c r="H193" s="86">
        <v>22218</v>
      </c>
    </row>
    <row r="194" spans="1:8" x14ac:dyDescent="0.25">
      <c r="A194" s="91">
        <v>7494846</v>
      </c>
      <c r="B194" t="s">
        <v>38358</v>
      </c>
      <c r="C194" t="s">
        <v>38371</v>
      </c>
      <c r="D194" t="s">
        <v>23605</v>
      </c>
      <c r="E194" t="s">
        <v>38650</v>
      </c>
      <c r="F194" s="86">
        <v>3153.4870000000001</v>
      </c>
      <c r="G194">
        <v>2</v>
      </c>
      <c r="H194" s="86">
        <v>6306.9740000000002</v>
      </c>
    </row>
    <row r="195" spans="1:8" x14ac:dyDescent="0.25">
      <c r="A195" s="91">
        <v>7491467</v>
      </c>
      <c r="B195" t="s">
        <v>38358</v>
      </c>
      <c r="C195" t="s">
        <v>38367</v>
      </c>
      <c r="D195" t="s">
        <v>22750</v>
      </c>
      <c r="E195" t="s">
        <v>38651</v>
      </c>
      <c r="F195" s="86">
        <v>3152.9870000000001</v>
      </c>
      <c r="G195">
        <v>5</v>
      </c>
      <c r="H195" s="86">
        <v>15764.935000000001</v>
      </c>
    </row>
    <row r="196" spans="1:8" x14ac:dyDescent="0.25">
      <c r="A196" s="91">
        <v>3906473</v>
      </c>
      <c r="B196" t="s">
        <v>38403</v>
      </c>
      <c r="C196" t="s">
        <v>38378</v>
      </c>
      <c r="D196" t="s">
        <v>9943</v>
      </c>
      <c r="E196" t="s">
        <v>38652</v>
      </c>
      <c r="F196" s="86">
        <v>3114.72</v>
      </c>
      <c r="G196">
        <v>1</v>
      </c>
      <c r="H196" s="86">
        <v>3114.72</v>
      </c>
    </row>
    <row r="197" spans="1:8" x14ac:dyDescent="0.25">
      <c r="A197" s="91">
        <v>7925192</v>
      </c>
      <c r="B197" t="s">
        <v>38358</v>
      </c>
      <c r="C197" t="s">
        <v>38514</v>
      </c>
      <c r="D197" t="s">
        <v>26244</v>
      </c>
      <c r="E197" t="s">
        <v>38653</v>
      </c>
      <c r="F197" s="86">
        <v>3110.085</v>
      </c>
      <c r="G197">
        <v>1</v>
      </c>
      <c r="H197" s="86">
        <v>3110.085</v>
      </c>
    </row>
    <row r="198" spans="1:8" x14ac:dyDescent="0.25">
      <c r="A198" s="91">
        <v>7975463</v>
      </c>
      <c r="B198" t="s">
        <v>38358</v>
      </c>
      <c r="C198" t="s">
        <v>38416</v>
      </c>
      <c r="D198" t="s">
        <v>30843</v>
      </c>
      <c r="E198" t="s">
        <v>38654</v>
      </c>
      <c r="F198" s="86">
        <v>3071.607</v>
      </c>
      <c r="G198">
        <v>1</v>
      </c>
      <c r="H198" s="86">
        <v>3071.607</v>
      </c>
    </row>
    <row r="199" spans="1:8" x14ac:dyDescent="0.25">
      <c r="A199" s="91">
        <v>7927564</v>
      </c>
      <c r="B199" t="s">
        <v>38358</v>
      </c>
      <c r="C199" t="s">
        <v>38514</v>
      </c>
      <c r="D199" t="s">
        <v>26678</v>
      </c>
      <c r="E199" t="s">
        <v>38655</v>
      </c>
      <c r="F199" s="86">
        <v>3063.6350000000002</v>
      </c>
      <c r="G199">
        <v>1</v>
      </c>
      <c r="H199" s="86">
        <v>3063.6350000000002</v>
      </c>
    </row>
    <row r="200" spans="1:8" x14ac:dyDescent="0.25">
      <c r="A200" s="91" t="s">
        <v>1637</v>
      </c>
      <c r="B200" t="s">
        <v>38656</v>
      </c>
      <c r="C200" t="s">
        <v>38657</v>
      </c>
      <c r="D200" t="s">
        <v>1638</v>
      </c>
      <c r="E200" t="s">
        <v>38658</v>
      </c>
      <c r="F200" s="86">
        <v>0.42399999999999999</v>
      </c>
      <c r="G200">
        <v>2598</v>
      </c>
      <c r="H200" s="86">
        <v>1101.5519999999999</v>
      </c>
    </row>
    <row r="201" spans="1:8" x14ac:dyDescent="0.25">
      <c r="A201" s="91">
        <v>7306929</v>
      </c>
      <c r="B201" t="s">
        <v>38358</v>
      </c>
      <c r="C201" t="s">
        <v>38582</v>
      </c>
      <c r="D201" t="s">
        <v>14920</v>
      </c>
      <c r="E201" t="s">
        <v>38659</v>
      </c>
      <c r="F201" s="86">
        <v>3055.6019999999999</v>
      </c>
      <c r="G201">
        <v>1</v>
      </c>
      <c r="H201" s="86">
        <v>3055.6019999999999</v>
      </c>
    </row>
    <row r="202" spans="1:8" x14ac:dyDescent="0.25">
      <c r="A202" s="91">
        <v>4601477</v>
      </c>
      <c r="B202" t="s">
        <v>38432</v>
      </c>
      <c r="C202" t="s">
        <v>38416</v>
      </c>
      <c r="D202" t="s">
        <v>11442</v>
      </c>
      <c r="E202" t="s">
        <v>38660</v>
      </c>
      <c r="F202" s="86">
        <v>3048.3649999999998</v>
      </c>
      <c r="G202">
        <v>1</v>
      </c>
      <c r="H202" s="86">
        <v>3048.3649999999998</v>
      </c>
    </row>
    <row r="203" spans="1:8" x14ac:dyDescent="0.25">
      <c r="A203" s="91" t="s">
        <v>25872</v>
      </c>
      <c r="B203" t="s">
        <v>38358</v>
      </c>
      <c r="C203" t="s">
        <v>38443</v>
      </c>
      <c r="D203" t="s">
        <v>25873</v>
      </c>
      <c r="E203" t="s">
        <v>38661</v>
      </c>
      <c r="F203" s="86">
        <v>3019.8580000000002</v>
      </c>
      <c r="G203">
        <v>7</v>
      </c>
      <c r="H203" s="86">
        <v>21139.006000000001</v>
      </c>
    </row>
    <row r="204" spans="1:8" x14ac:dyDescent="0.25">
      <c r="A204" s="91">
        <v>2706379</v>
      </c>
      <c r="B204" t="s">
        <v>38446</v>
      </c>
      <c r="C204" t="s">
        <v>38570</v>
      </c>
      <c r="D204" t="s">
        <v>8083</v>
      </c>
      <c r="E204" t="s">
        <v>38662</v>
      </c>
      <c r="F204" s="86">
        <v>3014</v>
      </c>
      <c r="G204">
        <v>1</v>
      </c>
      <c r="H204" s="86">
        <v>3014</v>
      </c>
    </row>
    <row r="205" spans="1:8" x14ac:dyDescent="0.25">
      <c r="A205" s="91">
        <v>7479618</v>
      </c>
      <c r="B205" t="s">
        <v>38358</v>
      </c>
      <c r="C205" t="s">
        <v>38538</v>
      </c>
      <c r="D205" t="s">
        <v>22181</v>
      </c>
      <c r="E205" t="s">
        <v>38663</v>
      </c>
      <c r="F205" s="86">
        <v>528.94200000000001</v>
      </c>
      <c r="G205">
        <v>3</v>
      </c>
      <c r="H205" s="86">
        <v>1586.826</v>
      </c>
    </row>
    <row r="206" spans="1:8" x14ac:dyDescent="0.25">
      <c r="A206" s="91">
        <v>7493381</v>
      </c>
      <c r="B206" t="s">
        <v>38358</v>
      </c>
      <c r="C206" t="s">
        <v>38664</v>
      </c>
      <c r="D206" t="s">
        <v>23115</v>
      </c>
      <c r="E206" t="s">
        <v>38665</v>
      </c>
      <c r="F206" s="86">
        <v>342.54500000000002</v>
      </c>
      <c r="G206">
        <v>4</v>
      </c>
      <c r="H206" s="86">
        <v>1370.18</v>
      </c>
    </row>
    <row r="207" spans="1:8" x14ac:dyDescent="0.25">
      <c r="A207" s="91" t="s">
        <v>28766</v>
      </c>
      <c r="B207" t="s">
        <v>38358</v>
      </c>
      <c r="C207" t="s">
        <v>38472</v>
      </c>
      <c r="D207" t="s">
        <v>28767</v>
      </c>
      <c r="E207" t="s">
        <v>38666</v>
      </c>
      <c r="F207" s="86">
        <v>3008</v>
      </c>
      <c r="G207">
        <v>1</v>
      </c>
      <c r="H207" s="86">
        <v>3008</v>
      </c>
    </row>
    <row r="208" spans="1:8" x14ac:dyDescent="0.25">
      <c r="A208" s="91" t="s">
        <v>28631</v>
      </c>
      <c r="B208" t="s">
        <v>38358</v>
      </c>
      <c r="C208" t="s">
        <v>38667</v>
      </c>
      <c r="D208" t="s">
        <v>28632</v>
      </c>
      <c r="E208" t="s">
        <v>38668</v>
      </c>
      <c r="F208" s="86">
        <v>2975.86</v>
      </c>
      <c r="G208">
        <v>2</v>
      </c>
      <c r="H208" s="86">
        <v>5951.72</v>
      </c>
    </row>
    <row r="209" spans="1:8" x14ac:dyDescent="0.25">
      <c r="A209" s="91">
        <v>7491466</v>
      </c>
      <c r="B209" t="s">
        <v>38358</v>
      </c>
      <c r="C209" t="s">
        <v>38367</v>
      </c>
      <c r="D209" t="s">
        <v>22748</v>
      </c>
      <c r="E209" t="s">
        <v>38669</v>
      </c>
      <c r="F209" s="86">
        <v>2967.4549999999999</v>
      </c>
      <c r="G209">
        <v>10</v>
      </c>
      <c r="H209" s="86">
        <v>29674.55</v>
      </c>
    </row>
    <row r="210" spans="1:8" x14ac:dyDescent="0.25">
      <c r="A210" s="91">
        <v>7353818</v>
      </c>
      <c r="B210" t="s">
        <v>38358</v>
      </c>
      <c r="C210" t="s">
        <v>38670</v>
      </c>
      <c r="D210" t="s">
        <v>15859</v>
      </c>
      <c r="E210" t="s">
        <v>38671</v>
      </c>
      <c r="F210" s="86">
        <v>2906.9650000000001</v>
      </c>
      <c r="G210">
        <v>1</v>
      </c>
      <c r="H210" s="86">
        <v>2906.9650000000001</v>
      </c>
    </row>
    <row r="211" spans="1:8" x14ac:dyDescent="0.25">
      <c r="A211" s="91">
        <v>7491134</v>
      </c>
      <c r="B211" t="s">
        <v>38358</v>
      </c>
      <c r="C211" t="s">
        <v>38483</v>
      </c>
      <c r="D211" t="s">
        <v>22710</v>
      </c>
      <c r="E211" t="s">
        <v>38672</v>
      </c>
      <c r="F211" s="86">
        <v>598.19600000000003</v>
      </c>
      <c r="G211">
        <v>3</v>
      </c>
      <c r="H211" s="86">
        <v>1794.5880000000002</v>
      </c>
    </row>
    <row r="212" spans="1:8" x14ac:dyDescent="0.25">
      <c r="A212" s="91">
        <v>7491124</v>
      </c>
      <c r="B212" t="s">
        <v>38358</v>
      </c>
      <c r="C212" t="s">
        <v>38443</v>
      </c>
      <c r="D212" t="s">
        <v>22700</v>
      </c>
      <c r="E212" t="s">
        <v>38673</v>
      </c>
      <c r="F212" s="86">
        <v>5.9340000000000002</v>
      </c>
      <c r="G212">
        <v>300</v>
      </c>
      <c r="H212" s="86">
        <v>1780.2</v>
      </c>
    </row>
    <row r="213" spans="1:8" x14ac:dyDescent="0.25">
      <c r="A213" s="91">
        <v>7964621</v>
      </c>
      <c r="B213" t="s">
        <v>38358</v>
      </c>
      <c r="C213" t="s">
        <v>38438</v>
      </c>
      <c r="D213" t="s">
        <v>30018</v>
      </c>
      <c r="E213" t="s">
        <v>38674</v>
      </c>
      <c r="F213" s="86">
        <v>813.38</v>
      </c>
      <c r="G213">
        <v>2</v>
      </c>
      <c r="H213" s="86">
        <v>1626.76</v>
      </c>
    </row>
    <row r="214" spans="1:8" x14ac:dyDescent="0.25">
      <c r="A214" s="91">
        <v>7913814</v>
      </c>
      <c r="B214" t="s">
        <v>38358</v>
      </c>
      <c r="C214" t="s">
        <v>38634</v>
      </c>
      <c r="D214" t="s">
        <v>25845</v>
      </c>
      <c r="E214" t="s">
        <v>38675</v>
      </c>
      <c r="F214" s="86">
        <v>624</v>
      </c>
      <c r="G214">
        <v>2</v>
      </c>
      <c r="H214" s="86">
        <v>1248</v>
      </c>
    </row>
    <row r="215" spans="1:8" x14ac:dyDescent="0.25">
      <c r="A215" s="91" t="s">
        <v>28092</v>
      </c>
      <c r="B215" t="s">
        <v>38358</v>
      </c>
      <c r="C215" t="s">
        <v>38496</v>
      </c>
      <c r="D215" t="s">
        <v>28093</v>
      </c>
      <c r="E215" t="s">
        <v>38676</v>
      </c>
      <c r="F215" s="86">
        <v>2883.82</v>
      </c>
      <c r="G215">
        <v>2</v>
      </c>
      <c r="H215" s="86">
        <v>5767.64</v>
      </c>
    </row>
    <row r="216" spans="1:8" x14ac:dyDescent="0.25">
      <c r="A216" s="91">
        <v>2951418</v>
      </c>
      <c r="B216" t="s">
        <v>38403</v>
      </c>
      <c r="C216" t="s">
        <v>38612</v>
      </c>
      <c r="D216" t="s">
        <v>8238</v>
      </c>
      <c r="E216" t="s">
        <v>38677</v>
      </c>
      <c r="F216" s="86">
        <v>2844.6039999999998</v>
      </c>
      <c r="G216">
        <v>2</v>
      </c>
      <c r="H216" s="86">
        <v>5689.2079999999996</v>
      </c>
    </row>
    <row r="217" spans="1:8" x14ac:dyDescent="0.25">
      <c r="A217" s="91">
        <v>3906531</v>
      </c>
      <c r="B217" t="s">
        <v>38403</v>
      </c>
      <c r="C217" t="s">
        <v>38378</v>
      </c>
      <c r="D217" t="s">
        <v>9965</v>
      </c>
      <c r="E217" t="s">
        <v>38678</v>
      </c>
      <c r="F217" s="86">
        <v>2843.127</v>
      </c>
      <c r="G217">
        <v>4</v>
      </c>
      <c r="H217" s="86">
        <v>11372.508</v>
      </c>
    </row>
    <row r="218" spans="1:8" x14ac:dyDescent="0.25">
      <c r="A218" s="91">
        <v>7975722</v>
      </c>
      <c r="B218" t="s">
        <v>38358</v>
      </c>
      <c r="C218" t="s">
        <v>38600</v>
      </c>
      <c r="D218" t="s">
        <v>30958</v>
      </c>
      <c r="E218" t="s">
        <v>38679</v>
      </c>
      <c r="F218" s="86">
        <v>474.14</v>
      </c>
      <c r="G218">
        <v>4</v>
      </c>
      <c r="H218" s="86">
        <v>1896.56</v>
      </c>
    </row>
    <row r="219" spans="1:8" x14ac:dyDescent="0.25">
      <c r="A219" s="91">
        <v>7975738</v>
      </c>
      <c r="B219" t="s">
        <v>38358</v>
      </c>
      <c r="C219" t="s">
        <v>38680</v>
      </c>
      <c r="D219" t="s">
        <v>30981</v>
      </c>
      <c r="E219" t="s">
        <v>38681</v>
      </c>
      <c r="F219" s="86">
        <v>65.706000000000003</v>
      </c>
      <c r="G219">
        <v>162</v>
      </c>
      <c r="H219" s="86">
        <v>10644.372000000001</v>
      </c>
    </row>
    <row r="220" spans="1:8" x14ac:dyDescent="0.25">
      <c r="A220" s="91">
        <v>7307148</v>
      </c>
      <c r="B220" t="s">
        <v>38358</v>
      </c>
      <c r="C220" t="s">
        <v>38682</v>
      </c>
      <c r="D220" t="s">
        <v>14971</v>
      </c>
      <c r="E220" t="s">
        <v>38683</v>
      </c>
      <c r="F220" s="86">
        <v>2835.08</v>
      </c>
      <c r="G220">
        <v>1</v>
      </c>
      <c r="H220" s="86">
        <v>2835.08</v>
      </c>
    </row>
    <row r="221" spans="1:8" x14ac:dyDescent="0.25">
      <c r="A221" s="91">
        <v>7927811</v>
      </c>
      <c r="B221" t="s">
        <v>38358</v>
      </c>
      <c r="C221" t="s">
        <v>38684</v>
      </c>
      <c r="D221" t="s">
        <v>14503</v>
      </c>
      <c r="E221" t="s">
        <v>38685</v>
      </c>
      <c r="F221" s="86">
        <v>2731.5</v>
      </c>
      <c r="G221">
        <v>1</v>
      </c>
      <c r="H221" s="86">
        <v>2731.5</v>
      </c>
    </row>
    <row r="222" spans="1:8" x14ac:dyDescent="0.25">
      <c r="A222" s="91" t="s">
        <v>13408</v>
      </c>
      <c r="B222" t="s">
        <v>38686</v>
      </c>
      <c r="C222" t="s">
        <v>38687</v>
      </c>
      <c r="D222" t="s">
        <v>13409</v>
      </c>
      <c r="E222" t="s">
        <v>38688</v>
      </c>
      <c r="F222" s="86">
        <v>2717.76</v>
      </c>
      <c r="G222">
        <v>1</v>
      </c>
      <c r="H222" s="86">
        <v>2717.76</v>
      </c>
    </row>
    <row r="223" spans="1:8" x14ac:dyDescent="0.25">
      <c r="A223" s="91" t="s">
        <v>18846</v>
      </c>
      <c r="B223" t="s">
        <v>38358</v>
      </c>
      <c r="C223" t="s">
        <v>38483</v>
      </c>
      <c r="D223" t="s">
        <v>18847</v>
      </c>
      <c r="E223" t="s">
        <v>38689</v>
      </c>
      <c r="F223" s="86">
        <v>2707.5</v>
      </c>
      <c r="G223">
        <v>3</v>
      </c>
      <c r="H223" s="86">
        <v>8122.5</v>
      </c>
    </row>
    <row r="224" spans="1:8" x14ac:dyDescent="0.25">
      <c r="A224" s="91">
        <v>4601622</v>
      </c>
      <c r="B224" t="s">
        <v>38432</v>
      </c>
      <c r="C224" t="s">
        <v>38416</v>
      </c>
      <c r="D224" t="s">
        <v>11446</v>
      </c>
      <c r="E224" t="s">
        <v>38690</v>
      </c>
      <c r="F224" s="86">
        <v>2633.8780000000002</v>
      </c>
      <c r="G224">
        <v>1</v>
      </c>
      <c r="H224" s="86">
        <v>2633.8780000000002</v>
      </c>
    </row>
    <row r="225" spans="1:8" x14ac:dyDescent="0.25">
      <c r="A225" s="91">
        <v>7975859</v>
      </c>
      <c r="B225" t="s">
        <v>38358</v>
      </c>
      <c r="C225" t="s">
        <v>38536</v>
      </c>
      <c r="D225" t="s">
        <v>31118</v>
      </c>
      <c r="E225" t="s">
        <v>38691</v>
      </c>
      <c r="F225" s="86">
        <v>663</v>
      </c>
      <c r="G225">
        <v>2</v>
      </c>
      <c r="H225" s="86">
        <v>1326</v>
      </c>
    </row>
    <row r="226" spans="1:8" x14ac:dyDescent="0.25">
      <c r="A226" s="91" t="s">
        <v>27028</v>
      </c>
      <c r="B226" t="s">
        <v>38358</v>
      </c>
      <c r="C226" t="s">
        <v>38608</v>
      </c>
      <c r="D226" t="s">
        <v>27029</v>
      </c>
      <c r="E226" t="s">
        <v>38692</v>
      </c>
      <c r="F226" s="86">
        <v>2597.27</v>
      </c>
      <c r="G226">
        <v>1</v>
      </c>
      <c r="H226" s="86">
        <v>2597.27</v>
      </c>
    </row>
    <row r="227" spans="1:8" x14ac:dyDescent="0.25">
      <c r="A227" s="91" t="s">
        <v>14875</v>
      </c>
      <c r="B227" t="s">
        <v>38358</v>
      </c>
      <c r="C227" t="s">
        <v>38416</v>
      </c>
      <c r="D227" t="s">
        <v>14872</v>
      </c>
      <c r="E227" t="s">
        <v>38693</v>
      </c>
      <c r="F227" s="86">
        <v>892.30499999999995</v>
      </c>
      <c r="G227">
        <v>2</v>
      </c>
      <c r="H227" s="86">
        <v>1784.61</v>
      </c>
    </row>
    <row r="228" spans="1:8" x14ac:dyDescent="0.25">
      <c r="A228" s="91" t="s">
        <v>14876</v>
      </c>
      <c r="B228" t="s">
        <v>38358</v>
      </c>
      <c r="C228" t="s">
        <v>38416</v>
      </c>
      <c r="D228" t="s">
        <v>14877</v>
      </c>
      <c r="E228" t="s">
        <v>38694</v>
      </c>
      <c r="F228" s="86">
        <v>810.1</v>
      </c>
      <c r="G228">
        <v>2</v>
      </c>
      <c r="H228" s="86">
        <v>1620.2</v>
      </c>
    </row>
    <row r="229" spans="1:8" x14ac:dyDescent="0.25">
      <c r="A229" s="91" t="s">
        <v>19535</v>
      </c>
      <c r="B229" t="s">
        <v>38358</v>
      </c>
      <c r="C229" t="s">
        <v>38695</v>
      </c>
      <c r="D229" t="s">
        <v>19536</v>
      </c>
      <c r="E229" t="s">
        <v>38696</v>
      </c>
      <c r="F229" s="86">
        <v>2591.4929999999999</v>
      </c>
      <c r="G229">
        <v>1</v>
      </c>
      <c r="H229" s="86">
        <v>2591.4929999999999</v>
      </c>
    </row>
    <row r="230" spans="1:8" x14ac:dyDescent="0.25">
      <c r="A230" s="91" t="s">
        <v>20238</v>
      </c>
      <c r="B230" t="s">
        <v>38358</v>
      </c>
      <c r="C230" t="s">
        <v>38697</v>
      </c>
      <c r="D230" t="s">
        <v>20239</v>
      </c>
      <c r="E230" t="s">
        <v>38698</v>
      </c>
      <c r="F230" s="86">
        <v>760.37</v>
      </c>
      <c r="G230">
        <v>2</v>
      </c>
      <c r="H230" s="86">
        <v>1520.74</v>
      </c>
    </row>
    <row r="231" spans="1:8" x14ac:dyDescent="0.25">
      <c r="A231" s="91" t="s">
        <v>31164</v>
      </c>
      <c r="B231" t="s">
        <v>38358</v>
      </c>
      <c r="C231" t="s">
        <v>38455</v>
      </c>
      <c r="D231" t="s">
        <v>31165</v>
      </c>
      <c r="E231" t="s">
        <v>38699</v>
      </c>
      <c r="F231" s="86">
        <v>2580</v>
      </c>
      <c r="G231">
        <v>2</v>
      </c>
      <c r="H231" s="86">
        <v>5160</v>
      </c>
    </row>
    <row r="232" spans="1:8" x14ac:dyDescent="0.25">
      <c r="A232" s="91">
        <v>7944462</v>
      </c>
      <c r="B232" t="s">
        <v>38358</v>
      </c>
      <c r="C232" t="s">
        <v>38700</v>
      </c>
      <c r="D232" t="s">
        <v>28553</v>
      </c>
      <c r="E232" t="s">
        <v>38701</v>
      </c>
      <c r="F232" s="86">
        <v>2573</v>
      </c>
      <c r="G232">
        <v>4</v>
      </c>
      <c r="H232" s="86">
        <v>10292</v>
      </c>
    </row>
    <row r="233" spans="1:8" x14ac:dyDescent="0.25">
      <c r="A233" s="91" t="s">
        <v>13522</v>
      </c>
      <c r="B233" t="s">
        <v>38686</v>
      </c>
      <c r="C233" t="s">
        <v>38487</v>
      </c>
      <c r="D233" t="s">
        <v>13523</v>
      </c>
      <c r="E233" t="s">
        <v>38702</v>
      </c>
      <c r="F233" s="86">
        <v>38.808999999999997</v>
      </c>
      <c r="G233">
        <v>29</v>
      </c>
      <c r="H233" s="86">
        <v>1125.461</v>
      </c>
    </row>
    <row r="234" spans="1:8" x14ac:dyDescent="0.25">
      <c r="A234" s="91" t="s">
        <v>8769</v>
      </c>
      <c r="B234" t="s">
        <v>38656</v>
      </c>
      <c r="C234" t="s">
        <v>38703</v>
      </c>
      <c r="D234" t="s">
        <v>8770</v>
      </c>
      <c r="E234" t="s">
        <v>38704</v>
      </c>
      <c r="F234" s="86">
        <v>128.328</v>
      </c>
      <c r="G234">
        <v>8</v>
      </c>
      <c r="H234" s="86">
        <v>1026.624</v>
      </c>
    </row>
    <row r="235" spans="1:8" x14ac:dyDescent="0.25">
      <c r="A235" s="91" t="s">
        <v>10124</v>
      </c>
      <c r="B235" t="s">
        <v>38403</v>
      </c>
      <c r="C235" t="s">
        <v>38378</v>
      </c>
      <c r="D235" t="s">
        <v>10125</v>
      </c>
      <c r="E235" t="s">
        <v>38705</v>
      </c>
      <c r="F235" s="86">
        <v>429.303</v>
      </c>
      <c r="G235">
        <v>9</v>
      </c>
      <c r="H235" s="86">
        <v>3863.7269999999999</v>
      </c>
    </row>
    <row r="236" spans="1:8" x14ac:dyDescent="0.25">
      <c r="A236" s="91">
        <v>7366216</v>
      </c>
      <c r="B236" t="s">
        <v>38358</v>
      </c>
      <c r="C236" t="s">
        <v>38706</v>
      </c>
      <c r="D236" t="s">
        <v>16387</v>
      </c>
      <c r="E236" t="s">
        <v>38707</v>
      </c>
      <c r="F236" s="86">
        <v>448.505</v>
      </c>
      <c r="G236">
        <v>4</v>
      </c>
      <c r="H236" s="86">
        <v>1794.02</v>
      </c>
    </row>
    <row r="237" spans="1:8" x14ac:dyDescent="0.25">
      <c r="A237" s="91" t="s">
        <v>25531</v>
      </c>
      <c r="B237" t="s">
        <v>38358</v>
      </c>
      <c r="C237" t="s">
        <v>36270</v>
      </c>
      <c r="D237" t="s">
        <v>25532</v>
      </c>
      <c r="E237" t="s">
        <v>38708</v>
      </c>
      <c r="F237" s="86">
        <v>117.536</v>
      </c>
      <c r="G237">
        <v>12</v>
      </c>
      <c r="H237" s="86">
        <v>1410.432</v>
      </c>
    </row>
    <row r="238" spans="1:8" x14ac:dyDescent="0.25">
      <c r="A238" s="91">
        <v>8401024</v>
      </c>
      <c r="B238" t="s">
        <v>38575</v>
      </c>
      <c r="C238" t="s">
        <v>38487</v>
      </c>
      <c r="D238" t="s">
        <v>33149</v>
      </c>
      <c r="E238" t="s">
        <v>38709</v>
      </c>
      <c r="F238" s="86">
        <v>2531.2150000000001</v>
      </c>
      <c r="G238">
        <v>1</v>
      </c>
      <c r="H238" s="86">
        <v>2531.2150000000001</v>
      </c>
    </row>
    <row r="239" spans="1:8" x14ac:dyDescent="0.25">
      <c r="A239" s="91" t="s">
        <v>13433</v>
      </c>
      <c r="B239" t="s">
        <v>38686</v>
      </c>
      <c r="C239" t="s">
        <v>38487</v>
      </c>
      <c r="D239" t="s">
        <v>13434</v>
      </c>
      <c r="E239" t="s">
        <v>38710</v>
      </c>
      <c r="F239" s="86">
        <v>125.68</v>
      </c>
      <c r="G239">
        <v>39</v>
      </c>
      <c r="H239" s="86">
        <v>4901.5200000000004</v>
      </c>
    </row>
    <row r="240" spans="1:8" x14ac:dyDescent="0.25">
      <c r="A240" s="91" t="s">
        <v>8306</v>
      </c>
      <c r="B240" t="s">
        <v>38403</v>
      </c>
      <c r="C240" t="s">
        <v>36959</v>
      </c>
      <c r="D240" t="s">
        <v>8307</v>
      </c>
      <c r="E240" t="s">
        <v>38711</v>
      </c>
      <c r="F240" s="86">
        <v>2528.7280000000001</v>
      </c>
      <c r="G240">
        <v>1</v>
      </c>
      <c r="H240" s="86">
        <v>2528.7280000000001</v>
      </c>
    </row>
    <row r="241" spans="1:8" x14ac:dyDescent="0.25">
      <c r="A241" s="91">
        <v>7390839</v>
      </c>
      <c r="B241" t="s">
        <v>38358</v>
      </c>
      <c r="C241" t="s">
        <v>38624</v>
      </c>
      <c r="D241" t="s">
        <v>17182</v>
      </c>
      <c r="E241" t="s">
        <v>38712</v>
      </c>
      <c r="F241" s="86">
        <v>905.78</v>
      </c>
      <c r="G241">
        <v>2</v>
      </c>
      <c r="H241" s="86">
        <v>1811.56</v>
      </c>
    </row>
    <row r="242" spans="1:8" x14ac:dyDescent="0.25">
      <c r="A242" s="91" t="s">
        <v>15628</v>
      </c>
      <c r="B242" t="s">
        <v>38358</v>
      </c>
      <c r="C242" t="s">
        <v>38413</v>
      </c>
      <c r="D242" t="s">
        <v>15629</v>
      </c>
      <c r="E242" t="s">
        <v>38713</v>
      </c>
      <c r="F242" s="86">
        <v>2521.9879999999998</v>
      </c>
      <c r="G242">
        <v>3</v>
      </c>
      <c r="H242" s="86">
        <v>7565.9639999999999</v>
      </c>
    </row>
    <row r="243" spans="1:8" x14ac:dyDescent="0.25">
      <c r="A243" s="91">
        <v>7952835</v>
      </c>
      <c r="B243" t="s">
        <v>38358</v>
      </c>
      <c r="C243" t="s">
        <v>36327</v>
      </c>
      <c r="D243" t="s">
        <v>29198</v>
      </c>
      <c r="E243" t="s">
        <v>38714</v>
      </c>
      <c r="F243" s="86">
        <v>2519.2930000000001</v>
      </c>
      <c r="G243">
        <v>2</v>
      </c>
      <c r="H243" s="86">
        <v>5038.5860000000002</v>
      </c>
    </row>
    <row r="244" spans="1:8" x14ac:dyDescent="0.25">
      <c r="A244" s="91">
        <v>7392571</v>
      </c>
      <c r="B244" t="s">
        <v>38358</v>
      </c>
      <c r="C244" t="s">
        <v>38715</v>
      </c>
      <c r="D244" t="s">
        <v>17476</v>
      </c>
      <c r="E244" t="s">
        <v>38716</v>
      </c>
      <c r="F244" s="86">
        <v>2504.13</v>
      </c>
      <c r="G244">
        <v>1</v>
      </c>
      <c r="H244" s="86">
        <v>2504.13</v>
      </c>
    </row>
    <row r="245" spans="1:8" x14ac:dyDescent="0.25">
      <c r="A245" s="91">
        <v>3159482</v>
      </c>
      <c r="B245" t="s">
        <v>38452</v>
      </c>
      <c r="C245" t="s">
        <v>38453</v>
      </c>
      <c r="D245" t="s">
        <v>9130</v>
      </c>
      <c r="E245" t="s">
        <v>38717</v>
      </c>
      <c r="F245" s="86">
        <v>2500.59</v>
      </c>
      <c r="G245">
        <v>1</v>
      </c>
      <c r="H245" s="86">
        <v>2500.59</v>
      </c>
    </row>
    <row r="246" spans="1:8" x14ac:dyDescent="0.25">
      <c r="A246" s="91">
        <v>7494904</v>
      </c>
      <c r="B246" t="s">
        <v>38358</v>
      </c>
      <c r="C246" t="s">
        <v>38718</v>
      </c>
      <c r="D246" t="s">
        <v>23652</v>
      </c>
      <c r="E246" t="s">
        <v>38719</v>
      </c>
      <c r="F246" s="86">
        <v>2499.4740000000002</v>
      </c>
      <c r="G246">
        <v>2</v>
      </c>
      <c r="H246" s="86">
        <v>4998.9480000000003</v>
      </c>
    </row>
    <row r="247" spans="1:8" x14ac:dyDescent="0.25">
      <c r="A247" s="91">
        <v>7471483</v>
      </c>
      <c r="B247" t="s">
        <v>38358</v>
      </c>
      <c r="C247" t="s">
        <v>38378</v>
      </c>
      <c r="D247" t="s">
        <v>21409</v>
      </c>
      <c r="E247" t="s">
        <v>38720</v>
      </c>
      <c r="F247" s="86">
        <v>2490.25</v>
      </c>
      <c r="G247">
        <v>1</v>
      </c>
      <c r="H247" s="86">
        <v>2490.25</v>
      </c>
    </row>
    <row r="248" spans="1:8" x14ac:dyDescent="0.25">
      <c r="A248" s="91" t="s">
        <v>15408</v>
      </c>
      <c r="B248" t="s">
        <v>38358</v>
      </c>
      <c r="C248" t="s">
        <v>38721</v>
      </c>
      <c r="D248" t="s">
        <v>15409</v>
      </c>
      <c r="E248" t="s">
        <v>38722</v>
      </c>
      <c r="F248" s="86">
        <v>2472.6579999999999</v>
      </c>
      <c r="G248">
        <v>2</v>
      </c>
      <c r="H248" s="86">
        <v>4945.3159999999998</v>
      </c>
    </row>
    <row r="249" spans="1:8" x14ac:dyDescent="0.25">
      <c r="A249" s="91" t="s">
        <v>19190</v>
      </c>
      <c r="B249" t="s">
        <v>38358</v>
      </c>
      <c r="C249" t="s">
        <v>37705</v>
      </c>
      <c r="D249" t="s">
        <v>19191</v>
      </c>
      <c r="E249" t="s">
        <v>38723</v>
      </c>
      <c r="F249" s="86">
        <v>2451.1880000000001</v>
      </c>
      <c r="G249">
        <v>3</v>
      </c>
      <c r="H249" s="86">
        <v>7353.5640000000003</v>
      </c>
    </row>
    <row r="250" spans="1:8" x14ac:dyDescent="0.25">
      <c r="A250" s="91">
        <v>7497305</v>
      </c>
      <c r="B250" t="s">
        <v>38358</v>
      </c>
      <c r="C250" t="s">
        <v>38724</v>
      </c>
      <c r="D250" t="s">
        <v>24843</v>
      </c>
      <c r="E250" t="s">
        <v>38725</v>
      </c>
      <c r="F250" s="86">
        <v>2440.998</v>
      </c>
      <c r="G250">
        <v>2</v>
      </c>
      <c r="H250" s="86">
        <v>4881.9960000000001</v>
      </c>
    </row>
    <row r="251" spans="1:8" x14ac:dyDescent="0.25">
      <c r="A251" s="91">
        <v>7471002</v>
      </c>
      <c r="B251" t="s">
        <v>38358</v>
      </c>
      <c r="C251" t="s">
        <v>38483</v>
      </c>
      <c r="D251" t="s">
        <v>21086</v>
      </c>
      <c r="E251" t="s">
        <v>38726</v>
      </c>
      <c r="F251" s="86">
        <v>2431.5</v>
      </c>
      <c r="G251">
        <v>1</v>
      </c>
      <c r="H251" s="86">
        <v>2431.5</v>
      </c>
    </row>
    <row r="252" spans="1:8" x14ac:dyDescent="0.25">
      <c r="A252" s="91" t="s">
        <v>17332</v>
      </c>
      <c r="B252" t="s">
        <v>38358</v>
      </c>
      <c r="C252" t="s">
        <v>38721</v>
      </c>
      <c r="D252" t="s">
        <v>17333</v>
      </c>
      <c r="E252" t="s">
        <v>38727</v>
      </c>
      <c r="F252" s="86">
        <v>2426</v>
      </c>
      <c r="G252">
        <v>4</v>
      </c>
      <c r="H252" s="86">
        <v>9704</v>
      </c>
    </row>
    <row r="253" spans="1:8" x14ac:dyDescent="0.25">
      <c r="A253" s="91" t="s">
        <v>17338</v>
      </c>
      <c r="B253" t="s">
        <v>38358</v>
      </c>
      <c r="C253" t="s">
        <v>38721</v>
      </c>
      <c r="D253" t="s">
        <v>17339</v>
      </c>
      <c r="E253" t="s">
        <v>38728</v>
      </c>
      <c r="F253" s="86">
        <v>2426</v>
      </c>
      <c r="G253">
        <v>1</v>
      </c>
      <c r="H253" s="86">
        <v>2426</v>
      </c>
    </row>
    <row r="254" spans="1:8" x14ac:dyDescent="0.25">
      <c r="A254" s="91" t="s">
        <v>18848</v>
      </c>
      <c r="B254" t="s">
        <v>38358</v>
      </c>
      <c r="C254" t="s">
        <v>38483</v>
      </c>
      <c r="D254" t="s">
        <v>18847</v>
      </c>
      <c r="E254" t="s">
        <v>38729</v>
      </c>
      <c r="F254" s="86">
        <v>2418</v>
      </c>
      <c r="G254">
        <v>2</v>
      </c>
      <c r="H254" s="86">
        <v>4836</v>
      </c>
    </row>
    <row r="255" spans="1:8" x14ac:dyDescent="0.25">
      <c r="A255" s="91" t="s">
        <v>29898</v>
      </c>
      <c r="B255" t="s">
        <v>38358</v>
      </c>
      <c r="C255" t="s">
        <v>38455</v>
      </c>
      <c r="D255" t="s">
        <v>29899</v>
      </c>
      <c r="E255" t="s">
        <v>38730</v>
      </c>
      <c r="F255" s="86">
        <v>2417.4949999999999</v>
      </c>
      <c r="G255">
        <v>1</v>
      </c>
      <c r="H255" s="86">
        <v>2417.4949999999999</v>
      </c>
    </row>
    <row r="256" spans="1:8" x14ac:dyDescent="0.25">
      <c r="A256" s="91" t="s">
        <v>1385</v>
      </c>
      <c r="B256" t="s">
        <v>38731</v>
      </c>
      <c r="C256" t="s">
        <v>38732</v>
      </c>
      <c r="D256" t="s">
        <v>1386</v>
      </c>
      <c r="E256" t="s">
        <v>38733</v>
      </c>
      <c r="F256" s="86">
        <v>179.803</v>
      </c>
      <c r="G256">
        <v>9</v>
      </c>
      <c r="H256" s="86">
        <v>1618.2269999999999</v>
      </c>
    </row>
    <row r="257" spans="1:8" x14ac:dyDescent="0.25">
      <c r="A257" s="91" t="s">
        <v>1387</v>
      </c>
      <c r="B257" t="s">
        <v>38731</v>
      </c>
      <c r="C257" t="s">
        <v>38732</v>
      </c>
      <c r="D257" t="s">
        <v>1388</v>
      </c>
      <c r="E257" t="s">
        <v>38734</v>
      </c>
      <c r="F257" s="86">
        <v>125.402</v>
      </c>
      <c r="G257">
        <v>9</v>
      </c>
      <c r="H257" s="86">
        <v>1128.6179999999999</v>
      </c>
    </row>
    <row r="258" spans="1:8" x14ac:dyDescent="0.25">
      <c r="A258" s="91" t="s">
        <v>1389</v>
      </c>
      <c r="B258" t="s">
        <v>38731</v>
      </c>
      <c r="C258" t="s">
        <v>38732</v>
      </c>
      <c r="D258" t="s">
        <v>1390</v>
      </c>
      <c r="E258" t="s">
        <v>38735</v>
      </c>
      <c r="F258" s="86">
        <v>261.08</v>
      </c>
      <c r="G258">
        <v>20</v>
      </c>
      <c r="H258" s="86">
        <v>5221.5999999999995</v>
      </c>
    </row>
    <row r="259" spans="1:8" x14ac:dyDescent="0.25">
      <c r="A259" s="91" t="s">
        <v>18107</v>
      </c>
      <c r="B259" t="s">
        <v>38358</v>
      </c>
      <c r="C259" t="s">
        <v>38388</v>
      </c>
      <c r="D259" t="s">
        <v>1292</v>
      </c>
      <c r="E259" t="s">
        <v>38736</v>
      </c>
      <c r="F259" s="86">
        <v>747.88900000000001</v>
      </c>
      <c r="G259">
        <v>4</v>
      </c>
      <c r="H259" s="86">
        <v>2991.556</v>
      </c>
    </row>
    <row r="260" spans="1:8" x14ac:dyDescent="0.25">
      <c r="A260" s="91">
        <v>7479611</v>
      </c>
      <c r="B260" t="s">
        <v>38358</v>
      </c>
      <c r="C260" t="s">
        <v>38434</v>
      </c>
      <c r="D260" t="s">
        <v>22168</v>
      </c>
      <c r="E260" t="s">
        <v>38737</v>
      </c>
      <c r="F260" s="86">
        <v>2410.1149999999998</v>
      </c>
      <c r="G260">
        <v>1</v>
      </c>
      <c r="H260" s="86">
        <v>2410.1149999999998</v>
      </c>
    </row>
    <row r="261" spans="1:8" x14ac:dyDescent="0.25">
      <c r="A261" s="91">
        <v>7497060</v>
      </c>
      <c r="B261" t="s">
        <v>38358</v>
      </c>
      <c r="C261" t="s">
        <v>38359</v>
      </c>
      <c r="D261" t="s">
        <v>24702</v>
      </c>
      <c r="E261" t="s">
        <v>38738</v>
      </c>
      <c r="F261" s="86">
        <v>2409.67</v>
      </c>
      <c r="G261">
        <v>2</v>
      </c>
      <c r="H261" s="86">
        <v>4819.34</v>
      </c>
    </row>
    <row r="262" spans="1:8" x14ac:dyDescent="0.25">
      <c r="A262" s="91" t="s">
        <v>15299</v>
      </c>
      <c r="B262" t="s">
        <v>38358</v>
      </c>
      <c r="C262" t="s">
        <v>36378</v>
      </c>
      <c r="D262" t="s">
        <v>15300</v>
      </c>
      <c r="E262" t="s">
        <v>38739</v>
      </c>
      <c r="F262" s="86">
        <v>2393.2600000000002</v>
      </c>
      <c r="G262">
        <v>1</v>
      </c>
      <c r="H262" s="86">
        <v>2393.2600000000002</v>
      </c>
    </row>
    <row r="263" spans="1:8" x14ac:dyDescent="0.25">
      <c r="A263" s="91" t="s">
        <v>14886</v>
      </c>
      <c r="B263" t="s">
        <v>38358</v>
      </c>
      <c r="C263" t="s">
        <v>38582</v>
      </c>
      <c r="D263" t="s">
        <v>14887</v>
      </c>
      <c r="E263" t="s">
        <v>38740</v>
      </c>
      <c r="F263" s="86">
        <v>2392.433</v>
      </c>
      <c r="G263">
        <v>1</v>
      </c>
      <c r="H263" s="86">
        <v>2392.433</v>
      </c>
    </row>
    <row r="264" spans="1:8" x14ac:dyDescent="0.25">
      <c r="A264" s="91" t="s">
        <v>30578</v>
      </c>
      <c r="B264" t="s">
        <v>38358</v>
      </c>
      <c r="C264" t="s">
        <v>38519</v>
      </c>
      <c r="D264" t="s">
        <v>30577</v>
      </c>
      <c r="E264" t="s">
        <v>38741</v>
      </c>
      <c r="F264" s="86">
        <v>678.61599999999999</v>
      </c>
      <c r="G264">
        <v>2</v>
      </c>
      <c r="H264" s="86">
        <v>1357.232</v>
      </c>
    </row>
    <row r="265" spans="1:8" x14ac:dyDescent="0.25">
      <c r="A265" s="91">
        <v>7439570</v>
      </c>
      <c r="B265" t="s">
        <v>38358</v>
      </c>
      <c r="C265" t="s">
        <v>38396</v>
      </c>
      <c r="D265" t="s">
        <v>18805</v>
      </c>
      <c r="E265" t="s">
        <v>38742</v>
      </c>
      <c r="F265" s="86">
        <v>2391.4769999999999</v>
      </c>
      <c r="G265">
        <v>6</v>
      </c>
      <c r="H265" s="86">
        <v>14348.861999999999</v>
      </c>
    </row>
    <row r="266" spans="1:8" x14ac:dyDescent="0.25">
      <c r="A266" s="91" t="s">
        <v>32750</v>
      </c>
      <c r="B266" t="s">
        <v>38358</v>
      </c>
      <c r="C266" t="s">
        <v>38378</v>
      </c>
      <c r="D266" t="s">
        <v>22150</v>
      </c>
      <c r="E266" t="s">
        <v>38743</v>
      </c>
      <c r="F266" s="86">
        <v>690.94500000000005</v>
      </c>
      <c r="G266">
        <v>2</v>
      </c>
      <c r="H266" s="86">
        <v>1381.89</v>
      </c>
    </row>
    <row r="267" spans="1:8" x14ac:dyDescent="0.25">
      <c r="A267" s="91">
        <v>3159478</v>
      </c>
      <c r="B267" t="s">
        <v>38452</v>
      </c>
      <c r="C267" t="s">
        <v>38453</v>
      </c>
      <c r="D267" t="s">
        <v>9124</v>
      </c>
      <c r="E267" t="s">
        <v>38744</v>
      </c>
      <c r="F267" s="86">
        <v>2367.37</v>
      </c>
      <c r="G267">
        <v>1</v>
      </c>
      <c r="H267" s="86">
        <v>2367.37</v>
      </c>
    </row>
    <row r="268" spans="1:8" x14ac:dyDescent="0.25">
      <c r="A268" s="91" t="s">
        <v>15317</v>
      </c>
      <c r="B268" t="s">
        <v>38358</v>
      </c>
      <c r="C268" t="s">
        <v>38745</v>
      </c>
      <c r="D268" t="s">
        <v>15318</v>
      </c>
      <c r="E268" t="s">
        <v>38746</v>
      </c>
      <c r="F268" s="86">
        <v>2366.6640000000002</v>
      </c>
      <c r="G268">
        <v>1</v>
      </c>
      <c r="H268" s="86">
        <v>2366.6640000000002</v>
      </c>
    </row>
    <row r="269" spans="1:8" x14ac:dyDescent="0.25">
      <c r="A269" s="91">
        <v>7471528</v>
      </c>
      <c r="B269" t="s">
        <v>38358</v>
      </c>
      <c r="C269" t="s">
        <v>38371</v>
      </c>
      <c r="D269" t="s">
        <v>21425</v>
      </c>
      <c r="E269" t="s">
        <v>38747</v>
      </c>
      <c r="F269" s="86">
        <v>2358.35</v>
      </c>
      <c r="G269">
        <v>2</v>
      </c>
      <c r="H269" s="86">
        <v>4716.7</v>
      </c>
    </row>
    <row r="270" spans="1:8" x14ac:dyDescent="0.25">
      <c r="A270" s="91" t="s">
        <v>18997</v>
      </c>
      <c r="B270" t="s">
        <v>38358</v>
      </c>
      <c r="C270" t="s">
        <v>38399</v>
      </c>
      <c r="D270" t="s">
        <v>18998</v>
      </c>
      <c r="E270" t="s">
        <v>38748</v>
      </c>
      <c r="F270" s="86">
        <v>2346.4690000000001</v>
      </c>
      <c r="G270">
        <v>1</v>
      </c>
      <c r="H270" s="86">
        <v>2346.4690000000001</v>
      </c>
    </row>
    <row r="271" spans="1:8" x14ac:dyDescent="0.25">
      <c r="A271" s="91">
        <v>7914683</v>
      </c>
      <c r="B271" t="s">
        <v>38358</v>
      </c>
      <c r="C271" t="s">
        <v>38443</v>
      </c>
      <c r="D271" t="s">
        <v>25867</v>
      </c>
      <c r="E271" t="s">
        <v>38749</v>
      </c>
      <c r="F271" s="86">
        <v>223.59899999999999</v>
      </c>
      <c r="G271">
        <v>6</v>
      </c>
      <c r="H271" s="86">
        <v>1341.5940000000001</v>
      </c>
    </row>
    <row r="272" spans="1:8" x14ac:dyDescent="0.25">
      <c r="A272" s="91">
        <v>7975815</v>
      </c>
      <c r="B272" t="s">
        <v>38358</v>
      </c>
      <c r="C272" t="s">
        <v>38396</v>
      </c>
      <c r="D272" t="s">
        <v>31073</v>
      </c>
      <c r="E272" t="s">
        <v>38750</v>
      </c>
      <c r="F272" s="86">
        <v>551.95799999999997</v>
      </c>
      <c r="G272">
        <v>2</v>
      </c>
      <c r="H272" s="86">
        <v>1103.9159999999999</v>
      </c>
    </row>
    <row r="273" spans="1:8" x14ac:dyDescent="0.25">
      <c r="A273" s="91">
        <v>7975829</v>
      </c>
      <c r="B273" t="s">
        <v>38358</v>
      </c>
      <c r="C273" t="s">
        <v>38359</v>
      </c>
      <c r="D273" t="s">
        <v>31083</v>
      </c>
      <c r="E273" t="s">
        <v>38751</v>
      </c>
      <c r="F273" s="86">
        <v>99.018000000000001</v>
      </c>
      <c r="G273">
        <v>11</v>
      </c>
      <c r="H273" s="86">
        <v>1089.1980000000001</v>
      </c>
    </row>
    <row r="274" spans="1:8" x14ac:dyDescent="0.25">
      <c r="A274" s="91">
        <v>7975830</v>
      </c>
      <c r="B274" t="s">
        <v>38358</v>
      </c>
      <c r="C274" t="s">
        <v>38443</v>
      </c>
      <c r="D274" t="s">
        <v>31085</v>
      </c>
      <c r="E274" t="s">
        <v>38752</v>
      </c>
      <c r="F274" s="86">
        <v>49</v>
      </c>
      <c r="G274">
        <v>26</v>
      </c>
      <c r="H274" s="86">
        <v>1274</v>
      </c>
    </row>
    <row r="275" spans="1:8" x14ac:dyDescent="0.25">
      <c r="A275" s="91">
        <v>7998365</v>
      </c>
      <c r="B275" t="s">
        <v>38358</v>
      </c>
      <c r="C275" t="s">
        <v>38381</v>
      </c>
      <c r="D275" t="s">
        <v>32381</v>
      </c>
      <c r="E275" t="s">
        <v>38753</v>
      </c>
      <c r="F275" s="86">
        <v>501.71</v>
      </c>
      <c r="G275">
        <v>3</v>
      </c>
      <c r="H275" s="86">
        <v>1505.1299999999999</v>
      </c>
    </row>
    <row r="276" spans="1:8" x14ac:dyDescent="0.25">
      <c r="A276" s="91">
        <v>7917056</v>
      </c>
      <c r="B276" t="s">
        <v>38358</v>
      </c>
      <c r="C276" t="s">
        <v>38496</v>
      </c>
      <c r="D276" t="s">
        <v>26068</v>
      </c>
      <c r="E276" t="s">
        <v>38754</v>
      </c>
      <c r="F276" s="86">
        <v>951.85900000000004</v>
      </c>
      <c r="G276">
        <v>3</v>
      </c>
      <c r="H276" s="86">
        <v>2855.5770000000002</v>
      </c>
    </row>
    <row r="277" spans="1:8" x14ac:dyDescent="0.25">
      <c r="A277" s="91" t="s">
        <v>17294</v>
      </c>
      <c r="B277" t="s">
        <v>38358</v>
      </c>
      <c r="C277" t="s">
        <v>38624</v>
      </c>
      <c r="D277" t="s">
        <v>17295</v>
      </c>
      <c r="E277" t="s">
        <v>38755</v>
      </c>
      <c r="F277" s="86">
        <v>2311.3429999999998</v>
      </c>
      <c r="G277">
        <v>2</v>
      </c>
      <c r="H277" s="86">
        <v>4622.6859999999997</v>
      </c>
    </row>
    <row r="278" spans="1:8" x14ac:dyDescent="0.25">
      <c r="A278" s="91">
        <v>7391823</v>
      </c>
      <c r="B278" t="s">
        <v>38358</v>
      </c>
      <c r="C278" t="s">
        <v>38624</v>
      </c>
      <c r="D278" t="s">
        <v>17273</v>
      </c>
      <c r="E278" t="s">
        <v>38756</v>
      </c>
      <c r="F278" s="86">
        <v>430.40199999999999</v>
      </c>
      <c r="G278">
        <v>3</v>
      </c>
      <c r="H278" s="86">
        <v>1291.2059999999999</v>
      </c>
    </row>
    <row r="279" spans="1:8" x14ac:dyDescent="0.25">
      <c r="A279" s="91" t="s">
        <v>28220</v>
      </c>
      <c r="B279" t="s">
        <v>38358</v>
      </c>
      <c r="C279" t="s">
        <v>38757</v>
      </c>
      <c r="D279" t="s">
        <v>28221</v>
      </c>
      <c r="E279" t="s">
        <v>38758</v>
      </c>
      <c r="F279" s="86">
        <v>2290.8319999999999</v>
      </c>
      <c r="G279">
        <v>4</v>
      </c>
      <c r="H279" s="86">
        <v>9163.3279999999995</v>
      </c>
    </row>
    <row r="280" spans="1:8" x14ac:dyDescent="0.25">
      <c r="A280" s="91">
        <v>7497685</v>
      </c>
      <c r="B280" t="s">
        <v>38358</v>
      </c>
      <c r="C280" t="s">
        <v>38759</v>
      </c>
      <c r="D280" t="s">
        <v>25104</v>
      </c>
      <c r="E280" t="s">
        <v>38760</v>
      </c>
      <c r="F280" s="86">
        <v>81.584999999999994</v>
      </c>
      <c r="G280">
        <v>15</v>
      </c>
      <c r="H280" s="86">
        <v>1223.7749999999999</v>
      </c>
    </row>
    <row r="281" spans="1:8" x14ac:dyDescent="0.25">
      <c r="A281" s="91">
        <v>7439750</v>
      </c>
      <c r="B281" t="s">
        <v>38358</v>
      </c>
      <c r="C281" t="s">
        <v>38483</v>
      </c>
      <c r="D281" t="s">
        <v>18825</v>
      </c>
      <c r="E281" t="s">
        <v>38761</v>
      </c>
      <c r="F281" s="86">
        <v>2285.91</v>
      </c>
      <c r="G281">
        <v>1</v>
      </c>
      <c r="H281" s="86">
        <v>2285.91</v>
      </c>
    </row>
    <row r="282" spans="1:8" x14ac:dyDescent="0.25">
      <c r="A282" s="91">
        <v>7491139</v>
      </c>
      <c r="B282" t="s">
        <v>38358</v>
      </c>
      <c r="C282" t="s">
        <v>38483</v>
      </c>
      <c r="D282" t="s">
        <v>22716</v>
      </c>
      <c r="E282" t="s">
        <v>38762</v>
      </c>
      <c r="F282" s="86">
        <v>129.821</v>
      </c>
      <c r="G282">
        <v>9</v>
      </c>
      <c r="H282" s="86">
        <v>1168.3889999999999</v>
      </c>
    </row>
    <row r="283" spans="1:8" x14ac:dyDescent="0.25">
      <c r="A283" s="91">
        <v>7999321</v>
      </c>
      <c r="B283" t="s">
        <v>38358</v>
      </c>
      <c r="C283" t="s">
        <v>38378</v>
      </c>
      <c r="D283" t="s">
        <v>32928</v>
      </c>
      <c r="E283" t="s">
        <v>38763</v>
      </c>
      <c r="F283" s="86">
        <v>2285</v>
      </c>
      <c r="G283">
        <v>1</v>
      </c>
      <c r="H283" s="86">
        <v>2285</v>
      </c>
    </row>
    <row r="284" spans="1:8" x14ac:dyDescent="0.25">
      <c r="A284" s="91">
        <v>7491576</v>
      </c>
      <c r="B284" t="s">
        <v>38358</v>
      </c>
      <c r="C284" t="s">
        <v>38438</v>
      </c>
      <c r="D284" t="s">
        <v>22776</v>
      </c>
      <c r="E284" t="s">
        <v>38764</v>
      </c>
      <c r="F284" s="86">
        <v>564.85400000000004</v>
      </c>
      <c r="G284">
        <v>2</v>
      </c>
      <c r="H284" s="86">
        <v>1129.7080000000001</v>
      </c>
    </row>
    <row r="285" spans="1:8" x14ac:dyDescent="0.25">
      <c r="A285" s="91">
        <v>7471630</v>
      </c>
      <c r="B285" t="s">
        <v>38358</v>
      </c>
      <c r="C285" t="s">
        <v>36128</v>
      </c>
      <c r="D285" t="s">
        <v>21444</v>
      </c>
      <c r="E285" t="s">
        <v>38765</v>
      </c>
      <c r="F285" s="86">
        <v>2282.64</v>
      </c>
      <c r="G285">
        <v>1</v>
      </c>
      <c r="H285" s="86">
        <v>2282.64</v>
      </c>
    </row>
    <row r="286" spans="1:8" x14ac:dyDescent="0.25">
      <c r="A286" s="91">
        <v>7476209</v>
      </c>
      <c r="B286" t="s">
        <v>38358</v>
      </c>
      <c r="C286" t="s">
        <v>38766</v>
      </c>
      <c r="D286" t="s">
        <v>21981</v>
      </c>
      <c r="E286" t="s">
        <v>38767</v>
      </c>
      <c r="F286" s="86">
        <v>103.98399999999999</v>
      </c>
      <c r="G286">
        <v>10</v>
      </c>
      <c r="H286" s="86">
        <v>1039.8399999999999</v>
      </c>
    </row>
    <row r="287" spans="1:8" x14ac:dyDescent="0.25">
      <c r="A287" s="91" t="s">
        <v>21007</v>
      </c>
      <c r="B287" t="s">
        <v>38358</v>
      </c>
      <c r="C287" t="s">
        <v>38715</v>
      </c>
      <c r="D287" t="s">
        <v>21008</v>
      </c>
      <c r="E287" t="s">
        <v>38768</v>
      </c>
      <c r="F287" s="86">
        <v>2275</v>
      </c>
      <c r="G287">
        <v>1</v>
      </c>
      <c r="H287" s="86">
        <v>2275</v>
      </c>
    </row>
    <row r="288" spans="1:8" x14ac:dyDescent="0.25">
      <c r="A288" s="91">
        <v>7934894</v>
      </c>
      <c r="B288" t="s">
        <v>38358</v>
      </c>
      <c r="C288" t="s">
        <v>38416</v>
      </c>
      <c r="D288" t="s">
        <v>27258</v>
      </c>
      <c r="E288" t="s">
        <v>38769</v>
      </c>
      <c r="F288" s="86">
        <v>2254</v>
      </c>
      <c r="G288">
        <v>1</v>
      </c>
      <c r="H288" s="86">
        <v>2254</v>
      </c>
    </row>
    <row r="289" spans="1:8" x14ac:dyDescent="0.25">
      <c r="A289" s="91" t="s">
        <v>29904</v>
      </c>
      <c r="B289" t="s">
        <v>38358</v>
      </c>
      <c r="C289" t="s">
        <v>38455</v>
      </c>
      <c r="D289" t="s">
        <v>29905</v>
      </c>
      <c r="E289" t="s">
        <v>38770</v>
      </c>
      <c r="F289" s="86">
        <v>2253.83</v>
      </c>
      <c r="G289">
        <v>1</v>
      </c>
      <c r="H289" s="86">
        <v>2253.83</v>
      </c>
    </row>
    <row r="290" spans="1:8" x14ac:dyDescent="0.25">
      <c r="A290" s="91">
        <v>7975490</v>
      </c>
      <c r="B290" t="s">
        <v>38358</v>
      </c>
      <c r="C290" t="s">
        <v>38514</v>
      </c>
      <c r="D290" t="s">
        <v>26479</v>
      </c>
      <c r="E290" t="s">
        <v>38771</v>
      </c>
      <c r="F290" s="86">
        <v>2233.17</v>
      </c>
      <c r="G290">
        <v>2</v>
      </c>
      <c r="H290" s="86">
        <v>4466.34</v>
      </c>
    </row>
    <row r="291" spans="1:8" x14ac:dyDescent="0.25">
      <c r="A291" s="91">
        <v>7494477</v>
      </c>
      <c r="B291" t="s">
        <v>38358</v>
      </c>
      <c r="C291" t="s">
        <v>38772</v>
      </c>
      <c r="D291" t="s">
        <v>23443</v>
      </c>
      <c r="E291" t="s">
        <v>38773</v>
      </c>
      <c r="F291" s="86">
        <v>579.54600000000005</v>
      </c>
      <c r="G291">
        <v>4</v>
      </c>
      <c r="H291" s="86">
        <v>2318.1840000000002</v>
      </c>
    </row>
    <row r="292" spans="1:8" x14ac:dyDescent="0.25">
      <c r="A292" s="91">
        <v>7494478</v>
      </c>
      <c r="B292" t="s">
        <v>38358</v>
      </c>
      <c r="C292" t="s">
        <v>38772</v>
      </c>
      <c r="D292" t="s">
        <v>23443</v>
      </c>
      <c r="E292" t="s">
        <v>38774</v>
      </c>
      <c r="F292" s="86">
        <v>593.77099999999996</v>
      </c>
      <c r="G292">
        <v>2</v>
      </c>
      <c r="H292" s="86">
        <v>1187.5419999999999</v>
      </c>
    </row>
    <row r="293" spans="1:8" x14ac:dyDescent="0.25">
      <c r="A293" s="91" t="s">
        <v>22606</v>
      </c>
      <c r="B293" t="s">
        <v>38358</v>
      </c>
      <c r="C293" t="s">
        <v>38593</v>
      </c>
      <c r="D293" t="s">
        <v>22607</v>
      </c>
      <c r="E293" t="s">
        <v>38775</v>
      </c>
      <c r="F293" s="86">
        <v>2220.54</v>
      </c>
      <c r="G293">
        <v>2</v>
      </c>
      <c r="H293" s="86">
        <v>4441.08</v>
      </c>
    </row>
    <row r="294" spans="1:8" x14ac:dyDescent="0.25">
      <c r="A294" s="91" t="s">
        <v>17170</v>
      </c>
      <c r="B294" t="s">
        <v>38358</v>
      </c>
      <c r="C294" t="s">
        <v>38776</v>
      </c>
      <c r="D294" t="s">
        <v>17171</v>
      </c>
      <c r="E294" t="s">
        <v>38777</v>
      </c>
      <c r="F294" s="86">
        <v>2212.17</v>
      </c>
      <c r="G294">
        <v>1</v>
      </c>
      <c r="H294" s="86">
        <v>2212.17</v>
      </c>
    </row>
    <row r="295" spans="1:8" x14ac:dyDescent="0.25">
      <c r="A295" s="91" t="s">
        <v>14502</v>
      </c>
      <c r="B295" t="s">
        <v>38446</v>
      </c>
      <c r="C295" t="s">
        <v>38684</v>
      </c>
      <c r="D295" t="s">
        <v>14503</v>
      </c>
      <c r="E295" t="s">
        <v>38778</v>
      </c>
      <c r="F295" s="86">
        <v>2206</v>
      </c>
      <c r="G295">
        <v>2</v>
      </c>
      <c r="H295" s="86">
        <v>4412</v>
      </c>
    </row>
    <row r="296" spans="1:8" x14ac:dyDescent="0.25">
      <c r="A296" s="91" t="s">
        <v>29906</v>
      </c>
      <c r="B296" t="s">
        <v>38358</v>
      </c>
      <c r="C296" t="s">
        <v>38455</v>
      </c>
      <c r="D296" t="s">
        <v>29907</v>
      </c>
      <c r="E296" t="s">
        <v>38779</v>
      </c>
      <c r="F296" s="86">
        <v>2162.527</v>
      </c>
      <c r="G296">
        <v>1</v>
      </c>
      <c r="H296" s="86">
        <v>2162.527</v>
      </c>
    </row>
    <row r="297" spans="1:8" x14ac:dyDescent="0.25">
      <c r="A297" s="91" t="s">
        <v>29797</v>
      </c>
      <c r="B297" t="s">
        <v>38358</v>
      </c>
      <c r="C297" t="s">
        <v>38780</v>
      </c>
      <c r="D297" t="s">
        <v>29798</v>
      </c>
      <c r="E297" t="s">
        <v>38781</v>
      </c>
      <c r="F297" s="86">
        <v>2150</v>
      </c>
      <c r="G297">
        <v>2</v>
      </c>
      <c r="H297" s="86">
        <v>4300</v>
      </c>
    </row>
    <row r="298" spans="1:8" x14ac:dyDescent="0.25">
      <c r="A298" s="91" t="s">
        <v>29296</v>
      </c>
      <c r="B298" t="s">
        <v>38358</v>
      </c>
      <c r="C298" t="s">
        <v>38373</v>
      </c>
      <c r="D298" t="s">
        <v>29297</v>
      </c>
      <c r="E298" t="s">
        <v>38782</v>
      </c>
      <c r="F298" s="86">
        <v>2143.9670000000001</v>
      </c>
      <c r="G298">
        <v>1</v>
      </c>
      <c r="H298" s="86">
        <v>2143.9670000000001</v>
      </c>
    </row>
    <row r="299" spans="1:8" x14ac:dyDescent="0.25">
      <c r="A299" s="91" t="s">
        <v>18849</v>
      </c>
      <c r="B299" t="s">
        <v>38358</v>
      </c>
      <c r="C299" t="s">
        <v>38483</v>
      </c>
      <c r="D299" t="s">
        <v>18850</v>
      </c>
      <c r="E299" t="s">
        <v>38783</v>
      </c>
      <c r="F299" s="86">
        <v>2139.4430000000002</v>
      </c>
      <c r="G299">
        <v>2</v>
      </c>
      <c r="H299" s="86">
        <v>4278.8860000000004</v>
      </c>
    </row>
    <row r="300" spans="1:8" x14ac:dyDescent="0.25">
      <c r="A300" s="91" t="s">
        <v>29902</v>
      </c>
      <c r="B300" t="s">
        <v>38358</v>
      </c>
      <c r="C300" t="s">
        <v>38455</v>
      </c>
      <c r="D300" t="s">
        <v>29903</v>
      </c>
      <c r="E300" t="s">
        <v>38784</v>
      </c>
      <c r="F300" s="86">
        <v>2138.98</v>
      </c>
      <c r="G300">
        <v>1</v>
      </c>
      <c r="H300" s="86">
        <v>2138.98</v>
      </c>
    </row>
    <row r="301" spans="1:8" x14ac:dyDescent="0.25">
      <c r="A301" s="91" t="s">
        <v>18999</v>
      </c>
      <c r="B301" t="s">
        <v>38358</v>
      </c>
      <c r="C301" t="s">
        <v>38785</v>
      </c>
      <c r="D301" t="s">
        <v>19000</v>
      </c>
      <c r="E301" t="s">
        <v>38786</v>
      </c>
      <c r="F301" s="86">
        <v>2124.8780000000002</v>
      </c>
      <c r="G301">
        <v>2</v>
      </c>
      <c r="H301" s="86">
        <v>4249.7560000000003</v>
      </c>
    </row>
    <row r="302" spans="1:8" x14ac:dyDescent="0.25">
      <c r="A302" s="91">
        <v>7494489</v>
      </c>
      <c r="B302" t="s">
        <v>38358</v>
      </c>
      <c r="C302" t="s">
        <v>38536</v>
      </c>
      <c r="D302" t="s">
        <v>23448</v>
      </c>
      <c r="E302" t="s">
        <v>38787</v>
      </c>
      <c r="F302" s="86">
        <v>2110</v>
      </c>
      <c r="G302">
        <v>2</v>
      </c>
      <c r="H302" s="86">
        <v>4220</v>
      </c>
    </row>
    <row r="303" spans="1:8" x14ac:dyDescent="0.25">
      <c r="A303" s="91" t="s">
        <v>28465</v>
      </c>
      <c r="B303" t="s">
        <v>38358</v>
      </c>
      <c r="C303" t="s">
        <v>38640</v>
      </c>
      <c r="D303" t="s">
        <v>15697</v>
      </c>
      <c r="E303" t="s">
        <v>38788</v>
      </c>
      <c r="F303" s="86">
        <v>2095.6669999999999</v>
      </c>
      <c r="G303">
        <v>1</v>
      </c>
      <c r="H303" s="86">
        <v>2095.6669999999999</v>
      </c>
    </row>
    <row r="304" spans="1:8" x14ac:dyDescent="0.25">
      <c r="A304" s="91" t="s">
        <v>13625</v>
      </c>
      <c r="B304" t="s">
        <v>38789</v>
      </c>
      <c r="C304" t="s">
        <v>38790</v>
      </c>
      <c r="D304" t="s">
        <v>13626</v>
      </c>
      <c r="E304" t="s">
        <v>38791</v>
      </c>
      <c r="F304" s="86">
        <v>2095.5880000000002</v>
      </c>
      <c r="G304">
        <v>2</v>
      </c>
      <c r="H304" s="86">
        <v>4191.1760000000004</v>
      </c>
    </row>
    <row r="305" spans="1:8" x14ac:dyDescent="0.25">
      <c r="A305" s="91">
        <v>7498206</v>
      </c>
      <c r="B305" t="s">
        <v>38358</v>
      </c>
      <c r="C305" t="s">
        <v>38532</v>
      </c>
      <c r="D305" t="s">
        <v>25350</v>
      </c>
      <c r="E305" t="s">
        <v>38792</v>
      </c>
      <c r="F305" s="86">
        <v>2094</v>
      </c>
      <c r="G305">
        <v>1</v>
      </c>
      <c r="H305" s="86">
        <v>2094</v>
      </c>
    </row>
    <row r="306" spans="1:8" x14ac:dyDescent="0.25">
      <c r="A306" s="91" t="s">
        <v>18851</v>
      </c>
      <c r="B306" t="s">
        <v>38358</v>
      </c>
      <c r="C306" t="s">
        <v>38483</v>
      </c>
      <c r="D306" t="s">
        <v>18852</v>
      </c>
      <c r="E306" t="s">
        <v>38793</v>
      </c>
      <c r="F306" s="86">
        <v>2054.4250000000002</v>
      </c>
      <c r="G306">
        <v>1</v>
      </c>
      <c r="H306" s="86">
        <v>2054.4250000000002</v>
      </c>
    </row>
    <row r="307" spans="1:8" x14ac:dyDescent="0.25">
      <c r="A307" s="91" t="s">
        <v>26241</v>
      </c>
      <c r="B307" t="s">
        <v>38358</v>
      </c>
      <c r="C307" t="s">
        <v>38684</v>
      </c>
      <c r="D307" t="s">
        <v>26242</v>
      </c>
      <c r="E307" t="s">
        <v>38794</v>
      </c>
      <c r="F307" s="86">
        <v>2050.5</v>
      </c>
      <c r="G307">
        <v>1</v>
      </c>
      <c r="H307" s="86">
        <v>2050.5</v>
      </c>
    </row>
    <row r="308" spans="1:8" x14ac:dyDescent="0.25">
      <c r="A308" s="91" t="s">
        <v>22487</v>
      </c>
      <c r="B308" t="s">
        <v>38358</v>
      </c>
      <c r="C308" t="s">
        <v>38434</v>
      </c>
      <c r="D308" t="s">
        <v>22488</v>
      </c>
      <c r="E308" t="s">
        <v>38795</v>
      </c>
      <c r="F308" s="86">
        <v>2041</v>
      </c>
      <c r="G308">
        <v>2</v>
      </c>
      <c r="H308" s="86">
        <v>4082</v>
      </c>
    </row>
    <row r="309" spans="1:8" x14ac:dyDescent="0.25">
      <c r="A309" s="91" t="s">
        <v>29896</v>
      </c>
      <c r="B309" t="s">
        <v>38358</v>
      </c>
      <c r="C309" t="s">
        <v>38455</v>
      </c>
      <c r="D309" t="s">
        <v>29897</v>
      </c>
      <c r="E309" t="s">
        <v>38796</v>
      </c>
      <c r="F309" s="86">
        <v>2021.587</v>
      </c>
      <c r="G309">
        <v>3</v>
      </c>
      <c r="H309" s="86">
        <v>6064.7610000000004</v>
      </c>
    </row>
    <row r="310" spans="1:8" x14ac:dyDescent="0.25">
      <c r="A310" s="91">
        <v>7490642</v>
      </c>
      <c r="B310" t="s">
        <v>38358</v>
      </c>
      <c r="C310" t="s">
        <v>38359</v>
      </c>
      <c r="D310" t="s">
        <v>22621</v>
      </c>
      <c r="E310" t="s">
        <v>38797</v>
      </c>
      <c r="F310" s="86">
        <v>2018.2349999999999</v>
      </c>
      <c r="G310">
        <v>2</v>
      </c>
      <c r="H310" s="86">
        <v>4036.47</v>
      </c>
    </row>
    <row r="311" spans="1:8" x14ac:dyDescent="0.25">
      <c r="A311" s="91" t="s">
        <v>17030</v>
      </c>
      <c r="B311" t="s">
        <v>38358</v>
      </c>
      <c r="C311" t="s">
        <v>38798</v>
      </c>
      <c r="D311" t="s">
        <v>17031</v>
      </c>
      <c r="E311" t="s">
        <v>38799</v>
      </c>
      <c r="F311" s="86">
        <v>2010.087</v>
      </c>
      <c r="G311">
        <v>1</v>
      </c>
      <c r="H311" s="86">
        <v>2010.087</v>
      </c>
    </row>
    <row r="312" spans="1:8" x14ac:dyDescent="0.25">
      <c r="A312" s="91" t="s">
        <v>25296</v>
      </c>
      <c r="B312" t="s">
        <v>38358</v>
      </c>
      <c r="C312" t="s">
        <v>38490</v>
      </c>
      <c r="D312" t="s">
        <v>25297</v>
      </c>
      <c r="E312" t="s">
        <v>38800</v>
      </c>
      <c r="F312" s="86">
        <v>2005.73</v>
      </c>
      <c r="G312">
        <v>1</v>
      </c>
      <c r="H312" s="86">
        <v>2005.73</v>
      </c>
    </row>
    <row r="313" spans="1:8" x14ac:dyDescent="0.25">
      <c r="A313" s="91">
        <v>3906415</v>
      </c>
      <c r="B313" t="s">
        <v>38403</v>
      </c>
      <c r="C313" t="s">
        <v>38378</v>
      </c>
      <c r="D313" t="s">
        <v>9937</v>
      </c>
      <c r="E313" t="s">
        <v>38801</v>
      </c>
      <c r="F313" s="86">
        <v>2003.46</v>
      </c>
      <c r="G313">
        <v>2</v>
      </c>
      <c r="H313" s="86">
        <v>4006.92</v>
      </c>
    </row>
    <row r="314" spans="1:8" x14ac:dyDescent="0.25">
      <c r="A314" s="91" t="s">
        <v>14122</v>
      </c>
      <c r="B314" t="s">
        <v>38578</v>
      </c>
      <c r="C314" t="s">
        <v>38684</v>
      </c>
      <c r="D314" t="s">
        <v>14123</v>
      </c>
      <c r="E314" t="s">
        <v>38802</v>
      </c>
      <c r="F314" s="86">
        <v>1995.3330000000001</v>
      </c>
      <c r="G314">
        <v>1</v>
      </c>
      <c r="H314" s="86">
        <v>1995.3330000000001</v>
      </c>
    </row>
    <row r="315" spans="1:8" x14ac:dyDescent="0.25">
      <c r="A315" s="91">
        <v>7350829</v>
      </c>
      <c r="B315" t="s">
        <v>38358</v>
      </c>
      <c r="C315" t="s">
        <v>38416</v>
      </c>
      <c r="D315" t="s">
        <v>15535</v>
      </c>
      <c r="E315" t="s">
        <v>38803</v>
      </c>
      <c r="F315" s="86">
        <v>1987.8979999999999</v>
      </c>
      <c r="G315">
        <v>2</v>
      </c>
      <c r="H315" s="86">
        <v>3975.7959999999998</v>
      </c>
    </row>
    <row r="316" spans="1:8" x14ac:dyDescent="0.25">
      <c r="A316" s="91" t="s">
        <v>29744</v>
      </c>
      <c r="B316" t="s">
        <v>38358</v>
      </c>
      <c r="C316" t="s">
        <v>36745</v>
      </c>
      <c r="D316" t="s">
        <v>29745</v>
      </c>
      <c r="E316" t="s">
        <v>38804</v>
      </c>
      <c r="F316" s="86">
        <v>1981.415</v>
      </c>
      <c r="G316">
        <v>2</v>
      </c>
      <c r="H316" s="86">
        <v>3962.83</v>
      </c>
    </row>
    <row r="317" spans="1:8" x14ac:dyDescent="0.25">
      <c r="A317" s="91">
        <v>7927535</v>
      </c>
      <c r="B317" t="s">
        <v>38358</v>
      </c>
      <c r="C317" t="s">
        <v>38388</v>
      </c>
      <c r="D317" t="s">
        <v>10171</v>
      </c>
      <c r="E317" t="s">
        <v>38805</v>
      </c>
      <c r="F317" s="86">
        <v>1970</v>
      </c>
      <c r="G317">
        <v>1</v>
      </c>
      <c r="H317" s="86">
        <v>1970</v>
      </c>
    </row>
    <row r="318" spans="1:8" x14ac:dyDescent="0.25">
      <c r="A318" s="91" t="s">
        <v>18987</v>
      </c>
      <c r="B318" t="s">
        <v>38358</v>
      </c>
      <c r="C318" t="s">
        <v>38532</v>
      </c>
      <c r="D318" t="s">
        <v>18988</v>
      </c>
      <c r="E318" t="s">
        <v>38806</v>
      </c>
      <c r="F318" s="86">
        <v>1965.8579999999999</v>
      </c>
      <c r="G318">
        <v>3</v>
      </c>
      <c r="H318" s="86">
        <v>5897.5739999999996</v>
      </c>
    </row>
    <row r="319" spans="1:8" x14ac:dyDescent="0.25">
      <c r="A319" s="91">
        <v>2706300</v>
      </c>
      <c r="B319" t="s">
        <v>38446</v>
      </c>
      <c r="C319" t="s">
        <v>38570</v>
      </c>
      <c r="D319" t="s">
        <v>8077</v>
      </c>
      <c r="E319" t="s">
        <v>38807</v>
      </c>
      <c r="F319" s="86">
        <v>1934.922</v>
      </c>
      <c r="G319">
        <v>2</v>
      </c>
      <c r="H319" s="86">
        <v>3869.8440000000001</v>
      </c>
    </row>
    <row r="320" spans="1:8" x14ac:dyDescent="0.25">
      <c r="A320" s="91" t="s">
        <v>27261</v>
      </c>
      <c r="B320" t="s">
        <v>38358</v>
      </c>
      <c r="C320" t="s">
        <v>38416</v>
      </c>
      <c r="D320" t="s">
        <v>27262</v>
      </c>
      <c r="E320" t="s">
        <v>38808</v>
      </c>
      <c r="F320" s="86">
        <v>1928</v>
      </c>
      <c r="G320">
        <v>1</v>
      </c>
      <c r="H320" s="86">
        <v>1928</v>
      </c>
    </row>
    <row r="321" spans="1:8" x14ac:dyDescent="0.25">
      <c r="A321" s="91" t="s">
        <v>15315</v>
      </c>
      <c r="B321" t="s">
        <v>38358</v>
      </c>
      <c r="C321" t="s">
        <v>38745</v>
      </c>
      <c r="D321" t="s">
        <v>15316</v>
      </c>
      <c r="E321" t="s">
        <v>38809</v>
      </c>
      <c r="F321" s="86">
        <v>1917.38</v>
      </c>
      <c r="G321">
        <v>4</v>
      </c>
      <c r="H321" s="86">
        <v>7669.52</v>
      </c>
    </row>
    <row r="322" spans="1:8" x14ac:dyDescent="0.25">
      <c r="A322" s="91" t="s">
        <v>16543</v>
      </c>
      <c r="B322" t="s">
        <v>38358</v>
      </c>
      <c r="C322" t="s">
        <v>38810</v>
      </c>
      <c r="D322" t="s">
        <v>16544</v>
      </c>
      <c r="E322" t="s">
        <v>38811</v>
      </c>
      <c r="F322" s="86">
        <v>394.93400000000003</v>
      </c>
      <c r="G322">
        <v>3</v>
      </c>
      <c r="H322" s="86">
        <v>1184.8020000000001</v>
      </c>
    </row>
    <row r="323" spans="1:8" x14ac:dyDescent="0.25">
      <c r="A323" s="91" t="s">
        <v>18102</v>
      </c>
      <c r="B323" t="s">
        <v>38358</v>
      </c>
      <c r="C323" t="s">
        <v>38812</v>
      </c>
      <c r="D323" t="s">
        <v>18103</v>
      </c>
      <c r="E323" t="s">
        <v>38813</v>
      </c>
      <c r="F323" s="86">
        <v>307.17899999999997</v>
      </c>
      <c r="G323">
        <v>4</v>
      </c>
      <c r="H323" s="86">
        <v>1228.7159999999999</v>
      </c>
    </row>
    <row r="324" spans="1:8" x14ac:dyDescent="0.25">
      <c r="A324" s="91" t="s">
        <v>28952</v>
      </c>
      <c r="B324" t="s">
        <v>38358</v>
      </c>
      <c r="C324" t="s">
        <v>38814</v>
      </c>
      <c r="D324" t="s">
        <v>28953</v>
      </c>
      <c r="E324" t="s">
        <v>38815</v>
      </c>
      <c r="F324" s="86">
        <v>25.216000000000001</v>
      </c>
      <c r="G324">
        <v>200</v>
      </c>
      <c r="H324" s="86">
        <v>5043.2</v>
      </c>
    </row>
    <row r="325" spans="1:8" x14ac:dyDescent="0.25">
      <c r="A325" s="91" t="s">
        <v>18812</v>
      </c>
      <c r="B325" t="s">
        <v>38358</v>
      </c>
      <c r="C325" t="s">
        <v>38624</v>
      </c>
      <c r="D325" t="s">
        <v>18813</v>
      </c>
      <c r="E325" t="s">
        <v>38816</v>
      </c>
      <c r="F325" s="86">
        <v>501.76400000000001</v>
      </c>
      <c r="G325">
        <v>2</v>
      </c>
      <c r="H325" s="86">
        <v>1003.528</v>
      </c>
    </row>
    <row r="326" spans="1:8" x14ac:dyDescent="0.25">
      <c r="A326" s="91" t="s">
        <v>21114</v>
      </c>
      <c r="B326" t="s">
        <v>38358</v>
      </c>
      <c r="C326" t="s">
        <v>38392</v>
      </c>
      <c r="D326" t="s">
        <v>21115</v>
      </c>
      <c r="E326" t="s">
        <v>38817</v>
      </c>
      <c r="F326" s="86">
        <v>1916.8340000000001</v>
      </c>
      <c r="G326">
        <v>2</v>
      </c>
      <c r="H326" s="86">
        <v>3833.6680000000001</v>
      </c>
    </row>
    <row r="327" spans="1:8" x14ac:dyDescent="0.25">
      <c r="A327" s="91" t="s">
        <v>17623</v>
      </c>
      <c r="B327" t="s">
        <v>38358</v>
      </c>
      <c r="C327" t="s">
        <v>38392</v>
      </c>
      <c r="D327" t="s">
        <v>17624</v>
      </c>
      <c r="E327" t="s">
        <v>38818</v>
      </c>
      <c r="F327" s="86">
        <v>1898.367</v>
      </c>
      <c r="G327">
        <v>3</v>
      </c>
      <c r="H327" s="86">
        <v>5695.1009999999997</v>
      </c>
    </row>
    <row r="328" spans="1:8" x14ac:dyDescent="0.25">
      <c r="A328" s="91" t="s">
        <v>17659</v>
      </c>
      <c r="B328" t="s">
        <v>38358</v>
      </c>
      <c r="C328" t="s">
        <v>38721</v>
      </c>
      <c r="D328" t="s">
        <v>17660</v>
      </c>
      <c r="E328" t="s">
        <v>38819</v>
      </c>
      <c r="F328" s="86">
        <v>1896.4549999999999</v>
      </c>
      <c r="G328">
        <v>1</v>
      </c>
      <c r="H328" s="86">
        <v>1896.4549999999999</v>
      </c>
    </row>
    <row r="329" spans="1:8" x14ac:dyDescent="0.25">
      <c r="A329" s="91" t="s">
        <v>17336</v>
      </c>
      <c r="B329" t="s">
        <v>38358</v>
      </c>
      <c r="C329" t="s">
        <v>38721</v>
      </c>
      <c r="D329" t="s">
        <v>17337</v>
      </c>
      <c r="E329" t="s">
        <v>38820</v>
      </c>
      <c r="F329" s="86">
        <v>1888</v>
      </c>
      <c r="G329">
        <v>1</v>
      </c>
      <c r="H329" s="86">
        <v>1888</v>
      </c>
    </row>
    <row r="330" spans="1:8" x14ac:dyDescent="0.25">
      <c r="A330" s="91" t="s">
        <v>17766</v>
      </c>
      <c r="B330" t="s">
        <v>38358</v>
      </c>
      <c r="C330" t="s">
        <v>38392</v>
      </c>
      <c r="D330" t="s">
        <v>17767</v>
      </c>
      <c r="E330" t="s">
        <v>38821</v>
      </c>
      <c r="F330" s="86">
        <v>1878.165</v>
      </c>
      <c r="G330">
        <v>1</v>
      </c>
      <c r="H330" s="86">
        <v>1878.165</v>
      </c>
    </row>
    <row r="331" spans="1:8" x14ac:dyDescent="0.25">
      <c r="A331" s="91" t="s">
        <v>27171</v>
      </c>
      <c r="B331" t="s">
        <v>38358</v>
      </c>
      <c r="C331" t="s">
        <v>38822</v>
      </c>
      <c r="D331" t="s">
        <v>27172</v>
      </c>
      <c r="E331" t="s">
        <v>38823</v>
      </c>
      <c r="F331" s="86">
        <v>1868.442</v>
      </c>
      <c r="G331">
        <v>1</v>
      </c>
      <c r="H331" s="86">
        <v>1868.442</v>
      </c>
    </row>
    <row r="332" spans="1:8" x14ac:dyDescent="0.25">
      <c r="A332" s="91" t="s">
        <v>26570</v>
      </c>
      <c r="B332" t="s">
        <v>38358</v>
      </c>
      <c r="C332" t="s">
        <v>38824</v>
      </c>
      <c r="D332" t="s">
        <v>26571</v>
      </c>
      <c r="E332" t="s">
        <v>38825</v>
      </c>
      <c r="F332" s="86">
        <v>1866</v>
      </c>
      <c r="G332">
        <v>1</v>
      </c>
      <c r="H332" s="86">
        <v>1866</v>
      </c>
    </row>
    <row r="333" spans="1:8" x14ac:dyDescent="0.25">
      <c r="A333" s="91" t="s">
        <v>29298</v>
      </c>
      <c r="B333" t="s">
        <v>38358</v>
      </c>
      <c r="C333" t="s">
        <v>38416</v>
      </c>
      <c r="D333" t="s">
        <v>29299</v>
      </c>
      <c r="E333" t="s">
        <v>38826</v>
      </c>
      <c r="F333" s="86">
        <v>1856.32</v>
      </c>
      <c r="G333">
        <v>1</v>
      </c>
      <c r="H333" s="86">
        <v>1856.32</v>
      </c>
    </row>
    <row r="334" spans="1:8" x14ac:dyDescent="0.25">
      <c r="A334" s="91">
        <v>7490648</v>
      </c>
      <c r="B334" t="s">
        <v>38358</v>
      </c>
      <c r="C334" t="s">
        <v>38359</v>
      </c>
      <c r="D334" t="s">
        <v>22623</v>
      </c>
      <c r="E334" t="s">
        <v>38827</v>
      </c>
      <c r="F334" s="86">
        <v>1855.2460000000001</v>
      </c>
      <c r="G334">
        <v>2</v>
      </c>
      <c r="H334" s="86">
        <v>3710.4920000000002</v>
      </c>
    </row>
    <row r="335" spans="1:8" x14ac:dyDescent="0.25">
      <c r="A335" s="91" t="s">
        <v>20929</v>
      </c>
      <c r="B335" t="s">
        <v>38358</v>
      </c>
      <c r="C335" t="s">
        <v>38428</v>
      </c>
      <c r="D335" t="s">
        <v>20930</v>
      </c>
      <c r="E335" t="s">
        <v>38828</v>
      </c>
      <c r="F335" s="86">
        <v>425</v>
      </c>
      <c r="G335">
        <v>3</v>
      </c>
      <c r="H335" s="86">
        <v>1275</v>
      </c>
    </row>
    <row r="336" spans="1:8" x14ac:dyDescent="0.25">
      <c r="A336" s="91" t="s">
        <v>16211</v>
      </c>
      <c r="B336" t="s">
        <v>38358</v>
      </c>
      <c r="C336" t="s">
        <v>38485</v>
      </c>
      <c r="D336" t="s">
        <v>16212</v>
      </c>
      <c r="E336" t="s">
        <v>38829</v>
      </c>
      <c r="F336" s="86">
        <v>1848.0029999999999</v>
      </c>
      <c r="G336">
        <v>1</v>
      </c>
      <c r="H336" s="86">
        <v>1848.0029999999999</v>
      </c>
    </row>
    <row r="337" spans="1:8" x14ac:dyDescent="0.25">
      <c r="A337" s="91" t="s">
        <v>16852</v>
      </c>
      <c r="B337" t="s">
        <v>38358</v>
      </c>
      <c r="C337" t="s">
        <v>38388</v>
      </c>
      <c r="D337" t="s">
        <v>16853</v>
      </c>
      <c r="E337" t="s">
        <v>38830</v>
      </c>
      <c r="F337" s="86">
        <v>747.58799999999997</v>
      </c>
      <c r="G337">
        <v>2</v>
      </c>
      <c r="H337" s="86">
        <v>1495.1759999999999</v>
      </c>
    </row>
    <row r="338" spans="1:8" x14ac:dyDescent="0.25">
      <c r="A338" s="91">
        <v>7987884</v>
      </c>
      <c r="B338" t="s">
        <v>38358</v>
      </c>
      <c r="C338" t="s">
        <v>38593</v>
      </c>
      <c r="D338" t="s">
        <v>31465</v>
      </c>
      <c r="E338" t="s">
        <v>38831</v>
      </c>
      <c r="F338" s="86">
        <v>1842.0730000000001</v>
      </c>
      <c r="G338">
        <v>3</v>
      </c>
      <c r="H338" s="86">
        <v>5526.2190000000001</v>
      </c>
    </row>
    <row r="339" spans="1:8" x14ac:dyDescent="0.25">
      <c r="A339" s="91" t="s">
        <v>29532</v>
      </c>
      <c r="B339" t="s">
        <v>38358</v>
      </c>
      <c r="C339" t="s">
        <v>38745</v>
      </c>
      <c r="D339" t="s">
        <v>29533</v>
      </c>
      <c r="E339" t="s">
        <v>38832</v>
      </c>
      <c r="F339" s="86">
        <v>1840.8150000000001</v>
      </c>
      <c r="G339">
        <v>2</v>
      </c>
      <c r="H339" s="86">
        <v>3681.63</v>
      </c>
    </row>
    <row r="340" spans="1:8" x14ac:dyDescent="0.25">
      <c r="A340" s="91">
        <v>4056508</v>
      </c>
      <c r="B340" t="s">
        <v>38432</v>
      </c>
      <c r="C340" t="s">
        <v>38490</v>
      </c>
      <c r="D340" t="s">
        <v>11073</v>
      </c>
      <c r="E340" t="s">
        <v>38833</v>
      </c>
      <c r="F340" s="86">
        <v>377.69099999999997</v>
      </c>
      <c r="G340">
        <v>3</v>
      </c>
      <c r="H340" s="86">
        <v>1133.0729999999999</v>
      </c>
    </row>
    <row r="341" spans="1:8" x14ac:dyDescent="0.25">
      <c r="A341" s="91" t="s">
        <v>29374</v>
      </c>
      <c r="B341" t="s">
        <v>38358</v>
      </c>
      <c r="C341" t="s">
        <v>38455</v>
      </c>
      <c r="D341" t="s">
        <v>29375</v>
      </c>
      <c r="E341" t="s">
        <v>38834</v>
      </c>
      <c r="F341" s="86">
        <v>1840</v>
      </c>
      <c r="G341">
        <v>1</v>
      </c>
      <c r="H341" s="86">
        <v>1840</v>
      </c>
    </row>
    <row r="342" spans="1:8" x14ac:dyDescent="0.25">
      <c r="A342" s="91" t="s">
        <v>15428</v>
      </c>
      <c r="B342" t="s">
        <v>38358</v>
      </c>
      <c r="C342" t="s">
        <v>38835</v>
      </c>
      <c r="D342" t="s">
        <v>15429</v>
      </c>
      <c r="E342" t="s">
        <v>38836</v>
      </c>
      <c r="F342" s="86">
        <v>339.17599999999999</v>
      </c>
      <c r="G342">
        <v>3</v>
      </c>
      <c r="H342" s="86">
        <v>1017.528</v>
      </c>
    </row>
    <row r="343" spans="1:8" x14ac:dyDescent="0.25">
      <c r="A343" s="91" t="s">
        <v>27032</v>
      </c>
      <c r="B343" t="s">
        <v>38358</v>
      </c>
      <c r="C343" t="s">
        <v>38514</v>
      </c>
      <c r="D343" t="s">
        <v>27033</v>
      </c>
      <c r="E343" t="s">
        <v>38837</v>
      </c>
      <c r="F343" s="86">
        <v>1831.365</v>
      </c>
      <c r="G343">
        <v>1</v>
      </c>
      <c r="H343" s="86">
        <v>1831.365</v>
      </c>
    </row>
    <row r="344" spans="1:8" x14ac:dyDescent="0.25">
      <c r="A344" s="91" t="s">
        <v>17258</v>
      </c>
      <c r="B344" t="s">
        <v>38358</v>
      </c>
      <c r="C344" t="s">
        <v>38715</v>
      </c>
      <c r="D344" t="s">
        <v>17259</v>
      </c>
      <c r="E344" t="s">
        <v>38838</v>
      </c>
      <c r="F344" s="86">
        <v>764.21100000000001</v>
      </c>
      <c r="G344">
        <v>2</v>
      </c>
      <c r="H344" s="86">
        <v>1528.422</v>
      </c>
    </row>
    <row r="345" spans="1:8" x14ac:dyDescent="0.25">
      <c r="A345" s="91" t="s">
        <v>17324</v>
      </c>
      <c r="B345" t="s">
        <v>38358</v>
      </c>
      <c r="C345" t="s">
        <v>38715</v>
      </c>
      <c r="D345" t="s">
        <v>17325</v>
      </c>
      <c r="E345" t="s">
        <v>38839</v>
      </c>
      <c r="F345" s="86">
        <v>959.49400000000003</v>
      </c>
      <c r="G345">
        <v>2</v>
      </c>
      <c r="H345" s="86">
        <v>1918.9880000000001</v>
      </c>
    </row>
    <row r="346" spans="1:8" x14ac:dyDescent="0.25">
      <c r="A346" s="91">
        <v>7497803</v>
      </c>
      <c r="B346" t="s">
        <v>38358</v>
      </c>
      <c r="C346" t="s">
        <v>38378</v>
      </c>
      <c r="D346" t="s">
        <v>25146</v>
      </c>
      <c r="E346" t="s">
        <v>38840</v>
      </c>
      <c r="F346" s="86">
        <v>1823.6880000000001</v>
      </c>
      <c r="G346">
        <v>1</v>
      </c>
      <c r="H346" s="86">
        <v>1823.6880000000001</v>
      </c>
    </row>
    <row r="347" spans="1:8" x14ac:dyDescent="0.25">
      <c r="A347" s="91" t="s">
        <v>25878</v>
      </c>
      <c r="B347" t="s">
        <v>38358</v>
      </c>
      <c r="C347" t="s">
        <v>38388</v>
      </c>
      <c r="D347" t="s">
        <v>25879</v>
      </c>
      <c r="E347" t="s">
        <v>38841</v>
      </c>
      <c r="F347" s="86">
        <v>1823.076</v>
      </c>
      <c r="G347">
        <v>3</v>
      </c>
      <c r="H347" s="86">
        <v>5469.2280000000001</v>
      </c>
    </row>
    <row r="348" spans="1:8" x14ac:dyDescent="0.25">
      <c r="A348" s="91" t="s">
        <v>27722</v>
      </c>
      <c r="B348" t="s">
        <v>38358</v>
      </c>
      <c r="C348" t="s">
        <v>38536</v>
      </c>
      <c r="D348" t="s">
        <v>27723</v>
      </c>
      <c r="E348" t="s">
        <v>38842</v>
      </c>
      <c r="F348" s="86">
        <v>1795</v>
      </c>
      <c r="G348">
        <v>8</v>
      </c>
      <c r="H348" s="86">
        <v>14360</v>
      </c>
    </row>
    <row r="349" spans="1:8" x14ac:dyDescent="0.25">
      <c r="A349" s="91" t="s">
        <v>10356</v>
      </c>
      <c r="B349" t="s">
        <v>38403</v>
      </c>
      <c r="C349" t="s">
        <v>38667</v>
      </c>
      <c r="D349" t="s">
        <v>10357</v>
      </c>
      <c r="E349" t="s">
        <v>38843</v>
      </c>
      <c r="F349" s="86">
        <v>1791.453</v>
      </c>
      <c r="G349">
        <v>3</v>
      </c>
      <c r="H349" s="86">
        <v>5374.3590000000004</v>
      </c>
    </row>
    <row r="350" spans="1:8" x14ac:dyDescent="0.25">
      <c r="A350" s="91" t="s">
        <v>29910</v>
      </c>
      <c r="B350" t="s">
        <v>38358</v>
      </c>
      <c r="C350" t="s">
        <v>38455</v>
      </c>
      <c r="D350" t="s">
        <v>29911</v>
      </c>
      <c r="E350" t="s">
        <v>38844</v>
      </c>
      <c r="F350" s="86">
        <v>1790.847</v>
      </c>
      <c r="G350">
        <v>1</v>
      </c>
      <c r="H350" s="86">
        <v>1790.847</v>
      </c>
    </row>
    <row r="351" spans="1:8" x14ac:dyDescent="0.25">
      <c r="A351" s="91" t="s">
        <v>32392</v>
      </c>
      <c r="B351" t="s">
        <v>38358</v>
      </c>
      <c r="C351" t="s">
        <v>38496</v>
      </c>
      <c r="D351" t="s">
        <v>32393</v>
      </c>
      <c r="E351" t="s">
        <v>38845</v>
      </c>
      <c r="F351" s="86">
        <v>1790</v>
      </c>
      <c r="G351">
        <v>2</v>
      </c>
      <c r="H351" s="86">
        <v>3580</v>
      </c>
    </row>
    <row r="352" spans="1:8" x14ac:dyDescent="0.25">
      <c r="A352" s="91" t="s">
        <v>17125</v>
      </c>
      <c r="B352" t="s">
        <v>38358</v>
      </c>
      <c r="C352" t="s">
        <v>38483</v>
      </c>
      <c r="D352" t="s">
        <v>17126</v>
      </c>
      <c r="E352" t="s">
        <v>38846</v>
      </c>
      <c r="F352" s="86">
        <v>1789.855</v>
      </c>
      <c r="G352">
        <v>1</v>
      </c>
      <c r="H352" s="86">
        <v>1789.855</v>
      </c>
    </row>
    <row r="353" spans="1:8" x14ac:dyDescent="0.25">
      <c r="A353" s="91" t="s">
        <v>23255</v>
      </c>
      <c r="B353" t="s">
        <v>38358</v>
      </c>
      <c r="C353" t="s">
        <v>38593</v>
      </c>
      <c r="D353" t="s">
        <v>23256</v>
      </c>
      <c r="E353" t="s">
        <v>38847</v>
      </c>
      <c r="F353" s="86">
        <v>1781.2</v>
      </c>
      <c r="G353">
        <v>2</v>
      </c>
      <c r="H353" s="86">
        <v>3562.4</v>
      </c>
    </row>
    <row r="354" spans="1:8" x14ac:dyDescent="0.25">
      <c r="A354" s="91" t="s">
        <v>16928</v>
      </c>
      <c r="B354" t="s">
        <v>38358</v>
      </c>
      <c r="C354" t="s">
        <v>38624</v>
      </c>
      <c r="D354" t="s">
        <v>16929</v>
      </c>
      <c r="E354" t="s">
        <v>38848</v>
      </c>
      <c r="F354" s="86">
        <v>1778.8630000000001</v>
      </c>
      <c r="G354">
        <v>2</v>
      </c>
      <c r="H354" s="86">
        <v>3557.7260000000001</v>
      </c>
    </row>
    <row r="355" spans="1:8" x14ac:dyDescent="0.25">
      <c r="A355" s="91" t="s">
        <v>18634</v>
      </c>
      <c r="B355" t="s">
        <v>38358</v>
      </c>
      <c r="C355" t="s">
        <v>38359</v>
      </c>
      <c r="D355" t="s">
        <v>18635</v>
      </c>
      <c r="E355" t="s">
        <v>38849</v>
      </c>
      <c r="F355" s="86">
        <v>1767.585</v>
      </c>
      <c r="G355">
        <v>2</v>
      </c>
      <c r="H355" s="86">
        <v>3535.17</v>
      </c>
    </row>
    <row r="356" spans="1:8" x14ac:dyDescent="0.25">
      <c r="A356" s="91">
        <v>7392509</v>
      </c>
      <c r="B356" t="s">
        <v>38358</v>
      </c>
      <c r="C356" t="s">
        <v>38483</v>
      </c>
      <c r="D356" t="s">
        <v>17460</v>
      </c>
      <c r="E356" t="s">
        <v>38850</v>
      </c>
      <c r="F356" s="86">
        <v>889.83500000000004</v>
      </c>
      <c r="G356">
        <v>3</v>
      </c>
      <c r="H356" s="86">
        <v>2669.5050000000001</v>
      </c>
    </row>
    <row r="357" spans="1:8" x14ac:dyDescent="0.25">
      <c r="A357" s="91" t="s">
        <v>29908</v>
      </c>
      <c r="B357" t="s">
        <v>38358</v>
      </c>
      <c r="C357" t="s">
        <v>38455</v>
      </c>
      <c r="D357" t="s">
        <v>29909</v>
      </c>
      <c r="E357" t="s">
        <v>38851</v>
      </c>
      <c r="F357" s="86">
        <v>1764.22</v>
      </c>
      <c r="G357">
        <v>1</v>
      </c>
      <c r="H357" s="86">
        <v>1764.22</v>
      </c>
    </row>
    <row r="358" spans="1:8" x14ac:dyDescent="0.25">
      <c r="A358" s="91">
        <v>4089212</v>
      </c>
      <c r="B358" t="s">
        <v>38432</v>
      </c>
      <c r="C358" t="s">
        <v>38790</v>
      </c>
      <c r="D358" t="s">
        <v>11357</v>
      </c>
      <c r="E358" t="s">
        <v>38852</v>
      </c>
      <c r="F358" s="86">
        <v>718.22500000000002</v>
      </c>
      <c r="G358">
        <v>2</v>
      </c>
      <c r="H358" s="86">
        <v>1436.45</v>
      </c>
    </row>
    <row r="359" spans="1:8" x14ac:dyDescent="0.25">
      <c r="A359" s="91">
        <v>4935850</v>
      </c>
      <c r="B359" t="s">
        <v>38853</v>
      </c>
      <c r="C359" t="s">
        <v>38854</v>
      </c>
      <c r="D359" t="s">
        <v>11767</v>
      </c>
      <c r="E359" t="s">
        <v>38855</v>
      </c>
      <c r="F359" s="86">
        <v>578.91700000000003</v>
      </c>
      <c r="G359">
        <v>2</v>
      </c>
      <c r="H359" s="86">
        <v>1157.8340000000001</v>
      </c>
    </row>
    <row r="360" spans="1:8" x14ac:dyDescent="0.25">
      <c r="A360" s="91">
        <v>4908185</v>
      </c>
      <c r="B360" t="s">
        <v>38656</v>
      </c>
      <c r="C360" t="s">
        <v>38790</v>
      </c>
      <c r="D360" t="s">
        <v>11962</v>
      </c>
      <c r="E360" t="s">
        <v>38856</v>
      </c>
      <c r="F360" s="86">
        <v>1758.6669999999999</v>
      </c>
      <c r="G360">
        <v>2</v>
      </c>
      <c r="H360" s="86">
        <v>3517.3339999999998</v>
      </c>
    </row>
    <row r="361" spans="1:8" x14ac:dyDescent="0.25">
      <c r="A361" s="91" t="s">
        <v>14909</v>
      </c>
      <c r="B361" t="s">
        <v>38358</v>
      </c>
      <c r="C361" t="s">
        <v>38413</v>
      </c>
      <c r="D361" t="s">
        <v>14910</v>
      </c>
      <c r="E361" t="s">
        <v>38857</v>
      </c>
      <c r="F361" s="86">
        <v>1753.13</v>
      </c>
      <c r="G361">
        <v>1</v>
      </c>
      <c r="H361" s="86">
        <v>1753.13</v>
      </c>
    </row>
    <row r="362" spans="1:8" x14ac:dyDescent="0.25">
      <c r="A362" s="91">
        <v>4908089</v>
      </c>
      <c r="B362" t="s">
        <v>38656</v>
      </c>
      <c r="C362" t="s">
        <v>36327</v>
      </c>
      <c r="D362" t="s">
        <v>11960</v>
      </c>
      <c r="E362" t="s">
        <v>38858</v>
      </c>
      <c r="F362" s="86">
        <v>324.57600000000002</v>
      </c>
      <c r="G362">
        <v>6</v>
      </c>
      <c r="H362" s="86">
        <v>1947.4560000000001</v>
      </c>
    </row>
    <row r="363" spans="1:8" x14ac:dyDescent="0.25">
      <c r="A363" s="91" t="s">
        <v>29900</v>
      </c>
      <c r="B363" t="s">
        <v>38358</v>
      </c>
      <c r="C363" t="s">
        <v>38455</v>
      </c>
      <c r="D363" t="s">
        <v>29901</v>
      </c>
      <c r="E363" t="s">
        <v>38859</v>
      </c>
      <c r="F363" s="86">
        <v>1732.3</v>
      </c>
      <c r="G363">
        <v>3</v>
      </c>
      <c r="H363" s="86">
        <v>5196.8999999999996</v>
      </c>
    </row>
    <row r="364" spans="1:8" x14ac:dyDescent="0.25">
      <c r="A364" s="91" t="s">
        <v>9211</v>
      </c>
      <c r="B364" t="s">
        <v>38452</v>
      </c>
      <c r="C364" t="s">
        <v>38453</v>
      </c>
      <c r="D364" t="s">
        <v>9090</v>
      </c>
      <c r="E364" t="s">
        <v>38860</v>
      </c>
      <c r="F364" s="86">
        <v>82.936999999999998</v>
      </c>
      <c r="G364">
        <v>220</v>
      </c>
      <c r="H364" s="86">
        <v>18246.14</v>
      </c>
    </row>
    <row r="365" spans="1:8" x14ac:dyDescent="0.25">
      <c r="A365" s="91">
        <v>7490658</v>
      </c>
      <c r="B365" t="s">
        <v>38358</v>
      </c>
      <c r="C365" t="s">
        <v>36128</v>
      </c>
      <c r="D365" t="s">
        <v>22629</v>
      </c>
      <c r="E365" t="s">
        <v>38861</v>
      </c>
      <c r="F365" s="86">
        <v>1726.316</v>
      </c>
      <c r="G365">
        <v>2</v>
      </c>
      <c r="H365" s="86">
        <v>3452.6320000000001</v>
      </c>
    </row>
    <row r="366" spans="1:8" x14ac:dyDescent="0.25">
      <c r="A366" s="91" t="s">
        <v>24555</v>
      </c>
      <c r="B366" t="s">
        <v>38358</v>
      </c>
      <c r="C366" t="s">
        <v>38536</v>
      </c>
      <c r="D366" t="s">
        <v>24556</v>
      </c>
      <c r="E366" t="s">
        <v>38862</v>
      </c>
      <c r="F366" s="86">
        <v>1725.72</v>
      </c>
      <c r="G366">
        <v>5</v>
      </c>
      <c r="H366" s="86">
        <v>8628.6</v>
      </c>
    </row>
    <row r="367" spans="1:8" x14ac:dyDescent="0.25">
      <c r="A367" s="91">
        <v>7471089</v>
      </c>
      <c r="B367" t="s">
        <v>38358</v>
      </c>
      <c r="C367" t="s">
        <v>38536</v>
      </c>
      <c r="D367" t="s">
        <v>21123</v>
      </c>
      <c r="E367" t="s">
        <v>38863</v>
      </c>
      <c r="F367" s="86">
        <v>1713.0070000000001</v>
      </c>
      <c r="G367">
        <v>1</v>
      </c>
      <c r="H367" s="86">
        <v>1713.0070000000001</v>
      </c>
    </row>
    <row r="368" spans="1:8" x14ac:dyDescent="0.25">
      <c r="A368" s="91" t="s">
        <v>15555</v>
      </c>
      <c r="B368" t="s">
        <v>38358</v>
      </c>
      <c r="C368" t="s">
        <v>38483</v>
      </c>
      <c r="D368" t="s">
        <v>15556</v>
      </c>
      <c r="E368" t="s">
        <v>38864</v>
      </c>
      <c r="F368" s="86">
        <v>1710.5</v>
      </c>
      <c r="G368">
        <v>1</v>
      </c>
      <c r="H368" s="86">
        <v>1710.5</v>
      </c>
    </row>
    <row r="369" spans="1:8" x14ac:dyDescent="0.25">
      <c r="A369" s="91">
        <v>7471107</v>
      </c>
      <c r="B369" t="s">
        <v>38358</v>
      </c>
      <c r="C369" t="s">
        <v>38824</v>
      </c>
      <c r="D369" t="s">
        <v>21146</v>
      </c>
      <c r="E369" t="s">
        <v>38865</v>
      </c>
      <c r="F369" s="86">
        <v>1708.452</v>
      </c>
      <c r="G369">
        <v>3</v>
      </c>
      <c r="H369" s="86">
        <v>5125.3559999999998</v>
      </c>
    </row>
    <row r="370" spans="1:8" x14ac:dyDescent="0.25">
      <c r="A370" s="91" t="s">
        <v>19691</v>
      </c>
      <c r="B370" t="s">
        <v>38358</v>
      </c>
      <c r="C370" t="s">
        <v>38866</v>
      </c>
      <c r="D370" t="s">
        <v>19692</v>
      </c>
      <c r="E370" t="s">
        <v>38867</v>
      </c>
      <c r="F370" s="86">
        <v>1702.83</v>
      </c>
      <c r="G370">
        <v>1</v>
      </c>
      <c r="H370" s="86">
        <v>1702.83</v>
      </c>
    </row>
    <row r="371" spans="1:8" x14ac:dyDescent="0.25">
      <c r="A371" s="91">
        <v>7914703</v>
      </c>
      <c r="B371" t="s">
        <v>38358</v>
      </c>
      <c r="C371" t="s">
        <v>36141</v>
      </c>
      <c r="D371" t="s">
        <v>25881</v>
      </c>
      <c r="E371" t="s">
        <v>38868</v>
      </c>
      <c r="F371" s="86">
        <v>1700.0830000000001</v>
      </c>
      <c r="G371">
        <v>2</v>
      </c>
      <c r="H371" s="86">
        <v>3400.1660000000002</v>
      </c>
    </row>
    <row r="372" spans="1:8" x14ac:dyDescent="0.25">
      <c r="A372" s="91">
        <v>7316241</v>
      </c>
      <c r="B372" t="s">
        <v>38358</v>
      </c>
      <c r="C372" t="s">
        <v>38869</v>
      </c>
      <c r="D372" t="s">
        <v>15137</v>
      </c>
      <c r="E372" t="s">
        <v>38870</v>
      </c>
      <c r="F372" s="86">
        <v>1695.9570000000001</v>
      </c>
      <c r="G372">
        <v>3</v>
      </c>
      <c r="H372" s="86">
        <v>5087.8710000000001</v>
      </c>
    </row>
    <row r="373" spans="1:8" x14ac:dyDescent="0.25">
      <c r="A373" s="91" t="s">
        <v>17107</v>
      </c>
      <c r="B373" t="s">
        <v>38358</v>
      </c>
      <c r="C373" t="s">
        <v>38759</v>
      </c>
      <c r="D373" t="s">
        <v>17108</v>
      </c>
      <c r="E373" t="s">
        <v>38871</v>
      </c>
      <c r="F373" s="86">
        <v>58.781999999999996</v>
      </c>
      <c r="G373">
        <v>25</v>
      </c>
      <c r="H373" s="86">
        <v>1469.55</v>
      </c>
    </row>
    <row r="374" spans="1:8" x14ac:dyDescent="0.25">
      <c r="A374" s="91" t="s">
        <v>18184</v>
      </c>
      <c r="B374" t="s">
        <v>38358</v>
      </c>
      <c r="C374" t="s">
        <v>38872</v>
      </c>
      <c r="D374" t="s">
        <v>18185</v>
      </c>
      <c r="E374" t="s">
        <v>38873</v>
      </c>
      <c r="F374" s="86">
        <v>488.01900000000001</v>
      </c>
      <c r="G374">
        <v>4</v>
      </c>
      <c r="H374" s="86">
        <v>1952.076</v>
      </c>
    </row>
    <row r="375" spans="1:8" x14ac:dyDescent="0.25">
      <c r="A375" s="91" t="s">
        <v>18192</v>
      </c>
      <c r="B375" t="s">
        <v>38358</v>
      </c>
      <c r="C375" t="s">
        <v>38872</v>
      </c>
      <c r="D375" t="s">
        <v>18191</v>
      </c>
      <c r="E375" t="s">
        <v>38874</v>
      </c>
      <c r="F375" s="86">
        <v>209.34299999999999</v>
      </c>
      <c r="G375">
        <v>10</v>
      </c>
      <c r="H375" s="86">
        <v>2093.4299999999998</v>
      </c>
    </row>
    <row r="376" spans="1:8" x14ac:dyDescent="0.25">
      <c r="A376" s="91" t="s">
        <v>3935</v>
      </c>
      <c r="B376" t="s">
        <v>38403</v>
      </c>
      <c r="C376" t="s">
        <v>38516</v>
      </c>
      <c r="D376" t="s">
        <v>3936</v>
      </c>
      <c r="E376" t="s">
        <v>38875</v>
      </c>
      <c r="F376" s="86">
        <v>170.35900000000001</v>
      </c>
      <c r="G376">
        <v>10</v>
      </c>
      <c r="H376" s="86">
        <v>1703.5900000000001</v>
      </c>
    </row>
    <row r="377" spans="1:8" x14ac:dyDescent="0.25">
      <c r="A377" s="91" t="s">
        <v>18203</v>
      </c>
      <c r="B377" t="s">
        <v>38358</v>
      </c>
      <c r="C377" t="s">
        <v>38872</v>
      </c>
      <c r="D377" t="s">
        <v>18204</v>
      </c>
      <c r="E377" t="s">
        <v>38876</v>
      </c>
      <c r="F377" s="86">
        <v>292</v>
      </c>
      <c r="G377">
        <v>13</v>
      </c>
      <c r="H377" s="86">
        <v>3796</v>
      </c>
    </row>
    <row r="378" spans="1:8" x14ac:dyDescent="0.25">
      <c r="A378" s="91" t="s">
        <v>18205</v>
      </c>
      <c r="B378" t="s">
        <v>38358</v>
      </c>
      <c r="C378" t="s">
        <v>38872</v>
      </c>
      <c r="D378" t="s">
        <v>18206</v>
      </c>
      <c r="E378" t="s">
        <v>38877</v>
      </c>
      <c r="F378" s="86">
        <v>45.268000000000001</v>
      </c>
      <c r="G378">
        <v>40</v>
      </c>
      <c r="H378" s="86">
        <v>1810.72</v>
      </c>
    </row>
    <row r="379" spans="1:8" x14ac:dyDescent="0.25">
      <c r="A379" s="91" t="s">
        <v>18217</v>
      </c>
      <c r="B379" t="s">
        <v>38358</v>
      </c>
      <c r="C379" t="s">
        <v>38872</v>
      </c>
      <c r="D379" t="s">
        <v>18200</v>
      </c>
      <c r="E379" t="s">
        <v>38878</v>
      </c>
      <c r="F379" s="86">
        <v>52.570999999999998</v>
      </c>
      <c r="G379">
        <v>39</v>
      </c>
      <c r="H379" s="86">
        <v>2050.2689999999998</v>
      </c>
    </row>
    <row r="380" spans="1:8" x14ac:dyDescent="0.25">
      <c r="A380" s="91" t="s">
        <v>8541</v>
      </c>
      <c r="B380" t="s">
        <v>38403</v>
      </c>
      <c r="C380" t="s">
        <v>38612</v>
      </c>
      <c r="D380" t="s">
        <v>8542</v>
      </c>
      <c r="E380" t="s">
        <v>38879</v>
      </c>
      <c r="F380" s="86">
        <v>308.04700000000003</v>
      </c>
      <c r="G380">
        <v>10</v>
      </c>
      <c r="H380" s="86">
        <v>3080.4700000000003</v>
      </c>
    </row>
    <row r="381" spans="1:8" x14ac:dyDescent="0.25">
      <c r="A381" s="91" t="s">
        <v>18186</v>
      </c>
      <c r="B381" t="s">
        <v>38358</v>
      </c>
      <c r="C381" t="s">
        <v>38872</v>
      </c>
      <c r="D381" t="s">
        <v>18187</v>
      </c>
      <c r="E381" t="s">
        <v>38880</v>
      </c>
      <c r="F381" s="86">
        <v>451.20800000000003</v>
      </c>
      <c r="G381">
        <v>4</v>
      </c>
      <c r="H381" s="86">
        <v>1804.8320000000001</v>
      </c>
    </row>
    <row r="382" spans="1:8" x14ac:dyDescent="0.25">
      <c r="A382" s="91" t="s">
        <v>18188</v>
      </c>
      <c r="B382" t="s">
        <v>38358</v>
      </c>
      <c r="C382" t="s">
        <v>38872</v>
      </c>
      <c r="D382" t="s">
        <v>18189</v>
      </c>
      <c r="E382" t="s">
        <v>38881</v>
      </c>
      <c r="F382" s="86">
        <v>459.84399999999999</v>
      </c>
      <c r="G382">
        <v>4</v>
      </c>
      <c r="H382" s="86">
        <v>1839.376</v>
      </c>
    </row>
    <row r="383" spans="1:8" x14ac:dyDescent="0.25">
      <c r="A383" s="91" t="s">
        <v>18190</v>
      </c>
      <c r="B383" t="s">
        <v>38358</v>
      </c>
      <c r="C383" t="s">
        <v>38872</v>
      </c>
      <c r="D383" t="s">
        <v>18191</v>
      </c>
      <c r="E383" t="s">
        <v>38882</v>
      </c>
      <c r="F383" s="86">
        <v>417.19799999999998</v>
      </c>
      <c r="G383">
        <v>6</v>
      </c>
      <c r="H383" s="86">
        <v>2503.1880000000001</v>
      </c>
    </row>
    <row r="384" spans="1:8" x14ac:dyDescent="0.25">
      <c r="A384" s="91" t="s">
        <v>18193</v>
      </c>
      <c r="B384" t="s">
        <v>38358</v>
      </c>
      <c r="C384" t="s">
        <v>38872</v>
      </c>
      <c r="D384" t="s">
        <v>18194</v>
      </c>
      <c r="E384" t="s">
        <v>38883</v>
      </c>
      <c r="F384" s="86">
        <v>441.45</v>
      </c>
      <c r="G384">
        <v>4</v>
      </c>
      <c r="H384" s="86">
        <v>1765.8</v>
      </c>
    </row>
    <row r="385" spans="1:8" x14ac:dyDescent="0.25">
      <c r="A385" s="91" t="s">
        <v>18197</v>
      </c>
      <c r="B385" t="s">
        <v>38358</v>
      </c>
      <c r="C385" t="s">
        <v>38872</v>
      </c>
      <c r="D385" t="s">
        <v>18198</v>
      </c>
      <c r="E385" t="s">
        <v>38884</v>
      </c>
      <c r="F385" s="86">
        <v>649.6</v>
      </c>
      <c r="G385">
        <v>2</v>
      </c>
      <c r="H385" s="86">
        <v>1299.2</v>
      </c>
    </row>
    <row r="386" spans="1:8" x14ac:dyDescent="0.25">
      <c r="A386" s="91" t="s">
        <v>18201</v>
      </c>
      <c r="B386" t="s">
        <v>38358</v>
      </c>
      <c r="C386" t="s">
        <v>38872</v>
      </c>
      <c r="D386" t="s">
        <v>18202</v>
      </c>
      <c r="E386" t="s">
        <v>38885</v>
      </c>
      <c r="F386" s="86">
        <v>393.65</v>
      </c>
      <c r="G386">
        <v>4</v>
      </c>
      <c r="H386" s="86">
        <v>1574.6</v>
      </c>
    </row>
    <row r="387" spans="1:8" x14ac:dyDescent="0.25">
      <c r="A387" s="91">
        <v>7914658</v>
      </c>
      <c r="B387" t="s">
        <v>38358</v>
      </c>
      <c r="C387" t="s">
        <v>38413</v>
      </c>
      <c r="D387" t="s">
        <v>25861</v>
      </c>
      <c r="E387" t="s">
        <v>38886</v>
      </c>
      <c r="F387" s="86">
        <v>1690.46</v>
      </c>
      <c r="G387">
        <v>1</v>
      </c>
      <c r="H387" s="86">
        <v>1690.46</v>
      </c>
    </row>
    <row r="388" spans="1:8" x14ac:dyDescent="0.25">
      <c r="A388" s="91" t="s">
        <v>27251</v>
      </c>
      <c r="B388" t="s">
        <v>38358</v>
      </c>
      <c r="C388" t="s">
        <v>38373</v>
      </c>
      <c r="D388" t="s">
        <v>27252</v>
      </c>
      <c r="E388" t="s">
        <v>38887</v>
      </c>
      <c r="F388" s="86">
        <v>1681.6669999999999</v>
      </c>
      <c r="G388">
        <v>3</v>
      </c>
      <c r="H388" s="86">
        <v>5045.0010000000002</v>
      </c>
    </row>
    <row r="389" spans="1:8" x14ac:dyDescent="0.25">
      <c r="A389" s="91" t="s">
        <v>29068</v>
      </c>
      <c r="B389" t="s">
        <v>38358</v>
      </c>
      <c r="C389" t="s">
        <v>38485</v>
      </c>
      <c r="D389" t="s">
        <v>29069</v>
      </c>
      <c r="E389" t="s">
        <v>38888</v>
      </c>
      <c r="F389" s="86">
        <v>1673.1379999999999</v>
      </c>
      <c r="G389">
        <v>1</v>
      </c>
      <c r="H389" s="86">
        <v>1673.1379999999999</v>
      </c>
    </row>
    <row r="390" spans="1:8" x14ac:dyDescent="0.25">
      <c r="A390" s="91" t="s">
        <v>30019</v>
      </c>
      <c r="B390" t="s">
        <v>38358</v>
      </c>
      <c r="C390" t="s">
        <v>38413</v>
      </c>
      <c r="D390" t="s">
        <v>30020</v>
      </c>
      <c r="E390" t="s">
        <v>38889</v>
      </c>
      <c r="F390" s="86">
        <v>1652.82</v>
      </c>
      <c r="G390">
        <v>1</v>
      </c>
      <c r="H390" s="86">
        <v>1652.82</v>
      </c>
    </row>
    <row r="391" spans="1:8" x14ac:dyDescent="0.25">
      <c r="A391" s="91" t="s">
        <v>18220</v>
      </c>
      <c r="B391" t="s">
        <v>38358</v>
      </c>
      <c r="C391" t="s">
        <v>38872</v>
      </c>
      <c r="D391" t="s">
        <v>18221</v>
      </c>
      <c r="E391" t="s">
        <v>38890</v>
      </c>
      <c r="F391" s="86">
        <v>798.81</v>
      </c>
      <c r="G391">
        <v>4</v>
      </c>
      <c r="H391" s="86">
        <v>3195.24</v>
      </c>
    </row>
    <row r="392" spans="1:8" x14ac:dyDescent="0.25">
      <c r="A392" s="91">
        <v>7490640</v>
      </c>
      <c r="B392" t="s">
        <v>38358</v>
      </c>
      <c r="C392" t="s">
        <v>38626</v>
      </c>
      <c r="D392" t="s">
        <v>22617</v>
      </c>
      <c r="E392" t="s">
        <v>38891</v>
      </c>
      <c r="F392" s="86">
        <v>1646.962</v>
      </c>
      <c r="G392">
        <v>9</v>
      </c>
      <c r="H392" s="86">
        <v>14822.657999999999</v>
      </c>
    </row>
    <row r="393" spans="1:8" x14ac:dyDescent="0.25">
      <c r="A393" s="91" t="s">
        <v>29275</v>
      </c>
      <c r="B393" t="s">
        <v>38358</v>
      </c>
      <c r="C393" t="s">
        <v>38600</v>
      </c>
      <c r="D393" t="s">
        <v>29276</v>
      </c>
      <c r="E393" t="s">
        <v>38892</v>
      </c>
      <c r="F393" s="86">
        <v>1638</v>
      </c>
      <c r="G393">
        <v>2</v>
      </c>
      <c r="H393" s="86">
        <v>3276</v>
      </c>
    </row>
    <row r="394" spans="1:8" x14ac:dyDescent="0.25">
      <c r="A394" s="91" t="s">
        <v>25311</v>
      </c>
      <c r="B394" t="s">
        <v>38358</v>
      </c>
      <c r="C394" t="s">
        <v>36270</v>
      </c>
      <c r="D394" t="s">
        <v>25312</v>
      </c>
      <c r="E394" t="s">
        <v>38893</v>
      </c>
      <c r="F394" s="86">
        <v>24.452999999999999</v>
      </c>
      <c r="G394">
        <v>77</v>
      </c>
      <c r="H394" s="86">
        <v>1882.8809999999999</v>
      </c>
    </row>
    <row r="395" spans="1:8" x14ac:dyDescent="0.25">
      <c r="A395" s="91" t="s">
        <v>25313</v>
      </c>
      <c r="B395" t="s">
        <v>38358</v>
      </c>
      <c r="C395" t="s">
        <v>36270</v>
      </c>
      <c r="D395" t="s">
        <v>25314</v>
      </c>
      <c r="E395" t="s">
        <v>38894</v>
      </c>
      <c r="F395" s="86">
        <v>25.335999999999999</v>
      </c>
      <c r="G395">
        <v>67</v>
      </c>
      <c r="H395" s="86">
        <v>1697.5119999999999</v>
      </c>
    </row>
    <row r="396" spans="1:8" x14ac:dyDescent="0.25">
      <c r="A396" s="91" t="s">
        <v>18547</v>
      </c>
      <c r="B396" t="s">
        <v>38358</v>
      </c>
      <c r="C396" t="s">
        <v>38612</v>
      </c>
      <c r="D396" t="s">
        <v>18548</v>
      </c>
      <c r="E396" t="s">
        <v>38895</v>
      </c>
      <c r="F396" s="86">
        <v>704</v>
      </c>
      <c r="G396">
        <v>3</v>
      </c>
      <c r="H396" s="86">
        <v>2112</v>
      </c>
    </row>
    <row r="397" spans="1:8" x14ac:dyDescent="0.25">
      <c r="A397" s="91" t="s">
        <v>25359</v>
      </c>
      <c r="B397" t="s">
        <v>38358</v>
      </c>
      <c r="C397" t="s">
        <v>36270</v>
      </c>
      <c r="D397" t="s">
        <v>25360</v>
      </c>
      <c r="E397" t="s">
        <v>38896</v>
      </c>
      <c r="F397" s="86">
        <v>44.817999999999998</v>
      </c>
      <c r="G397">
        <v>24</v>
      </c>
      <c r="H397" s="86">
        <v>1075.6320000000001</v>
      </c>
    </row>
    <row r="398" spans="1:8" x14ac:dyDescent="0.25">
      <c r="A398" s="91" t="s">
        <v>25405</v>
      </c>
      <c r="B398" t="s">
        <v>38358</v>
      </c>
      <c r="C398" t="s">
        <v>38536</v>
      </c>
      <c r="D398" t="s">
        <v>25406</v>
      </c>
      <c r="E398" t="s">
        <v>38897</v>
      </c>
      <c r="F398" s="86">
        <v>52.67</v>
      </c>
      <c r="G398">
        <v>32</v>
      </c>
      <c r="H398" s="86">
        <v>1685.44</v>
      </c>
    </row>
    <row r="399" spans="1:8" x14ac:dyDescent="0.25">
      <c r="A399" s="91" t="s">
        <v>25477</v>
      </c>
      <c r="B399" t="s">
        <v>38358</v>
      </c>
      <c r="C399" t="s">
        <v>38898</v>
      </c>
      <c r="D399" t="s">
        <v>25478</v>
      </c>
      <c r="E399" t="s">
        <v>38899</v>
      </c>
      <c r="F399" s="86">
        <v>80.924000000000007</v>
      </c>
      <c r="G399">
        <v>17</v>
      </c>
      <c r="H399" s="86">
        <v>1375.7080000000001</v>
      </c>
    </row>
    <row r="400" spans="1:8" x14ac:dyDescent="0.25">
      <c r="A400" s="91" t="s">
        <v>25487</v>
      </c>
      <c r="B400" t="s">
        <v>38358</v>
      </c>
      <c r="C400" t="s">
        <v>38536</v>
      </c>
      <c r="D400" t="s">
        <v>25488</v>
      </c>
      <c r="E400" t="s">
        <v>38900</v>
      </c>
      <c r="F400" s="86">
        <v>245.988</v>
      </c>
      <c r="G400">
        <v>21</v>
      </c>
      <c r="H400" s="86">
        <v>5165.7479999999996</v>
      </c>
    </row>
    <row r="401" spans="1:8" x14ac:dyDescent="0.25">
      <c r="A401" s="91" t="s">
        <v>21858</v>
      </c>
      <c r="B401" t="s">
        <v>38358</v>
      </c>
      <c r="C401" t="s">
        <v>38612</v>
      </c>
      <c r="D401" t="s">
        <v>21859</v>
      </c>
      <c r="E401" t="s">
        <v>38901</v>
      </c>
      <c r="F401" s="86">
        <v>514.30999999999995</v>
      </c>
      <c r="G401">
        <v>2</v>
      </c>
      <c r="H401" s="86">
        <v>1028.6199999999999</v>
      </c>
    </row>
    <row r="402" spans="1:8" x14ac:dyDescent="0.25">
      <c r="A402" s="91" t="s">
        <v>25505</v>
      </c>
      <c r="B402" t="s">
        <v>38358</v>
      </c>
      <c r="C402" t="s">
        <v>38536</v>
      </c>
      <c r="D402" t="s">
        <v>25506</v>
      </c>
      <c r="E402" t="s">
        <v>38902</v>
      </c>
      <c r="F402" s="86">
        <v>56.133000000000003</v>
      </c>
      <c r="G402">
        <v>32</v>
      </c>
      <c r="H402" s="86">
        <v>1796.2560000000001</v>
      </c>
    </row>
    <row r="403" spans="1:8" x14ac:dyDescent="0.25">
      <c r="A403" s="91" t="s">
        <v>25459</v>
      </c>
      <c r="B403" t="s">
        <v>38358</v>
      </c>
      <c r="C403" t="s">
        <v>38449</v>
      </c>
      <c r="D403" t="s">
        <v>25460</v>
      </c>
      <c r="E403" t="s">
        <v>38903</v>
      </c>
      <c r="F403" s="86">
        <v>675.44</v>
      </c>
      <c r="G403">
        <v>2</v>
      </c>
      <c r="H403" s="86">
        <v>1350.88</v>
      </c>
    </row>
    <row r="404" spans="1:8" x14ac:dyDescent="0.25">
      <c r="A404" s="91" t="s">
        <v>16713</v>
      </c>
      <c r="B404" t="s">
        <v>38358</v>
      </c>
      <c r="C404" t="s">
        <v>38904</v>
      </c>
      <c r="D404" t="s">
        <v>16714</v>
      </c>
      <c r="E404" t="s">
        <v>38905</v>
      </c>
      <c r="F404" s="86">
        <v>1633.3330000000001</v>
      </c>
      <c r="G404">
        <v>1</v>
      </c>
      <c r="H404" s="86">
        <v>1633.3330000000001</v>
      </c>
    </row>
    <row r="405" spans="1:8" x14ac:dyDescent="0.25">
      <c r="A405" s="91" t="s">
        <v>31707</v>
      </c>
      <c r="B405" t="s">
        <v>38358</v>
      </c>
      <c r="C405" t="s">
        <v>38413</v>
      </c>
      <c r="D405" t="s">
        <v>31708</v>
      </c>
      <c r="E405" t="s">
        <v>38906</v>
      </c>
      <c r="F405" s="86">
        <v>1631</v>
      </c>
      <c r="G405">
        <v>2</v>
      </c>
      <c r="H405" s="86">
        <v>3262</v>
      </c>
    </row>
    <row r="406" spans="1:8" x14ac:dyDescent="0.25">
      <c r="A406" s="91" t="s">
        <v>25493</v>
      </c>
      <c r="B406" t="s">
        <v>38358</v>
      </c>
      <c r="C406" t="s">
        <v>38898</v>
      </c>
      <c r="D406" t="s">
        <v>25494</v>
      </c>
      <c r="E406" t="s">
        <v>38907</v>
      </c>
      <c r="F406" s="86">
        <v>155.797</v>
      </c>
      <c r="G406">
        <v>9</v>
      </c>
      <c r="H406" s="86">
        <v>1402.173</v>
      </c>
    </row>
    <row r="407" spans="1:8" x14ac:dyDescent="0.25">
      <c r="A407" s="91" t="s">
        <v>28677</v>
      </c>
      <c r="B407" t="s">
        <v>38358</v>
      </c>
      <c r="C407" t="s">
        <v>38472</v>
      </c>
      <c r="D407" t="s">
        <v>10398</v>
      </c>
      <c r="E407" t="s">
        <v>38908</v>
      </c>
      <c r="F407" s="86">
        <v>1623.2950000000001</v>
      </c>
      <c r="G407">
        <v>3</v>
      </c>
      <c r="H407" s="86">
        <v>4869.8850000000002</v>
      </c>
    </row>
    <row r="408" spans="1:8" x14ac:dyDescent="0.25">
      <c r="A408" s="91" t="s">
        <v>25511</v>
      </c>
      <c r="B408" t="s">
        <v>38358</v>
      </c>
      <c r="C408" t="s">
        <v>38898</v>
      </c>
      <c r="D408" t="s">
        <v>25512</v>
      </c>
      <c r="E408" t="s">
        <v>38909</v>
      </c>
      <c r="F408" s="86">
        <v>419.00299999999999</v>
      </c>
      <c r="G408">
        <v>10</v>
      </c>
      <c r="H408" s="86">
        <v>4190.03</v>
      </c>
    </row>
    <row r="409" spans="1:8" x14ac:dyDescent="0.25">
      <c r="A409" s="91" t="s">
        <v>26255</v>
      </c>
      <c r="B409" t="s">
        <v>38358</v>
      </c>
      <c r="C409" t="s">
        <v>36327</v>
      </c>
      <c r="D409" t="s">
        <v>26256</v>
      </c>
      <c r="E409" t="s">
        <v>38910</v>
      </c>
      <c r="F409" s="86">
        <v>138.114</v>
      </c>
      <c r="G409">
        <v>8</v>
      </c>
      <c r="H409" s="86">
        <v>1104.912</v>
      </c>
    </row>
    <row r="410" spans="1:8" x14ac:dyDescent="0.25">
      <c r="A410" s="91" t="s">
        <v>27067</v>
      </c>
      <c r="B410" t="s">
        <v>38358</v>
      </c>
      <c r="C410" t="s">
        <v>38911</v>
      </c>
      <c r="D410" t="s">
        <v>27068</v>
      </c>
      <c r="E410" t="s">
        <v>38912</v>
      </c>
      <c r="F410" s="86">
        <v>354</v>
      </c>
      <c r="G410">
        <v>9</v>
      </c>
      <c r="H410" s="86">
        <v>3186</v>
      </c>
    </row>
    <row r="411" spans="1:8" x14ac:dyDescent="0.25">
      <c r="A411" s="91" t="s">
        <v>27071</v>
      </c>
      <c r="B411" t="s">
        <v>38358</v>
      </c>
      <c r="C411" t="s">
        <v>38759</v>
      </c>
      <c r="D411" t="s">
        <v>27072</v>
      </c>
      <c r="E411" t="s">
        <v>38913</v>
      </c>
      <c r="F411" s="86">
        <v>102.45699999999999</v>
      </c>
      <c r="G411">
        <v>32</v>
      </c>
      <c r="H411" s="86">
        <v>3278.6239999999998</v>
      </c>
    </row>
    <row r="412" spans="1:8" x14ac:dyDescent="0.25">
      <c r="A412" s="91" t="s">
        <v>27075</v>
      </c>
      <c r="B412" t="s">
        <v>38358</v>
      </c>
      <c r="C412" t="s">
        <v>38911</v>
      </c>
      <c r="D412" t="s">
        <v>27076</v>
      </c>
      <c r="E412" t="s">
        <v>38914</v>
      </c>
      <c r="F412" s="86">
        <v>316.63799999999998</v>
      </c>
      <c r="G412">
        <v>20</v>
      </c>
      <c r="H412" s="86">
        <v>6332.7599999999993</v>
      </c>
    </row>
    <row r="413" spans="1:8" x14ac:dyDescent="0.25">
      <c r="A413" s="91" t="s">
        <v>27077</v>
      </c>
      <c r="B413" t="s">
        <v>38358</v>
      </c>
      <c r="C413" t="s">
        <v>38911</v>
      </c>
      <c r="D413" t="s">
        <v>27078</v>
      </c>
      <c r="E413" t="s">
        <v>38915</v>
      </c>
      <c r="F413" s="86">
        <v>740.57100000000003</v>
      </c>
      <c r="G413">
        <v>19</v>
      </c>
      <c r="H413" s="86">
        <v>14070.849</v>
      </c>
    </row>
    <row r="414" spans="1:8" x14ac:dyDescent="0.25">
      <c r="A414" s="91" t="s">
        <v>27093</v>
      </c>
      <c r="B414" t="s">
        <v>38358</v>
      </c>
      <c r="C414" t="s">
        <v>38911</v>
      </c>
      <c r="D414" t="s">
        <v>27094</v>
      </c>
      <c r="E414" t="s">
        <v>38916</v>
      </c>
      <c r="F414" s="86">
        <v>352.74099999999999</v>
      </c>
      <c r="G414">
        <v>10</v>
      </c>
      <c r="H414" s="86">
        <v>3527.41</v>
      </c>
    </row>
    <row r="415" spans="1:8" x14ac:dyDescent="0.25">
      <c r="A415" s="91" t="s">
        <v>27153</v>
      </c>
      <c r="B415" t="s">
        <v>38358</v>
      </c>
      <c r="C415" t="s">
        <v>38536</v>
      </c>
      <c r="D415" t="s">
        <v>27154</v>
      </c>
      <c r="E415" t="s">
        <v>38917</v>
      </c>
      <c r="F415" s="86">
        <v>55.841999999999999</v>
      </c>
      <c r="G415">
        <v>20</v>
      </c>
      <c r="H415" s="86">
        <v>1116.8399999999999</v>
      </c>
    </row>
    <row r="416" spans="1:8" x14ac:dyDescent="0.25">
      <c r="A416" s="91" t="s">
        <v>27156</v>
      </c>
      <c r="B416" t="s">
        <v>38358</v>
      </c>
      <c r="C416" t="s">
        <v>38536</v>
      </c>
      <c r="D416" t="s">
        <v>27157</v>
      </c>
      <c r="E416" t="s">
        <v>38918</v>
      </c>
      <c r="F416" s="86">
        <v>891</v>
      </c>
      <c r="G416">
        <v>2</v>
      </c>
      <c r="H416" s="86">
        <v>1782</v>
      </c>
    </row>
    <row r="417" spans="1:8" x14ac:dyDescent="0.25">
      <c r="A417" s="91" t="s">
        <v>27230</v>
      </c>
      <c r="B417" t="s">
        <v>38358</v>
      </c>
      <c r="C417" t="s">
        <v>36218</v>
      </c>
      <c r="D417" t="s">
        <v>27231</v>
      </c>
      <c r="E417" t="s">
        <v>38919</v>
      </c>
      <c r="F417" s="86">
        <v>186.26599999999999</v>
      </c>
      <c r="G417">
        <v>20</v>
      </c>
      <c r="H417" s="86">
        <v>3725.3199999999997</v>
      </c>
    </row>
    <row r="418" spans="1:8" x14ac:dyDescent="0.25">
      <c r="A418" s="91" t="s">
        <v>27234</v>
      </c>
      <c r="B418" t="s">
        <v>38358</v>
      </c>
      <c r="C418" t="s">
        <v>38449</v>
      </c>
      <c r="D418" t="s">
        <v>27235</v>
      </c>
      <c r="E418" t="s">
        <v>38920</v>
      </c>
      <c r="F418" s="86">
        <v>454.13799999999998</v>
      </c>
      <c r="G418">
        <v>10</v>
      </c>
      <c r="H418" s="86">
        <v>4541.38</v>
      </c>
    </row>
    <row r="419" spans="1:8" x14ac:dyDescent="0.25">
      <c r="A419" s="91" t="s">
        <v>27236</v>
      </c>
      <c r="B419" t="s">
        <v>38358</v>
      </c>
      <c r="C419" t="s">
        <v>38872</v>
      </c>
      <c r="D419" t="s">
        <v>27237</v>
      </c>
      <c r="E419" t="s">
        <v>38921</v>
      </c>
      <c r="F419" s="86">
        <v>203</v>
      </c>
      <c r="G419">
        <v>20</v>
      </c>
      <c r="H419" s="86">
        <v>4060</v>
      </c>
    </row>
    <row r="420" spans="1:8" x14ac:dyDescent="0.25">
      <c r="A420" s="91" t="s">
        <v>27240</v>
      </c>
      <c r="B420" t="s">
        <v>38358</v>
      </c>
      <c r="C420" t="s">
        <v>38640</v>
      </c>
      <c r="D420" t="s">
        <v>27241</v>
      </c>
      <c r="E420" t="s">
        <v>38922</v>
      </c>
      <c r="F420" s="86">
        <v>871.84299999999996</v>
      </c>
      <c r="G420">
        <v>4</v>
      </c>
      <c r="H420" s="86">
        <v>3487.3719999999998</v>
      </c>
    </row>
    <row r="421" spans="1:8" x14ac:dyDescent="0.25">
      <c r="A421" s="91">
        <v>7975982</v>
      </c>
      <c r="B421" t="s">
        <v>38358</v>
      </c>
      <c r="C421" t="s">
        <v>38638</v>
      </c>
      <c r="D421" t="s">
        <v>31290</v>
      </c>
      <c r="E421" t="s">
        <v>38923</v>
      </c>
      <c r="F421" s="86">
        <v>1602</v>
      </c>
      <c r="G421">
        <v>1</v>
      </c>
      <c r="H421" s="86">
        <v>1602</v>
      </c>
    </row>
    <row r="422" spans="1:8" x14ac:dyDescent="0.25">
      <c r="A422" s="91" t="s">
        <v>16870</v>
      </c>
      <c r="B422" t="s">
        <v>38358</v>
      </c>
      <c r="C422" t="s">
        <v>38392</v>
      </c>
      <c r="D422" t="s">
        <v>16871</v>
      </c>
      <c r="E422" t="s">
        <v>38924</v>
      </c>
      <c r="F422" s="86">
        <v>1586.992</v>
      </c>
      <c r="G422">
        <v>1</v>
      </c>
      <c r="H422" s="86">
        <v>1586.992</v>
      </c>
    </row>
    <row r="423" spans="1:8" x14ac:dyDescent="0.25">
      <c r="A423" s="91" t="s">
        <v>27337</v>
      </c>
      <c r="B423" t="s">
        <v>38358</v>
      </c>
      <c r="C423" t="s">
        <v>38487</v>
      </c>
      <c r="D423" t="s">
        <v>27338</v>
      </c>
      <c r="E423" t="s">
        <v>38925</v>
      </c>
      <c r="F423" s="86">
        <v>577.47400000000005</v>
      </c>
      <c r="G423">
        <v>3</v>
      </c>
      <c r="H423" s="86">
        <v>1732.422</v>
      </c>
    </row>
    <row r="424" spans="1:8" x14ac:dyDescent="0.25">
      <c r="A424" s="91" t="s">
        <v>27532</v>
      </c>
      <c r="B424" t="s">
        <v>38358</v>
      </c>
      <c r="C424" t="s">
        <v>38612</v>
      </c>
      <c r="D424" t="s">
        <v>27533</v>
      </c>
      <c r="E424" t="s">
        <v>38926</v>
      </c>
      <c r="F424" s="86">
        <v>307.76799999999997</v>
      </c>
      <c r="G424">
        <v>6</v>
      </c>
      <c r="H424" s="86">
        <v>1846.6079999999997</v>
      </c>
    </row>
    <row r="425" spans="1:8" x14ac:dyDescent="0.25">
      <c r="A425" s="91" t="s">
        <v>27570</v>
      </c>
      <c r="B425" t="s">
        <v>38358</v>
      </c>
      <c r="C425" t="s">
        <v>38570</v>
      </c>
      <c r="D425" t="s">
        <v>27571</v>
      </c>
      <c r="E425" t="s">
        <v>38927</v>
      </c>
      <c r="F425" s="86">
        <v>197.161</v>
      </c>
      <c r="G425">
        <v>12</v>
      </c>
      <c r="H425" s="86">
        <v>7492.1180000000004</v>
      </c>
    </row>
    <row r="426" spans="1:8" x14ac:dyDescent="0.25">
      <c r="A426" s="91" t="s">
        <v>27572</v>
      </c>
      <c r="B426" t="s">
        <v>38358</v>
      </c>
      <c r="C426" t="s">
        <v>38570</v>
      </c>
      <c r="D426" t="s">
        <v>27571</v>
      </c>
      <c r="E426" t="s">
        <v>38928</v>
      </c>
      <c r="F426" s="86">
        <v>286.31299999999999</v>
      </c>
      <c r="G426">
        <v>8</v>
      </c>
      <c r="H426" s="86">
        <v>2290.5039999999999</v>
      </c>
    </row>
    <row r="427" spans="1:8" x14ac:dyDescent="0.25">
      <c r="A427" s="91" t="s">
        <v>27573</v>
      </c>
      <c r="B427" t="s">
        <v>38358</v>
      </c>
      <c r="C427" t="s">
        <v>38570</v>
      </c>
      <c r="D427" t="s">
        <v>27571</v>
      </c>
      <c r="E427" t="s">
        <v>38929</v>
      </c>
      <c r="F427" s="86">
        <v>158.226</v>
      </c>
      <c r="G427">
        <v>28</v>
      </c>
      <c r="H427" s="86">
        <v>4430.3279999999995</v>
      </c>
    </row>
    <row r="428" spans="1:8" x14ac:dyDescent="0.25">
      <c r="A428" s="91" t="s">
        <v>27586</v>
      </c>
      <c r="B428" t="s">
        <v>38358</v>
      </c>
      <c r="C428" t="s">
        <v>38930</v>
      </c>
      <c r="D428" t="s">
        <v>27587</v>
      </c>
      <c r="E428" t="s">
        <v>38931</v>
      </c>
      <c r="F428" s="86">
        <v>892.85799999999995</v>
      </c>
      <c r="G428">
        <v>3</v>
      </c>
      <c r="H428" s="86">
        <v>2678.5739999999996</v>
      </c>
    </row>
    <row r="429" spans="1:8" x14ac:dyDescent="0.25">
      <c r="A429" s="91" t="s">
        <v>27588</v>
      </c>
      <c r="B429" t="s">
        <v>38358</v>
      </c>
      <c r="C429" t="s">
        <v>38930</v>
      </c>
      <c r="D429" t="s">
        <v>27587</v>
      </c>
      <c r="E429" t="s">
        <v>38932</v>
      </c>
      <c r="F429" s="86">
        <v>878.572</v>
      </c>
      <c r="G429">
        <v>3</v>
      </c>
      <c r="H429" s="86">
        <v>2635.7159999999999</v>
      </c>
    </row>
    <row r="430" spans="1:8" x14ac:dyDescent="0.25">
      <c r="A430" s="91" t="s">
        <v>27589</v>
      </c>
      <c r="B430" t="s">
        <v>38358</v>
      </c>
      <c r="C430" t="s">
        <v>38930</v>
      </c>
      <c r="D430" t="s">
        <v>27587</v>
      </c>
      <c r="E430" t="s">
        <v>38933</v>
      </c>
      <c r="F430" s="86">
        <v>457.22699999999998</v>
      </c>
      <c r="G430">
        <v>3</v>
      </c>
      <c r="H430" s="86">
        <v>1371.681</v>
      </c>
    </row>
    <row r="431" spans="1:8" x14ac:dyDescent="0.25">
      <c r="A431" s="91" t="s">
        <v>27594</v>
      </c>
      <c r="B431" t="s">
        <v>38358</v>
      </c>
      <c r="C431" t="s">
        <v>38449</v>
      </c>
      <c r="D431" t="s">
        <v>27595</v>
      </c>
      <c r="E431" t="s">
        <v>38934</v>
      </c>
      <c r="F431" s="86">
        <v>75.260000000000005</v>
      </c>
      <c r="G431">
        <v>18</v>
      </c>
      <c r="H431" s="86">
        <v>1354.68</v>
      </c>
    </row>
    <row r="432" spans="1:8" x14ac:dyDescent="0.25">
      <c r="A432" s="91" t="s">
        <v>27675</v>
      </c>
      <c r="B432" t="s">
        <v>38358</v>
      </c>
      <c r="C432" t="s">
        <v>38640</v>
      </c>
      <c r="D432" t="s">
        <v>27676</v>
      </c>
      <c r="E432" t="s">
        <v>38935</v>
      </c>
      <c r="F432" s="86">
        <v>19.651</v>
      </c>
      <c r="G432">
        <v>230</v>
      </c>
      <c r="H432" s="86">
        <v>4519.7299999999996</v>
      </c>
    </row>
    <row r="433" spans="1:8" x14ac:dyDescent="0.25">
      <c r="A433" s="91" t="s">
        <v>27720</v>
      </c>
      <c r="B433" t="s">
        <v>38358</v>
      </c>
      <c r="C433" t="s">
        <v>38911</v>
      </c>
      <c r="D433" t="s">
        <v>27721</v>
      </c>
      <c r="E433" t="s">
        <v>38936</v>
      </c>
      <c r="F433" s="86">
        <v>561</v>
      </c>
      <c r="G433">
        <v>3</v>
      </c>
      <c r="H433" s="86">
        <v>1683</v>
      </c>
    </row>
    <row r="434" spans="1:8" x14ac:dyDescent="0.25">
      <c r="A434" s="91" t="s">
        <v>27725</v>
      </c>
      <c r="B434" t="s">
        <v>38358</v>
      </c>
      <c r="C434" t="s">
        <v>38536</v>
      </c>
      <c r="D434" t="s">
        <v>27726</v>
      </c>
      <c r="E434" t="s">
        <v>38937</v>
      </c>
      <c r="F434" s="86">
        <v>17</v>
      </c>
      <c r="G434">
        <v>80</v>
      </c>
      <c r="H434" s="86">
        <v>1360</v>
      </c>
    </row>
    <row r="435" spans="1:8" x14ac:dyDescent="0.25">
      <c r="A435" s="91" t="s">
        <v>27727</v>
      </c>
      <c r="B435" t="s">
        <v>38358</v>
      </c>
      <c r="C435" t="s">
        <v>38898</v>
      </c>
      <c r="D435" t="s">
        <v>27728</v>
      </c>
      <c r="E435" t="s">
        <v>38938</v>
      </c>
      <c r="F435" s="86">
        <v>43</v>
      </c>
      <c r="G435">
        <v>40</v>
      </c>
      <c r="H435" s="86">
        <v>1720</v>
      </c>
    </row>
    <row r="436" spans="1:8" x14ac:dyDescent="0.25">
      <c r="A436" s="91" t="s">
        <v>27733</v>
      </c>
      <c r="B436" t="s">
        <v>38358</v>
      </c>
      <c r="C436" t="s">
        <v>38898</v>
      </c>
      <c r="D436" t="s">
        <v>27734</v>
      </c>
      <c r="E436" t="s">
        <v>38939</v>
      </c>
      <c r="F436" s="86">
        <v>38</v>
      </c>
      <c r="G436">
        <v>39</v>
      </c>
      <c r="H436" s="86">
        <v>1482</v>
      </c>
    </row>
    <row r="437" spans="1:8" x14ac:dyDescent="0.25">
      <c r="A437" s="91" t="s">
        <v>27735</v>
      </c>
      <c r="B437" t="s">
        <v>38358</v>
      </c>
      <c r="C437" t="s">
        <v>38536</v>
      </c>
      <c r="D437" t="s">
        <v>27736</v>
      </c>
      <c r="E437" t="s">
        <v>38940</v>
      </c>
      <c r="F437" s="86">
        <v>26.808</v>
      </c>
      <c r="G437">
        <v>80</v>
      </c>
      <c r="H437" s="86">
        <v>2144.64</v>
      </c>
    </row>
    <row r="438" spans="1:8" x14ac:dyDescent="0.25">
      <c r="A438" s="91" t="s">
        <v>27741</v>
      </c>
      <c r="B438" t="s">
        <v>38358</v>
      </c>
      <c r="C438" t="s">
        <v>38640</v>
      </c>
      <c r="D438" t="s">
        <v>27742</v>
      </c>
      <c r="E438" t="s">
        <v>38941</v>
      </c>
      <c r="F438" s="86">
        <v>118</v>
      </c>
      <c r="G438">
        <v>35</v>
      </c>
      <c r="H438" s="86">
        <v>4130</v>
      </c>
    </row>
    <row r="439" spans="1:8" x14ac:dyDescent="0.25">
      <c r="A439" s="91" t="s">
        <v>27774</v>
      </c>
      <c r="B439" t="s">
        <v>38358</v>
      </c>
      <c r="C439" t="s">
        <v>38785</v>
      </c>
      <c r="D439" t="s">
        <v>27775</v>
      </c>
      <c r="E439" t="s">
        <v>38942</v>
      </c>
      <c r="F439" s="86">
        <v>428.5</v>
      </c>
      <c r="G439">
        <v>4</v>
      </c>
      <c r="H439" s="86">
        <v>1714</v>
      </c>
    </row>
    <row r="440" spans="1:8" x14ac:dyDescent="0.25">
      <c r="A440" s="91" t="s">
        <v>28911</v>
      </c>
      <c r="B440" t="s">
        <v>38358</v>
      </c>
      <c r="C440" t="s">
        <v>38487</v>
      </c>
      <c r="D440" t="s">
        <v>28912</v>
      </c>
      <c r="E440" t="s">
        <v>38943</v>
      </c>
      <c r="F440" s="86">
        <v>269.00799999999998</v>
      </c>
      <c r="G440">
        <v>8</v>
      </c>
      <c r="H440" s="86">
        <v>2152.0639999999999</v>
      </c>
    </row>
    <row r="441" spans="1:8" x14ac:dyDescent="0.25">
      <c r="A441" s="91" t="s">
        <v>28913</v>
      </c>
      <c r="B441" t="s">
        <v>38358</v>
      </c>
      <c r="C441" t="s">
        <v>38388</v>
      </c>
      <c r="D441" t="s">
        <v>14473</v>
      </c>
      <c r="E441" t="s">
        <v>38944</v>
      </c>
      <c r="F441" s="86">
        <v>590.65099999999995</v>
      </c>
      <c r="G441">
        <v>2</v>
      </c>
      <c r="H441" s="86">
        <v>1181.3019999999999</v>
      </c>
    </row>
    <row r="442" spans="1:8" x14ac:dyDescent="0.25">
      <c r="A442" s="91" t="s">
        <v>17334</v>
      </c>
      <c r="B442" t="s">
        <v>38358</v>
      </c>
      <c r="C442" t="s">
        <v>38721</v>
      </c>
      <c r="D442" t="s">
        <v>17335</v>
      </c>
      <c r="E442" t="s">
        <v>38945</v>
      </c>
      <c r="F442" s="86">
        <v>1569.328</v>
      </c>
      <c r="G442">
        <v>1</v>
      </c>
      <c r="H442" s="86">
        <v>1569.328</v>
      </c>
    </row>
    <row r="443" spans="1:8" x14ac:dyDescent="0.25">
      <c r="A443" s="91" t="s">
        <v>29266</v>
      </c>
      <c r="B443" t="s">
        <v>38358</v>
      </c>
      <c r="C443" t="s">
        <v>38911</v>
      </c>
      <c r="D443" t="s">
        <v>27078</v>
      </c>
      <c r="E443" t="s">
        <v>38946</v>
      </c>
      <c r="F443" s="86">
        <v>579</v>
      </c>
      <c r="G443">
        <v>3</v>
      </c>
      <c r="H443" s="86">
        <v>1737</v>
      </c>
    </row>
    <row r="444" spans="1:8" x14ac:dyDescent="0.25">
      <c r="A444" s="91" t="s">
        <v>29267</v>
      </c>
      <c r="B444" t="s">
        <v>38358</v>
      </c>
      <c r="C444" t="s">
        <v>38898</v>
      </c>
      <c r="D444" t="s">
        <v>29268</v>
      </c>
      <c r="E444" t="s">
        <v>38947</v>
      </c>
      <c r="F444" s="86">
        <v>549.28599999999994</v>
      </c>
      <c r="G444">
        <v>3</v>
      </c>
      <c r="H444" s="86">
        <v>1647.8579999999997</v>
      </c>
    </row>
    <row r="445" spans="1:8" x14ac:dyDescent="0.25">
      <c r="A445" s="91" t="s">
        <v>29269</v>
      </c>
      <c r="B445" t="s">
        <v>38358</v>
      </c>
      <c r="C445" t="s">
        <v>38640</v>
      </c>
      <c r="D445" t="s">
        <v>29270</v>
      </c>
      <c r="E445" t="s">
        <v>38948</v>
      </c>
      <c r="F445" s="86">
        <v>25.126000000000001</v>
      </c>
      <c r="G445">
        <v>40</v>
      </c>
      <c r="H445" s="86">
        <v>1005.0400000000001</v>
      </c>
    </row>
    <row r="446" spans="1:8" x14ac:dyDescent="0.25">
      <c r="A446" s="91" t="s">
        <v>33075</v>
      </c>
      <c r="B446" t="s">
        <v>38575</v>
      </c>
      <c r="C446" t="s">
        <v>38835</v>
      </c>
      <c r="D446" t="s">
        <v>33076</v>
      </c>
      <c r="E446" t="s">
        <v>38949</v>
      </c>
      <c r="F446" s="86">
        <v>1561.442</v>
      </c>
      <c r="G446">
        <v>5</v>
      </c>
      <c r="H446" s="86">
        <v>7807.21</v>
      </c>
    </row>
    <row r="447" spans="1:8" x14ac:dyDescent="0.25">
      <c r="A447" s="91" t="s">
        <v>24706</v>
      </c>
      <c r="B447" t="s">
        <v>38358</v>
      </c>
      <c r="C447" t="s">
        <v>38664</v>
      </c>
      <c r="D447" t="s">
        <v>24707</v>
      </c>
      <c r="E447" t="s">
        <v>38950</v>
      </c>
      <c r="F447" s="86">
        <v>1560.413</v>
      </c>
      <c r="G447">
        <v>4</v>
      </c>
      <c r="H447" s="86">
        <v>6241.652</v>
      </c>
    </row>
    <row r="448" spans="1:8" x14ac:dyDescent="0.25">
      <c r="A448" s="91">
        <v>3930566</v>
      </c>
      <c r="B448" t="s">
        <v>38403</v>
      </c>
      <c r="C448" t="s">
        <v>38378</v>
      </c>
      <c r="D448" t="s">
        <v>10259</v>
      </c>
      <c r="E448" t="s">
        <v>38951</v>
      </c>
      <c r="F448" s="86">
        <v>1554.665</v>
      </c>
      <c r="G448">
        <v>2</v>
      </c>
      <c r="H448" s="86">
        <v>3109.33</v>
      </c>
    </row>
    <row r="449" spans="1:8" x14ac:dyDescent="0.25">
      <c r="A449" s="91">
        <v>7490796</v>
      </c>
      <c r="B449" t="s">
        <v>38358</v>
      </c>
      <c r="C449" t="s">
        <v>38634</v>
      </c>
      <c r="D449" t="s">
        <v>22647</v>
      </c>
      <c r="E449" t="s">
        <v>38952</v>
      </c>
      <c r="F449" s="86">
        <v>1550.07</v>
      </c>
      <c r="G449">
        <v>2</v>
      </c>
      <c r="H449" s="86">
        <v>3100.14</v>
      </c>
    </row>
    <row r="450" spans="1:8" x14ac:dyDescent="0.25">
      <c r="A450" s="91" t="s">
        <v>27175</v>
      </c>
      <c r="B450" t="s">
        <v>38358</v>
      </c>
      <c r="C450" t="s">
        <v>36327</v>
      </c>
      <c r="D450" t="s">
        <v>27176</v>
      </c>
      <c r="E450" t="s">
        <v>38953</v>
      </c>
      <c r="F450" s="86">
        <v>1548.952</v>
      </c>
      <c r="G450">
        <v>1</v>
      </c>
      <c r="H450" s="86">
        <v>1548.952</v>
      </c>
    </row>
    <row r="451" spans="1:8" x14ac:dyDescent="0.25">
      <c r="A451" s="91" t="s">
        <v>3933</v>
      </c>
      <c r="B451" t="s">
        <v>38403</v>
      </c>
      <c r="C451" t="s">
        <v>38516</v>
      </c>
      <c r="D451" t="s">
        <v>3934</v>
      </c>
      <c r="E451" t="s">
        <v>38954</v>
      </c>
      <c r="F451" s="86">
        <v>253.40799999999999</v>
      </c>
      <c r="G451">
        <v>4</v>
      </c>
      <c r="H451" s="86">
        <v>1013.6319999999999</v>
      </c>
    </row>
    <row r="452" spans="1:8" x14ac:dyDescent="0.25">
      <c r="A452" s="91" t="s">
        <v>2217</v>
      </c>
      <c r="B452" t="s">
        <v>38955</v>
      </c>
      <c r="C452" t="s">
        <v>38956</v>
      </c>
      <c r="D452" t="s">
        <v>2218</v>
      </c>
      <c r="E452" t="s">
        <v>38957</v>
      </c>
      <c r="F452" s="86">
        <v>616.54</v>
      </c>
      <c r="G452">
        <v>2</v>
      </c>
      <c r="H452" s="86">
        <v>1233.08</v>
      </c>
    </row>
    <row r="453" spans="1:8" x14ac:dyDescent="0.25">
      <c r="A453" s="91" t="s">
        <v>30602</v>
      </c>
      <c r="B453" t="s">
        <v>38358</v>
      </c>
      <c r="C453" t="s">
        <v>36959</v>
      </c>
      <c r="D453" t="s">
        <v>30603</v>
      </c>
      <c r="E453" t="s">
        <v>38958</v>
      </c>
      <c r="F453" s="86">
        <v>1542.6669999999999</v>
      </c>
      <c r="G453">
        <v>4</v>
      </c>
      <c r="H453" s="86">
        <v>6170.6679999999997</v>
      </c>
    </row>
    <row r="454" spans="1:8" x14ac:dyDescent="0.25">
      <c r="A454" s="91" t="s">
        <v>25449</v>
      </c>
      <c r="B454" t="s">
        <v>38358</v>
      </c>
      <c r="C454" t="s">
        <v>38532</v>
      </c>
      <c r="D454" t="s">
        <v>25444</v>
      </c>
      <c r="E454" t="s">
        <v>38959</v>
      </c>
      <c r="F454" s="86">
        <v>1538.335</v>
      </c>
      <c r="G454">
        <v>1</v>
      </c>
      <c r="H454" s="86">
        <v>1538.335</v>
      </c>
    </row>
    <row r="455" spans="1:8" x14ac:dyDescent="0.25">
      <c r="A455" s="91" t="s">
        <v>16475</v>
      </c>
      <c r="B455" t="s">
        <v>38358</v>
      </c>
      <c r="C455" t="s">
        <v>38822</v>
      </c>
      <c r="D455" t="s">
        <v>16476</v>
      </c>
      <c r="E455" t="s">
        <v>38960</v>
      </c>
      <c r="F455" s="86">
        <v>409.38900000000001</v>
      </c>
      <c r="G455">
        <v>4</v>
      </c>
      <c r="H455" s="86">
        <v>1637.556</v>
      </c>
    </row>
    <row r="456" spans="1:8" x14ac:dyDescent="0.25">
      <c r="A456" s="91" t="s">
        <v>16715</v>
      </c>
      <c r="B456" t="s">
        <v>38358</v>
      </c>
      <c r="C456" t="s">
        <v>38695</v>
      </c>
      <c r="D456" t="s">
        <v>16716</v>
      </c>
      <c r="E456" t="s">
        <v>38961</v>
      </c>
      <c r="F456" s="86">
        <v>623.40200000000004</v>
      </c>
      <c r="G456">
        <v>3</v>
      </c>
      <c r="H456" s="86">
        <v>1870.2060000000001</v>
      </c>
    </row>
    <row r="457" spans="1:8" x14ac:dyDescent="0.25">
      <c r="A457" s="91" t="s">
        <v>30334</v>
      </c>
      <c r="B457" t="s">
        <v>38358</v>
      </c>
      <c r="C457" t="s">
        <v>38416</v>
      </c>
      <c r="D457" t="s">
        <v>30335</v>
      </c>
      <c r="E457" t="s">
        <v>38962</v>
      </c>
      <c r="F457" s="86">
        <v>1535.86</v>
      </c>
      <c r="G457">
        <v>2</v>
      </c>
      <c r="H457" s="86">
        <v>3071.72</v>
      </c>
    </row>
    <row r="458" spans="1:8" x14ac:dyDescent="0.25">
      <c r="A458" s="91" t="s">
        <v>27169</v>
      </c>
      <c r="B458" t="s">
        <v>38358</v>
      </c>
      <c r="C458" t="s">
        <v>38822</v>
      </c>
      <c r="D458" t="s">
        <v>27170</v>
      </c>
      <c r="E458" t="s">
        <v>38963</v>
      </c>
      <c r="F458" s="86">
        <v>1535.703</v>
      </c>
      <c r="G458">
        <v>2</v>
      </c>
      <c r="H458" s="86">
        <v>3071.4059999999999</v>
      </c>
    </row>
    <row r="459" spans="1:8" x14ac:dyDescent="0.25">
      <c r="A459" s="91" t="s">
        <v>27018</v>
      </c>
      <c r="B459" t="s">
        <v>38358</v>
      </c>
      <c r="C459" t="s">
        <v>38378</v>
      </c>
      <c r="D459" t="s">
        <v>27019</v>
      </c>
      <c r="E459" t="s">
        <v>38964</v>
      </c>
      <c r="F459" s="86">
        <v>912.64300000000003</v>
      </c>
      <c r="G459">
        <v>4</v>
      </c>
      <c r="H459" s="86">
        <v>3650.5720000000001</v>
      </c>
    </row>
    <row r="460" spans="1:8" x14ac:dyDescent="0.25">
      <c r="A460" s="91">
        <v>7498522</v>
      </c>
      <c r="B460" t="s">
        <v>38358</v>
      </c>
      <c r="C460" t="s">
        <v>38532</v>
      </c>
      <c r="D460" t="s">
        <v>25444</v>
      </c>
      <c r="E460" t="s">
        <v>38965</v>
      </c>
      <c r="F460" s="86">
        <v>1529.29</v>
      </c>
      <c r="G460">
        <v>1</v>
      </c>
      <c r="H460" s="86">
        <v>1529.29</v>
      </c>
    </row>
    <row r="461" spans="1:8" x14ac:dyDescent="0.25">
      <c r="A461" s="91" t="s">
        <v>27390</v>
      </c>
      <c r="B461" t="s">
        <v>38358</v>
      </c>
      <c r="C461" t="s">
        <v>38822</v>
      </c>
      <c r="D461" t="s">
        <v>27391</v>
      </c>
      <c r="E461" t="s">
        <v>38966</v>
      </c>
      <c r="F461" s="86">
        <v>139.161</v>
      </c>
      <c r="G461">
        <v>8</v>
      </c>
      <c r="H461" s="86">
        <v>1113.288</v>
      </c>
    </row>
    <row r="462" spans="1:8" x14ac:dyDescent="0.25">
      <c r="A462" s="91" t="s">
        <v>28265</v>
      </c>
      <c r="B462" t="s">
        <v>38358</v>
      </c>
      <c r="C462" t="s">
        <v>38378</v>
      </c>
      <c r="D462" t="s">
        <v>28266</v>
      </c>
      <c r="E462" t="s">
        <v>38967</v>
      </c>
      <c r="F462" s="86">
        <v>296.72800000000001</v>
      </c>
      <c r="G462">
        <v>4</v>
      </c>
      <c r="H462" s="86">
        <v>1186.912</v>
      </c>
    </row>
    <row r="463" spans="1:8" x14ac:dyDescent="0.25">
      <c r="A463" s="91">
        <v>3910719</v>
      </c>
      <c r="B463" t="s">
        <v>38403</v>
      </c>
      <c r="C463" t="s">
        <v>38378</v>
      </c>
      <c r="D463" t="s">
        <v>10173</v>
      </c>
      <c r="E463" t="s">
        <v>38968</v>
      </c>
      <c r="F463" s="86">
        <v>1528.27</v>
      </c>
      <c r="G463">
        <v>2</v>
      </c>
      <c r="H463" s="86">
        <v>3056.54</v>
      </c>
    </row>
    <row r="464" spans="1:8" x14ac:dyDescent="0.25">
      <c r="A464" s="91" t="s">
        <v>30033</v>
      </c>
      <c r="B464" t="s">
        <v>38358</v>
      </c>
      <c r="C464" t="s">
        <v>38523</v>
      </c>
      <c r="D464" t="s">
        <v>30034</v>
      </c>
      <c r="E464" t="s">
        <v>38969</v>
      </c>
      <c r="F464" s="86">
        <v>1516.076</v>
      </c>
      <c r="G464">
        <v>2</v>
      </c>
      <c r="H464" s="86">
        <v>3032.152</v>
      </c>
    </row>
    <row r="465" spans="1:8" x14ac:dyDescent="0.25">
      <c r="A465" s="91">
        <v>7912462</v>
      </c>
      <c r="B465" t="s">
        <v>38358</v>
      </c>
      <c r="C465" t="s">
        <v>38413</v>
      </c>
      <c r="D465" t="s">
        <v>25753</v>
      </c>
      <c r="E465" t="s">
        <v>38970</v>
      </c>
      <c r="F465" s="86">
        <v>1504.864</v>
      </c>
      <c r="G465">
        <v>1</v>
      </c>
      <c r="H465" s="86">
        <v>1504.864</v>
      </c>
    </row>
    <row r="466" spans="1:8" x14ac:dyDescent="0.25">
      <c r="A466" s="91">
        <v>2952425</v>
      </c>
      <c r="B466" t="s">
        <v>38403</v>
      </c>
      <c r="C466" t="s">
        <v>36959</v>
      </c>
      <c r="D466" t="s">
        <v>8305</v>
      </c>
      <c r="E466" t="s">
        <v>38971</v>
      </c>
      <c r="F466" s="86">
        <v>1504.229</v>
      </c>
      <c r="G466">
        <v>1</v>
      </c>
      <c r="H466" s="86">
        <v>1504.229</v>
      </c>
    </row>
    <row r="467" spans="1:8" x14ac:dyDescent="0.25">
      <c r="A467" s="91" t="s">
        <v>17479</v>
      </c>
      <c r="B467" t="s">
        <v>38358</v>
      </c>
      <c r="C467" t="s">
        <v>38715</v>
      </c>
      <c r="D467" t="s">
        <v>17480</v>
      </c>
      <c r="E467" t="s">
        <v>38972</v>
      </c>
      <c r="F467" s="86">
        <v>1494.28</v>
      </c>
      <c r="G467">
        <v>1</v>
      </c>
      <c r="H467" s="86">
        <v>1494.28</v>
      </c>
    </row>
    <row r="468" spans="1:8" x14ac:dyDescent="0.25">
      <c r="A468" s="91">
        <v>7340122</v>
      </c>
      <c r="B468" t="s">
        <v>38358</v>
      </c>
      <c r="C468" t="s">
        <v>38490</v>
      </c>
      <c r="D468" t="s">
        <v>15314</v>
      </c>
      <c r="E468" t="s">
        <v>38973</v>
      </c>
      <c r="F468" s="86">
        <v>535.02</v>
      </c>
      <c r="G468">
        <v>2</v>
      </c>
      <c r="H468" s="86">
        <v>1070.04</v>
      </c>
    </row>
    <row r="469" spans="1:8" x14ac:dyDescent="0.25">
      <c r="A469" s="91">
        <v>7393743</v>
      </c>
      <c r="B469" t="s">
        <v>38358</v>
      </c>
      <c r="C469" t="s">
        <v>38392</v>
      </c>
      <c r="D469" t="s">
        <v>17747</v>
      </c>
      <c r="E469" t="s">
        <v>38974</v>
      </c>
      <c r="F469" s="86">
        <v>850.11</v>
      </c>
      <c r="G469">
        <v>3</v>
      </c>
      <c r="H469" s="86">
        <v>2550.33</v>
      </c>
    </row>
    <row r="470" spans="1:8" x14ac:dyDescent="0.25">
      <c r="A470" s="91">
        <v>7957157</v>
      </c>
      <c r="B470" t="s">
        <v>38358</v>
      </c>
      <c r="C470" t="s">
        <v>38385</v>
      </c>
      <c r="D470" t="s">
        <v>29555</v>
      </c>
      <c r="E470" t="s">
        <v>38975</v>
      </c>
      <c r="F470" s="86">
        <v>1481.0719999999999</v>
      </c>
      <c r="G470">
        <v>3</v>
      </c>
      <c r="H470" s="86">
        <v>4443.2159999999994</v>
      </c>
    </row>
    <row r="471" spans="1:8" x14ac:dyDescent="0.25">
      <c r="A471" s="91">
        <v>2952431</v>
      </c>
      <c r="B471" t="s">
        <v>38403</v>
      </c>
      <c r="C471" t="s">
        <v>36959</v>
      </c>
      <c r="D471" t="s">
        <v>8313</v>
      </c>
      <c r="E471" t="s">
        <v>38976</v>
      </c>
      <c r="F471" s="86">
        <v>1480.0550000000001</v>
      </c>
      <c r="G471">
        <v>1</v>
      </c>
      <c r="H471" s="86">
        <v>1480.0550000000001</v>
      </c>
    </row>
    <row r="472" spans="1:8" x14ac:dyDescent="0.25">
      <c r="A472" s="91">
        <v>7350896</v>
      </c>
      <c r="B472" t="s">
        <v>38358</v>
      </c>
      <c r="C472" t="s">
        <v>38371</v>
      </c>
      <c r="D472" t="s">
        <v>15598</v>
      </c>
      <c r="E472" t="s">
        <v>38977</v>
      </c>
      <c r="F472" s="86">
        <v>1475.95</v>
      </c>
      <c r="G472">
        <v>1</v>
      </c>
      <c r="H472" s="86">
        <v>1475.95</v>
      </c>
    </row>
    <row r="473" spans="1:8" x14ac:dyDescent="0.25">
      <c r="A473" s="91">
        <v>3906411</v>
      </c>
      <c r="B473" t="s">
        <v>38403</v>
      </c>
      <c r="C473" t="s">
        <v>38378</v>
      </c>
      <c r="D473" t="s">
        <v>9933</v>
      </c>
      <c r="E473" t="s">
        <v>38978</v>
      </c>
      <c r="F473" s="86">
        <v>1473.5429999999999</v>
      </c>
      <c r="G473">
        <v>1</v>
      </c>
      <c r="H473" s="86">
        <v>1473.5429999999999</v>
      </c>
    </row>
    <row r="474" spans="1:8" x14ac:dyDescent="0.25">
      <c r="A474" s="91" t="s">
        <v>25445</v>
      </c>
      <c r="B474" t="s">
        <v>38358</v>
      </c>
      <c r="C474" t="s">
        <v>38532</v>
      </c>
      <c r="D474" t="s">
        <v>25444</v>
      </c>
      <c r="E474" t="s">
        <v>38979</v>
      </c>
      <c r="F474" s="86">
        <v>1472</v>
      </c>
      <c r="G474">
        <v>1</v>
      </c>
      <c r="H474" s="86">
        <v>1472</v>
      </c>
    </row>
    <row r="475" spans="1:8" x14ac:dyDescent="0.25">
      <c r="A475" s="91" t="s">
        <v>14923</v>
      </c>
      <c r="B475" t="s">
        <v>38358</v>
      </c>
      <c r="C475" t="s">
        <v>38582</v>
      </c>
      <c r="D475" t="s">
        <v>14924</v>
      </c>
      <c r="E475" t="s">
        <v>38980</v>
      </c>
      <c r="F475" s="86">
        <v>1471.9169999999999</v>
      </c>
      <c r="G475">
        <v>1</v>
      </c>
      <c r="H475" s="86">
        <v>1471.9169999999999</v>
      </c>
    </row>
    <row r="476" spans="1:8" x14ac:dyDescent="0.25">
      <c r="A476" s="91" t="s">
        <v>18632</v>
      </c>
      <c r="B476" t="s">
        <v>38358</v>
      </c>
      <c r="C476" t="s">
        <v>38359</v>
      </c>
      <c r="D476" t="s">
        <v>18633</v>
      </c>
      <c r="E476" t="s">
        <v>38981</v>
      </c>
      <c r="F476" s="86">
        <v>1463.405</v>
      </c>
      <c r="G476">
        <v>1</v>
      </c>
      <c r="H476" s="86">
        <v>1463.405</v>
      </c>
    </row>
    <row r="477" spans="1:8" x14ac:dyDescent="0.25">
      <c r="A477" s="91">
        <v>7350863</v>
      </c>
      <c r="B477" t="s">
        <v>38358</v>
      </c>
      <c r="C477" t="s">
        <v>38626</v>
      </c>
      <c r="D477" t="s">
        <v>15552</v>
      </c>
      <c r="E477" t="s">
        <v>38982</v>
      </c>
      <c r="F477" s="86">
        <v>1460</v>
      </c>
      <c r="G477">
        <v>4</v>
      </c>
      <c r="H477" s="86">
        <v>5840</v>
      </c>
    </row>
    <row r="478" spans="1:8" x14ac:dyDescent="0.25">
      <c r="A478" s="91" t="s">
        <v>9720</v>
      </c>
      <c r="B478" t="s">
        <v>38983</v>
      </c>
      <c r="C478" t="s">
        <v>38984</v>
      </c>
      <c r="D478" t="s">
        <v>9721</v>
      </c>
      <c r="E478" t="s">
        <v>38985</v>
      </c>
      <c r="F478" s="86">
        <v>1458.914</v>
      </c>
      <c r="G478">
        <v>5</v>
      </c>
      <c r="H478" s="86">
        <v>7294.57</v>
      </c>
    </row>
    <row r="479" spans="1:8" x14ac:dyDescent="0.25">
      <c r="A479" s="91">
        <v>2701309</v>
      </c>
      <c r="B479" t="s">
        <v>38446</v>
      </c>
      <c r="C479" t="s">
        <v>38511</v>
      </c>
      <c r="D479" t="s">
        <v>7783</v>
      </c>
      <c r="E479" t="s">
        <v>38986</v>
      </c>
      <c r="F479" s="86">
        <v>1451.096</v>
      </c>
      <c r="G479">
        <v>8</v>
      </c>
      <c r="H479" s="86">
        <v>11608.768</v>
      </c>
    </row>
    <row r="480" spans="1:8" x14ac:dyDescent="0.25">
      <c r="A480" s="91" t="s">
        <v>16590</v>
      </c>
      <c r="B480" t="s">
        <v>38358</v>
      </c>
      <c r="C480" t="s">
        <v>38624</v>
      </c>
      <c r="D480" t="s">
        <v>16591</v>
      </c>
      <c r="E480" t="s">
        <v>38987</v>
      </c>
      <c r="F480" s="86">
        <v>1448</v>
      </c>
      <c r="G480">
        <v>1</v>
      </c>
      <c r="H480" s="86">
        <v>1448</v>
      </c>
    </row>
    <row r="481" spans="1:8" x14ac:dyDescent="0.25">
      <c r="A481" s="91">
        <v>7479613</v>
      </c>
      <c r="B481" t="s">
        <v>38358</v>
      </c>
      <c r="C481" t="s">
        <v>38988</v>
      </c>
      <c r="D481" t="s">
        <v>22172</v>
      </c>
      <c r="E481" t="s">
        <v>38989</v>
      </c>
      <c r="F481" s="86">
        <v>1439.58</v>
      </c>
      <c r="G481">
        <v>1</v>
      </c>
      <c r="H481" s="86">
        <v>1439.58</v>
      </c>
    </row>
    <row r="482" spans="1:8" x14ac:dyDescent="0.25">
      <c r="A482" s="91" t="s">
        <v>30536</v>
      </c>
      <c r="B482" t="s">
        <v>38358</v>
      </c>
      <c r="C482" t="s">
        <v>38810</v>
      </c>
      <c r="D482" t="s">
        <v>30537</v>
      </c>
      <c r="E482" t="s">
        <v>38990</v>
      </c>
      <c r="F482" s="86">
        <v>1435.1120000000001</v>
      </c>
      <c r="G482">
        <v>5</v>
      </c>
      <c r="H482" s="86">
        <v>7175.56</v>
      </c>
    </row>
    <row r="483" spans="1:8" x14ac:dyDescent="0.25">
      <c r="A483" s="91">
        <v>7447757</v>
      </c>
      <c r="B483" t="s">
        <v>38358</v>
      </c>
      <c r="C483" t="s">
        <v>38434</v>
      </c>
      <c r="D483" t="s">
        <v>19992</v>
      </c>
      <c r="E483" t="s">
        <v>38991</v>
      </c>
      <c r="F483" s="86">
        <v>1434.7550000000001</v>
      </c>
      <c r="G483">
        <v>2</v>
      </c>
      <c r="H483" s="86">
        <v>2869.51</v>
      </c>
    </row>
    <row r="484" spans="1:8" x14ac:dyDescent="0.25">
      <c r="A484" s="91" t="s">
        <v>19839</v>
      </c>
      <c r="B484" t="s">
        <v>38358</v>
      </c>
      <c r="C484" t="s">
        <v>38824</v>
      </c>
      <c r="D484" t="s">
        <v>19840</v>
      </c>
      <c r="E484" t="s">
        <v>38992</v>
      </c>
      <c r="F484" s="86">
        <v>1433.25</v>
      </c>
      <c r="G484">
        <v>2</v>
      </c>
      <c r="H484" s="86">
        <v>2866.5</v>
      </c>
    </row>
    <row r="485" spans="1:8" x14ac:dyDescent="0.25">
      <c r="A485" s="91" t="s">
        <v>17657</v>
      </c>
      <c r="B485" t="s">
        <v>38358</v>
      </c>
      <c r="C485" t="s">
        <v>38392</v>
      </c>
      <c r="D485" t="s">
        <v>17658</v>
      </c>
      <c r="E485" t="s">
        <v>38993</v>
      </c>
      <c r="F485" s="86">
        <v>1432.9</v>
      </c>
      <c r="G485">
        <v>1</v>
      </c>
      <c r="H485" s="86">
        <v>1432.9</v>
      </c>
    </row>
    <row r="486" spans="1:8" x14ac:dyDescent="0.25">
      <c r="A486" s="91" t="s">
        <v>17555</v>
      </c>
      <c r="B486" t="s">
        <v>38358</v>
      </c>
      <c r="C486" t="s">
        <v>38416</v>
      </c>
      <c r="D486" t="s">
        <v>14987</v>
      </c>
      <c r="E486" t="s">
        <v>38994</v>
      </c>
      <c r="F486" s="86">
        <v>1429.606</v>
      </c>
      <c r="G486">
        <v>1</v>
      </c>
      <c r="H486" s="86">
        <v>1429.606</v>
      </c>
    </row>
    <row r="487" spans="1:8" x14ac:dyDescent="0.25">
      <c r="A487" s="91" t="s">
        <v>14779</v>
      </c>
      <c r="B487" t="s">
        <v>38474</v>
      </c>
      <c r="C487" t="s">
        <v>38409</v>
      </c>
      <c r="D487" t="s">
        <v>14780</v>
      </c>
      <c r="E487" t="s">
        <v>38995</v>
      </c>
      <c r="F487" s="86">
        <v>1427.34</v>
      </c>
      <c r="G487">
        <v>1</v>
      </c>
      <c r="H487" s="86">
        <v>1427.34</v>
      </c>
    </row>
    <row r="488" spans="1:8" x14ac:dyDescent="0.25">
      <c r="A488" s="91" t="s">
        <v>22755</v>
      </c>
      <c r="B488" t="s">
        <v>38358</v>
      </c>
      <c r="C488" t="s">
        <v>38634</v>
      </c>
      <c r="D488" t="s">
        <v>22756</v>
      </c>
      <c r="E488" t="s">
        <v>38996</v>
      </c>
      <c r="F488" s="86">
        <v>1423.8530000000001</v>
      </c>
      <c r="G488">
        <v>1</v>
      </c>
      <c r="H488" s="86">
        <v>1423.8530000000001</v>
      </c>
    </row>
    <row r="489" spans="1:8" x14ac:dyDescent="0.25">
      <c r="A489" s="91" t="s">
        <v>9926</v>
      </c>
      <c r="B489" t="s">
        <v>38403</v>
      </c>
      <c r="C489" t="s">
        <v>38378</v>
      </c>
      <c r="D489" t="s">
        <v>9927</v>
      </c>
      <c r="E489" t="s">
        <v>38997</v>
      </c>
      <c r="F489" s="86">
        <v>1407.9369999999999</v>
      </c>
      <c r="G489">
        <v>2</v>
      </c>
      <c r="H489" s="86">
        <v>2815.8739999999998</v>
      </c>
    </row>
    <row r="490" spans="1:8" x14ac:dyDescent="0.25">
      <c r="A490" s="91">
        <v>7471092</v>
      </c>
      <c r="B490" t="s">
        <v>38358</v>
      </c>
      <c r="C490" t="s">
        <v>38536</v>
      </c>
      <c r="D490" t="s">
        <v>21129</v>
      </c>
      <c r="E490" t="s">
        <v>38998</v>
      </c>
      <c r="F490" s="86">
        <v>1402</v>
      </c>
      <c r="G490">
        <v>1</v>
      </c>
      <c r="H490" s="86">
        <v>1402</v>
      </c>
    </row>
    <row r="491" spans="1:8" x14ac:dyDescent="0.25">
      <c r="A491" s="91">
        <v>2952424</v>
      </c>
      <c r="B491" t="s">
        <v>38403</v>
      </c>
      <c r="C491" t="s">
        <v>36959</v>
      </c>
      <c r="D491" t="s">
        <v>8303</v>
      </c>
      <c r="E491" t="s">
        <v>38999</v>
      </c>
      <c r="F491" s="86">
        <v>1401.1189999999999</v>
      </c>
      <c r="G491">
        <v>2</v>
      </c>
      <c r="H491" s="86">
        <v>2802.2379999999998</v>
      </c>
    </row>
    <row r="492" spans="1:8" x14ac:dyDescent="0.25">
      <c r="A492" s="91" t="s">
        <v>25937</v>
      </c>
      <c r="B492" t="s">
        <v>38358</v>
      </c>
      <c r="C492" t="s">
        <v>38496</v>
      </c>
      <c r="D492" t="s">
        <v>25938</v>
      </c>
      <c r="E492" t="s">
        <v>39000</v>
      </c>
      <c r="F492" s="86">
        <v>1391.5</v>
      </c>
      <c r="G492">
        <v>2</v>
      </c>
      <c r="H492" s="86">
        <v>2783</v>
      </c>
    </row>
    <row r="493" spans="1:8" x14ac:dyDescent="0.25">
      <c r="A493" s="91" t="s">
        <v>17481</v>
      </c>
      <c r="B493" t="s">
        <v>38358</v>
      </c>
      <c r="C493" t="s">
        <v>38715</v>
      </c>
      <c r="D493" t="s">
        <v>17482</v>
      </c>
      <c r="E493" t="s">
        <v>39001</v>
      </c>
      <c r="F493" s="86">
        <v>1390.99</v>
      </c>
      <c r="G493">
        <v>1</v>
      </c>
      <c r="H493" s="86">
        <v>1390.99</v>
      </c>
    </row>
    <row r="494" spans="1:8" x14ac:dyDescent="0.25">
      <c r="A494" s="91" t="s">
        <v>14777</v>
      </c>
      <c r="B494" t="s">
        <v>38474</v>
      </c>
      <c r="C494" t="s">
        <v>38622</v>
      </c>
      <c r="D494" t="s">
        <v>14778</v>
      </c>
      <c r="E494" t="s">
        <v>39002</v>
      </c>
      <c r="F494" s="86">
        <v>1389.194</v>
      </c>
      <c r="G494">
        <v>2</v>
      </c>
      <c r="H494" s="86">
        <v>2778.3879999999999</v>
      </c>
    </row>
    <row r="495" spans="1:8" x14ac:dyDescent="0.25">
      <c r="A495" s="91" t="s">
        <v>16451</v>
      </c>
      <c r="B495" t="s">
        <v>38358</v>
      </c>
      <c r="C495" t="s">
        <v>38413</v>
      </c>
      <c r="D495" t="s">
        <v>16452</v>
      </c>
      <c r="E495" t="s">
        <v>39003</v>
      </c>
      <c r="F495" s="86">
        <v>1379.2650000000001</v>
      </c>
      <c r="G495">
        <v>1</v>
      </c>
      <c r="H495" s="86">
        <v>1379.2650000000001</v>
      </c>
    </row>
    <row r="496" spans="1:8" x14ac:dyDescent="0.25">
      <c r="A496" s="91">
        <v>7934939</v>
      </c>
      <c r="B496" t="s">
        <v>38358</v>
      </c>
      <c r="C496" t="s">
        <v>38392</v>
      </c>
      <c r="D496" t="s">
        <v>27273</v>
      </c>
      <c r="E496" t="s">
        <v>39004</v>
      </c>
      <c r="F496" s="86">
        <v>1373.37</v>
      </c>
      <c r="G496">
        <v>1</v>
      </c>
      <c r="H496" s="86">
        <v>1373.37</v>
      </c>
    </row>
    <row r="497" spans="1:8" x14ac:dyDescent="0.25">
      <c r="A497" s="91" t="s">
        <v>25499</v>
      </c>
      <c r="B497" t="s">
        <v>38358</v>
      </c>
      <c r="C497" t="s">
        <v>38532</v>
      </c>
      <c r="D497" t="s">
        <v>25500</v>
      </c>
      <c r="E497" t="s">
        <v>39005</v>
      </c>
      <c r="F497" s="86">
        <v>1373</v>
      </c>
      <c r="G497">
        <v>2</v>
      </c>
      <c r="H497" s="86">
        <v>2746</v>
      </c>
    </row>
    <row r="498" spans="1:8" x14ac:dyDescent="0.25">
      <c r="A498" s="91">
        <v>7998823</v>
      </c>
      <c r="B498" t="s">
        <v>38358</v>
      </c>
      <c r="C498" t="s">
        <v>38413</v>
      </c>
      <c r="D498" t="s">
        <v>16702</v>
      </c>
      <c r="E498" t="s">
        <v>39006</v>
      </c>
      <c r="F498" s="86">
        <v>1365.38</v>
      </c>
      <c r="G498">
        <v>1</v>
      </c>
      <c r="H498" s="86">
        <v>1365.38</v>
      </c>
    </row>
    <row r="499" spans="1:8" x14ac:dyDescent="0.25">
      <c r="A499" s="91" t="s">
        <v>17473</v>
      </c>
      <c r="B499" t="s">
        <v>38358</v>
      </c>
      <c r="C499" t="s">
        <v>38715</v>
      </c>
      <c r="D499" t="s">
        <v>17474</v>
      </c>
      <c r="E499" t="s">
        <v>39007</v>
      </c>
      <c r="F499" s="86">
        <v>1362.06</v>
      </c>
      <c r="G499">
        <v>1</v>
      </c>
      <c r="H499" s="86">
        <v>1362.06</v>
      </c>
    </row>
    <row r="500" spans="1:8" x14ac:dyDescent="0.25">
      <c r="A500" s="91" t="s">
        <v>17477</v>
      </c>
      <c r="B500" t="s">
        <v>38358</v>
      </c>
      <c r="C500" t="s">
        <v>38715</v>
      </c>
      <c r="D500" t="s">
        <v>17478</v>
      </c>
      <c r="E500" t="s">
        <v>39008</v>
      </c>
      <c r="F500" s="86">
        <v>1362.06</v>
      </c>
      <c r="G500">
        <v>1</v>
      </c>
      <c r="H500" s="86">
        <v>1362.06</v>
      </c>
    </row>
    <row r="501" spans="1:8" x14ac:dyDescent="0.25">
      <c r="A501" s="91" t="s">
        <v>16676</v>
      </c>
      <c r="B501" t="s">
        <v>38358</v>
      </c>
      <c r="C501" t="s">
        <v>38413</v>
      </c>
      <c r="D501" t="s">
        <v>16677</v>
      </c>
      <c r="E501" t="s">
        <v>39009</v>
      </c>
      <c r="F501" s="86">
        <v>1345.2</v>
      </c>
      <c r="G501">
        <v>1</v>
      </c>
      <c r="H501" s="86">
        <v>1345.2</v>
      </c>
    </row>
    <row r="502" spans="1:8" x14ac:dyDescent="0.25">
      <c r="A502" s="91">
        <v>2952355</v>
      </c>
      <c r="B502" t="s">
        <v>38403</v>
      </c>
      <c r="C502" t="s">
        <v>36959</v>
      </c>
      <c r="D502" t="s">
        <v>8291</v>
      </c>
      <c r="E502" t="s">
        <v>39010</v>
      </c>
      <c r="F502" s="86">
        <v>1343.5150000000001</v>
      </c>
      <c r="G502">
        <v>1</v>
      </c>
      <c r="H502" s="86">
        <v>1343.5150000000001</v>
      </c>
    </row>
    <row r="503" spans="1:8" x14ac:dyDescent="0.25">
      <c r="A503" s="91" t="s">
        <v>30332</v>
      </c>
      <c r="B503" t="s">
        <v>38358</v>
      </c>
      <c r="C503" t="s">
        <v>38416</v>
      </c>
      <c r="D503" t="s">
        <v>30333</v>
      </c>
      <c r="E503" t="s">
        <v>39011</v>
      </c>
      <c r="F503" s="86">
        <v>1339.0429999999999</v>
      </c>
      <c r="G503">
        <v>2</v>
      </c>
      <c r="H503" s="86">
        <v>2678.0859999999998</v>
      </c>
    </row>
    <row r="504" spans="1:8" x14ac:dyDescent="0.25">
      <c r="A504" s="91">
        <v>7350902</v>
      </c>
      <c r="B504" t="s">
        <v>38358</v>
      </c>
      <c r="C504" t="s">
        <v>38413</v>
      </c>
      <c r="D504" t="s">
        <v>15605</v>
      </c>
      <c r="E504" t="s">
        <v>39012</v>
      </c>
      <c r="F504" s="86">
        <v>1331.24</v>
      </c>
      <c r="G504">
        <v>1</v>
      </c>
      <c r="H504" s="86">
        <v>1331.24</v>
      </c>
    </row>
    <row r="505" spans="1:8" x14ac:dyDescent="0.25">
      <c r="A505" s="91" t="s">
        <v>20747</v>
      </c>
      <c r="B505" t="s">
        <v>38358</v>
      </c>
      <c r="C505" t="s">
        <v>38392</v>
      </c>
      <c r="D505" t="s">
        <v>20748</v>
      </c>
      <c r="E505" t="s">
        <v>39013</v>
      </c>
      <c r="F505" s="86">
        <v>1330.12</v>
      </c>
      <c r="G505">
        <v>2</v>
      </c>
      <c r="H505" s="86">
        <v>2660.24</v>
      </c>
    </row>
    <row r="506" spans="1:8" x14ac:dyDescent="0.25">
      <c r="A506" s="91" t="s">
        <v>14434</v>
      </c>
      <c r="B506" t="s">
        <v>38446</v>
      </c>
      <c r="C506" t="s">
        <v>38502</v>
      </c>
      <c r="D506" t="s">
        <v>14435</v>
      </c>
      <c r="E506" t="s">
        <v>39014</v>
      </c>
      <c r="F506" s="86">
        <v>1302.6479999999999</v>
      </c>
      <c r="G506">
        <v>1</v>
      </c>
      <c r="H506" s="86">
        <v>1302.6479999999999</v>
      </c>
    </row>
    <row r="507" spans="1:8" x14ac:dyDescent="0.25">
      <c r="A507" s="91" t="s">
        <v>28464</v>
      </c>
      <c r="B507" t="s">
        <v>38358</v>
      </c>
      <c r="C507" t="s">
        <v>38640</v>
      </c>
      <c r="D507" t="s">
        <v>15697</v>
      </c>
      <c r="E507" t="s">
        <v>39015</v>
      </c>
      <c r="F507" s="86">
        <v>1298.17</v>
      </c>
      <c r="G507">
        <v>1</v>
      </c>
      <c r="H507" s="86">
        <v>1298.17</v>
      </c>
    </row>
    <row r="508" spans="1:8" x14ac:dyDescent="0.25">
      <c r="A508" s="91" t="s">
        <v>26270</v>
      </c>
      <c r="B508" t="s">
        <v>38358</v>
      </c>
      <c r="C508" t="s">
        <v>39016</v>
      </c>
      <c r="D508" t="s">
        <v>26271</v>
      </c>
      <c r="E508" t="s">
        <v>39017</v>
      </c>
      <c r="F508" s="86">
        <v>1293.472</v>
      </c>
      <c r="G508">
        <v>3</v>
      </c>
      <c r="H508" s="86">
        <v>3880.4160000000002</v>
      </c>
    </row>
    <row r="509" spans="1:8" x14ac:dyDescent="0.25">
      <c r="A509" s="91" t="s">
        <v>25443</v>
      </c>
      <c r="B509" t="s">
        <v>38358</v>
      </c>
      <c r="C509" t="s">
        <v>38532</v>
      </c>
      <c r="D509" t="s">
        <v>25444</v>
      </c>
      <c r="E509" t="s">
        <v>39018</v>
      </c>
      <c r="F509" s="86">
        <v>1289.17</v>
      </c>
      <c r="G509">
        <v>2</v>
      </c>
      <c r="H509" s="86">
        <v>2578.34</v>
      </c>
    </row>
    <row r="510" spans="1:8" x14ac:dyDescent="0.25">
      <c r="A510" s="91" t="s">
        <v>14873</v>
      </c>
      <c r="B510" t="s">
        <v>38358</v>
      </c>
      <c r="C510" t="s">
        <v>38416</v>
      </c>
      <c r="D510" t="s">
        <v>14874</v>
      </c>
      <c r="E510" t="s">
        <v>39019</v>
      </c>
      <c r="F510" s="86">
        <v>1287.2</v>
      </c>
      <c r="G510">
        <v>1</v>
      </c>
      <c r="H510" s="86">
        <v>1287.2</v>
      </c>
    </row>
    <row r="511" spans="1:8" x14ac:dyDescent="0.25">
      <c r="A511" s="91" t="s">
        <v>27177</v>
      </c>
      <c r="B511" t="s">
        <v>38358</v>
      </c>
      <c r="C511" t="s">
        <v>36327</v>
      </c>
      <c r="D511" t="s">
        <v>27178</v>
      </c>
      <c r="E511" t="s">
        <v>39020</v>
      </c>
      <c r="F511" s="86">
        <v>1275.941</v>
      </c>
      <c r="G511">
        <v>3</v>
      </c>
      <c r="H511" s="86">
        <v>3827.8230000000003</v>
      </c>
    </row>
    <row r="512" spans="1:8" x14ac:dyDescent="0.25">
      <c r="A512" s="91">
        <v>2952422</v>
      </c>
      <c r="B512" t="s">
        <v>38403</v>
      </c>
      <c r="C512" t="s">
        <v>36959</v>
      </c>
      <c r="D512" t="s">
        <v>8299</v>
      </c>
      <c r="E512" t="s">
        <v>39021</v>
      </c>
      <c r="F512" s="86">
        <v>1275.624</v>
      </c>
      <c r="G512">
        <v>1</v>
      </c>
      <c r="H512" s="86">
        <v>1275.624</v>
      </c>
    </row>
    <row r="513" spans="1:8" x14ac:dyDescent="0.25">
      <c r="A513" s="91">
        <v>2952433</v>
      </c>
      <c r="B513" t="s">
        <v>38403</v>
      </c>
      <c r="C513" t="s">
        <v>36959</v>
      </c>
      <c r="D513" t="s">
        <v>8315</v>
      </c>
      <c r="E513" t="s">
        <v>39022</v>
      </c>
      <c r="F513" s="86">
        <v>1272.4349999999999</v>
      </c>
      <c r="G513">
        <v>1</v>
      </c>
      <c r="H513" s="86">
        <v>1272.4349999999999</v>
      </c>
    </row>
    <row r="514" spans="1:8" x14ac:dyDescent="0.25">
      <c r="A514" s="91" t="s">
        <v>15549</v>
      </c>
      <c r="B514" t="s">
        <v>38358</v>
      </c>
      <c r="C514" t="s">
        <v>38626</v>
      </c>
      <c r="D514" t="s">
        <v>15550</v>
      </c>
      <c r="E514" t="s">
        <v>39023</v>
      </c>
      <c r="F514" s="86">
        <v>1270.8879999999999</v>
      </c>
      <c r="G514">
        <v>4</v>
      </c>
      <c r="H514" s="86">
        <v>5083.5519999999997</v>
      </c>
    </row>
    <row r="515" spans="1:8" x14ac:dyDescent="0.25">
      <c r="A515" s="91">
        <v>7439972</v>
      </c>
      <c r="B515" t="s">
        <v>38358</v>
      </c>
      <c r="C515" t="s">
        <v>38532</v>
      </c>
      <c r="D515" t="s">
        <v>18845</v>
      </c>
      <c r="E515" t="s">
        <v>39024</v>
      </c>
      <c r="F515" s="86">
        <v>1270.1030000000001</v>
      </c>
      <c r="G515">
        <v>3</v>
      </c>
      <c r="H515" s="86">
        <v>3810.3090000000002</v>
      </c>
    </row>
    <row r="516" spans="1:8" x14ac:dyDescent="0.25">
      <c r="A516" s="91" t="s">
        <v>11031</v>
      </c>
      <c r="B516" t="s">
        <v>38432</v>
      </c>
      <c r="C516" t="s">
        <v>38745</v>
      </c>
      <c r="D516" t="s">
        <v>11032</v>
      </c>
      <c r="E516" t="s">
        <v>39025</v>
      </c>
      <c r="F516" s="86">
        <v>1268.3710000000001</v>
      </c>
      <c r="G516">
        <v>2</v>
      </c>
      <c r="H516" s="86">
        <v>2536.7420000000002</v>
      </c>
    </row>
    <row r="517" spans="1:8" x14ac:dyDescent="0.25">
      <c r="A517" s="91" t="s">
        <v>15635</v>
      </c>
      <c r="B517" t="s">
        <v>38358</v>
      </c>
      <c r="C517" t="s">
        <v>38413</v>
      </c>
      <c r="D517" t="s">
        <v>15636</v>
      </c>
      <c r="E517" t="s">
        <v>39026</v>
      </c>
      <c r="F517" s="86">
        <v>1266.7329999999999</v>
      </c>
      <c r="G517">
        <v>2</v>
      </c>
      <c r="H517" s="86">
        <v>2533.4659999999999</v>
      </c>
    </row>
    <row r="518" spans="1:8" x14ac:dyDescent="0.25">
      <c r="A518" s="91" t="s">
        <v>19525</v>
      </c>
      <c r="B518" t="s">
        <v>38358</v>
      </c>
      <c r="C518" t="s">
        <v>38413</v>
      </c>
      <c r="D518" t="s">
        <v>19526</v>
      </c>
      <c r="E518" t="s">
        <v>39027</v>
      </c>
      <c r="F518" s="86">
        <v>1257.7719999999999</v>
      </c>
      <c r="G518">
        <v>1</v>
      </c>
      <c r="H518" s="86">
        <v>1257.7719999999999</v>
      </c>
    </row>
    <row r="519" spans="1:8" x14ac:dyDescent="0.25">
      <c r="A519" s="91">
        <v>7433701</v>
      </c>
      <c r="B519" t="s">
        <v>38358</v>
      </c>
      <c r="C519" t="s">
        <v>38824</v>
      </c>
      <c r="D519" t="s">
        <v>18648</v>
      </c>
      <c r="E519" t="s">
        <v>39028</v>
      </c>
      <c r="F519" s="86">
        <v>1255.32</v>
      </c>
      <c r="G519">
        <v>2</v>
      </c>
      <c r="H519" s="86">
        <v>2510.64</v>
      </c>
    </row>
    <row r="520" spans="1:8" x14ac:dyDescent="0.25">
      <c r="A520" s="91" t="s">
        <v>33154</v>
      </c>
      <c r="B520" t="s">
        <v>38575</v>
      </c>
      <c r="C520" t="s">
        <v>39029</v>
      </c>
      <c r="D520" t="s">
        <v>33155</v>
      </c>
      <c r="E520" t="s">
        <v>39030</v>
      </c>
      <c r="F520" s="86">
        <v>1250.915</v>
      </c>
      <c r="G520">
        <v>7</v>
      </c>
      <c r="H520" s="86">
        <v>8756.4049999999988</v>
      </c>
    </row>
    <row r="521" spans="1:8" x14ac:dyDescent="0.25">
      <c r="A521" s="91">
        <v>7794034</v>
      </c>
      <c r="B521" t="s">
        <v>38358</v>
      </c>
      <c r="C521" t="s">
        <v>38453</v>
      </c>
      <c r="D521" t="s">
        <v>25635</v>
      </c>
      <c r="E521" t="s">
        <v>39031</v>
      </c>
      <c r="F521" s="86">
        <v>1244.9939999999999</v>
      </c>
      <c r="G521">
        <v>1</v>
      </c>
      <c r="H521" s="86">
        <v>1244.9939999999999</v>
      </c>
    </row>
    <row r="522" spans="1:8" x14ac:dyDescent="0.25">
      <c r="A522" s="91">
        <v>7471105</v>
      </c>
      <c r="B522" t="s">
        <v>38358</v>
      </c>
      <c r="C522" t="s">
        <v>38824</v>
      </c>
      <c r="D522" t="s">
        <v>21142</v>
      </c>
      <c r="E522" t="s">
        <v>39032</v>
      </c>
      <c r="F522" s="86">
        <v>1242.5</v>
      </c>
      <c r="G522">
        <v>1</v>
      </c>
      <c r="H522" s="86">
        <v>1242.5</v>
      </c>
    </row>
    <row r="523" spans="1:8" x14ac:dyDescent="0.25">
      <c r="A523" s="91" t="s">
        <v>11240</v>
      </c>
      <c r="B523" t="s">
        <v>38432</v>
      </c>
      <c r="C523" t="s">
        <v>39033</v>
      </c>
      <c r="D523" t="s">
        <v>11241</v>
      </c>
      <c r="E523" t="s">
        <v>39034</v>
      </c>
      <c r="F523" s="86">
        <v>1238.5350000000001</v>
      </c>
      <c r="G523">
        <v>4</v>
      </c>
      <c r="H523" s="86">
        <v>4954.1400000000003</v>
      </c>
    </row>
    <row r="524" spans="1:8" x14ac:dyDescent="0.25">
      <c r="A524" s="91" t="s">
        <v>7808</v>
      </c>
      <c r="B524" t="s">
        <v>38446</v>
      </c>
      <c r="C524" t="s">
        <v>38511</v>
      </c>
      <c r="D524" t="s">
        <v>7809</v>
      </c>
      <c r="E524" t="s">
        <v>39035</v>
      </c>
      <c r="F524" s="86">
        <v>1238.2629999999999</v>
      </c>
      <c r="G524">
        <v>1</v>
      </c>
      <c r="H524" s="86">
        <v>1238.2629999999999</v>
      </c>
    </row>
    <row r="525" spans="1:8" x14ac:dyDescent="0.25">
      <c r="A525" s="91" t="s">
        <v>15243</v>
      </c>
      <c r="B525" t="s">
        <v>38358</v>
      </c>
      <c r="C525" t="s">
        <v>38428</v>
      </c>
      <c r="D525" t="s">
        <v>15244</v>
      </c>
      <c r="E525" t="s">
        <v>39036</v>
      </c>
      <c r="F525" s="86">
        <v>1230.9829999999999</v>
      </c>
      <c r="G525">
        <v>3</v>
      </c>
      <c r="H525" s="86">
        <v>3692.9489999999996</v>
      </c>
    </row>
    <row r="526" spans="1:8" x14ac:dyDescent="0.25">
      <c r="A526" s="91" t="s">
        <v>10405</v>
      </c>
      <c r="B526" t="s">
        <v>38403</v>
      </c>
      <c r="C526" t="s">
        <v>38378</v>
      </c>
      <c r="D526" t="s">
        <v>10406</v>
      </c>
      <c r="E526" t="s">
        <v>39037</v>
      </c>
      <c r="F526" s="86">
        <v>1230.8800000000001</v>
      </c>
      <c r="G526">
        <v>2</v>
      </c>
      <c r="H526" s="86">
        <v>2461.7600000000002</v>
      </c>
    </row>
    <row r="527" spans="1:8" x14ac:dyDescent="0.25">
      <c r="A527" s="91" t="s">
        <v>24561</v>
      </c>
      <c r="B527" t="s">
        <v>38358</v>
      </c>
      <c r="C527" t="s">
        <v>38532</v>
      </c>
      <c r="D527" t="s">
        <v>24562</v>
      </c>
      <c r="E527" t="s">
        <v>39038</v>
      </c>
      <c r="F527" s="86">
        <v>1226.8969999999999</v>
      </c>
      <c r="G527">
        <v>2</v>
      </c>
      <c r="H527" s="86">
        <v>2453.7939999999999</v>
      </c>
    </row>
    <row r="528" spans="1:8" x14ac:dyDescent="0.25">
      <c r="A528" s="91" t="s">
        <v>8769</v>
      </c>
      <c r="B528" t="s">
        <v>38656</v>
      </c>
      <c r="C528" t="s">
        <v>38703</v>
      </c>
      <c r="D528" t="s">
        <v>8770</v>
      </c>
      <c r="E528" t="s">
        <v>38704</v>
      </c>
      <c r="F528" s="86">
        <v>128.328</v>
      </c>
      <c r="G528">
        <v>8</v>
      </c>
      <c r="H528" s="86">
        <v>1026.624</v>
      </c>
    </row>
    <row r="529" spans="1:8" x14ac:dyDescent="0.25">
      <c r="A529" s="91" t="s">
        <v>27488</v>
      </c>
      <c r="B529" t="s">
        <v>38358</v>
      </c>
      <c r="C529" t="s">
        <v>38455</v>
      </c>
      <c r="D529" t="s">
        <v>27489</v>
      </c>
      <c r="E529" t="s">
        <v>39039</v>
      </c>
      <c r="F529" s="86">
        <v>1226.223</v>
      </c>
      <c r="G529">
        <v>2</v>
      </c>
      <c r="H529" s="86">
        <v>2452.4459999999999</v>
      </c>
    </row>
    <row r="530" spans="1:8" x14ac:dyDescent="0.25">
      <c r="A530" s="91" t="s">
        <v>25537</v>
      </c>
      <c r="B530" t="s">
        <v>38358</v>
      </c>
      <c r="C530" t="s">
        <v>38418</v>
      </c>
      <c r="D530" t="s">
        <v>25538</v>
      </c>
      <c r="E530" t="s">
        <v>39040</v>
      </c>
      <c r="F530" s="86">
        <v>1222.0029999999999</v>
      </c>
      <c r="G530">
        <v>2</v>
      </c>
      <c r="H530" s="86">
        <v>2444.0059999999999</v>
      </c>
    </row>
    <row r="531" spans="1:8" x14ac:dyDescent="0.25">
      <c r="A531" s="91" t="s">
        <v>24041</v>
      </c>
      <c r="B531" t="s">
        <v>38358</v>
      </c>
      <c r="C531" t="s">
        <v>38378</v>
      </c>
      <c r="D531" t="s">
        <v>24042</v>
      </c>
      <c r="E531" t="s">
        <v>39041</v>
      </c>
      <c r="F531" s="86">
        <v>1219.155</v>
      </c>
      <c r="G531">
        <v>2</v>
      </c>
      <c r="H531" s="86">
        <v>2438.31</v>
      </c>
    </row>
    <row r="532" spans="1:8" x14ac:dyDescent="0.25">
      <c r="A532" s="91">
        <v>7932085</v>
      </c>
      <c r="B532" t="s">
        <v>38358</v>
      </c>
      <c r="C532" t="s">
        <v>38487</v>
      </c>
      <c r="D532" t="s">
        <v>27062</v>
      </c>
      <c r="E532" t="s">
        <v>39042</v>
      </c>
      <c r="F532" s="86">
        <v>1217.6880000000001</v>
      </c>
      <c r="G532">
        <v>3</v>
      </c>
      <c r="H532" s="86">
        <v>3653.0640000000003</v>
      </c>
    </row>
    <row r="533" spans="1:8" x14ac:dyDescent="0.25">
      <c r="A533" s="91" t="s">
        <v>18114</v>
      </c>
      <c r="B533" t="s">
        <v>38358</v>
      </c>
      <c r="C533" t="s">
        <v>38373</v>
      </c>
      <c r="D533" t="s">
        <v>1298</v>
      </c>
      <c r="E533" t="s">
        <v>39043</v>
      </c>
      <c r="F533" s="86">
        <v>1217.1600000000001</v>
      </c>
      <c r="G533">
        <v>1</v>
      </c>
      <c r="H533" s="86">
        <v>1217.1600000000001</v>
      </c>
    </row>
    <row r="534" spans="1:8" x14ac:dyDescent="0.25">
      <c r="A534" s="91" t="s">
        <v>14986</v>
      </c>
      <c r="B534" t="s">
        <v>38358</v>
      </c>
      <c r="C534" t="s">
        <v>38416</v>
      </c>
      <c r="D534" t="s">
        <v>14987</v>
      </c>
      <c r="E534" t="s">
        <v>39044</v>
      </c>
      <c r="F534" s="86">
        <v>1210</v>
      </c>
      <c r="G534">
        <v>1</v>
      </c>
      <c r="H534" s="86">
        <v>1210</v>
      </c>
    </row>
    <row r="535" spans="1:8" x14ac:dyDescent="0.25">
      <c r="A535" s="91" t="s">
        <v>29366</v>
      </c>
      <c r="B535" t="s">
        <v>38358</v>
      </c>
      <c r="C535" t="s">
        <v>38413</v>
      </c>
      <c r="D535" t="s">
        <v>29367</v>
      </c>
      <c r="E535" t="s">
        <v>39045</v>
      </c>
      <c r="F535" s="86">
        <v>1205.693</v>
      </c>
      <c r="G535">
        <v>1</v>
      </c>
      <c r="H535" s="86">
        <v>1205.693</v>
      </c>
    </row>
    <row r="536" spans="1:8" x14ac:dyDescent="0.25">
      <c r="A536" s="91" t="s">
        <v>32751</v>
      </c>
      <c r="B536" t="s">
        <v>38358</v>
      </c>
      <c r="C536" t="s">
        <v>38378</v>
      </c>
      <c r="D536" t="s">
        <v>22150</v>
      </c>
      <c r="E536" t="s">
        <v>39046</v>
      </c>
      <c r="F536" s="86">
        <v>1202.57</v>
      </c>
      <c r="G536">
        <v>1</v>
      </c>
      <c r="H536" s="86">
        <v>1202.57</v>
      </c>
    </row>
    <row r="537" spans="1:8" x14ac:dyDescent="0.25">
      <c r="A537" s="91" t="s">
        <v>9944</v>
      </c>
      <c r="B537" t="s">
        <v>38403</v>
      </c>
      <c r="C537" t="s">
        <v>38378</v>
      </c>
      <c r="D537" t="s">
        <v>9945</v>
      </c>
      <c r="E537" t="s">
        <v>39047</v>
      </c>
      <c r="F537" s="86">
        <v>1196.7529999999999</v>
      </c>
      <c r="G537">
        <v>1</v>
      </c>
      <c r="H537" s="86">
        <v>1196.7529999999999</v>
      </c>
    </row>
    <row r="538" spans="1:8" x14ac:dyDescent="0.25">
      <c r="A538" s="91">
        <v>7497152</v>
      </c>
      <c r="B538" t="s">
        <v>38358</v>
      </c>
      <c r="C538" t="s">
        <v>38373</v>
      </c>
      <c r="D538" t="s">
        <v>13730</v>
      </c>
      <c r="E538" t="s">
        <v>39048</v>
      </c>
      <c r="F538" s="86">
        <v>1195.066</v>
      </c>
      <c r="G538">
        <v>4</v>
      </c>
      <c r="H538" s="86">
        <v>4780.2640000000001</v>
      </c>
    </row>
    <row r="539" spans="1:8" x14ac:dyDescent="0.25">
      <c r="A539" s="91" t="s">
        <v>15466</v>
      </c>
      <c r="B539" t="s">
        <v>38358</v>
      </c>
      <c r="C539" t="s">
        <v>38416</v>
      </c>
      <c r="D539" t="s">
        <v>15467</v>
      </c>
      <c r="E539" t="s">
        <v>39049</v>
      </c>
      <c r="F539" s="86">
        <v>1191.143</v>
      </c>
      <c r="G539">
        <v>3</v>
      </c>
      <c r="H539" s="86">
        <v>3573.4290000000001</v>
      </c>
    </row>
    <row r="540" spans="1:8" x14ac:dyDescent="0.25">
      <c r="A540" s="91">
        <v>7439747</v>
      </c>
      <c r="B540" t="s">
        <v>38358</v>
      </c>
      <c r="C540" t="s">
        <v>38667</v>
      </c>
      <c r="D540" t="s">
        <v>18823</v>
      </c>
      <c r="E540" t="s">
        <v>39050</v>
      </c>
      <c r="F540" s="86">
        <v>1185.097</v>
      </c>
      <c r="G540">
        <v>1</v>
      </c>
      <c r="H540" s="86">
        <v>1185.097</v>
      </c>
    </row>
    <row r="541" spans="1:8" x14ac:dyDescent="0.25">
      <c r="A541" s="91">
        <v>7997279</v>
      </c>
      <c r="B541" t="s">
        <v>38358</v>
      </c>
      <c r="C541" t="s">
        <v>38496</v>
      </c>
      <c r="D541" t="s">
        <v>32101</v>
      </c>
      <c r="E541" t="s">
        <v>39051</v>
      </c>
      <c r="F541" s="86">
        <v>1184.953</v>
      </c>
      <c r="G541">
        <v>2</v>
      </c>
      <c r="H541" s="86">
        <v>2369.9059999999999</v>
      </c>
    </row>
    <row r="542" spans="1:8" x14ac:dyDescent="0.25">
      <c r="A542" s="91">
        <v>7306019</v>
      </c>
      <c r="B542" t="s">
        <v>38358</v>
      </c>
      <c r="C542" t="s">
        <v>38416</v>
      </c>
      <c r="D542" t="s">
        <v>14872</v>
      </c>
      <c r="E542" t="s">
        <v>39052</v>
      </c>
      <c r="F542" s="86">
        <v>1183.78</v>
      </c>
      <c r="G542">
        <v>2</v>
      </c>
      <c r="H542" s="86">
        <v>2367.56</v>
      </c>
    </row>
    <row r="543" spans="1:8" x14ac:dyDescent="0.25">
      <c r="A543" s="91" t="s">
        <v>16598</v>
      </c>
      <c r="B543" t="s">
        <v>38358</v>
      </c>
      <c r="C543" t="s">
        <v>39053</v>
      </c>
      <c r="D543" t="s">
        <v>16599</v>
      </c>
      <c r="E543" t="s">
        <v>39054</v>
      </c>
      <c r="F543" s="86">
        <v>1182.3050000000001</v>
      </c>
      <c r="G543">
        <v>1</v>
      </c>
      <c r="H543" s="86">
        <v>1182.3050000000001</v>
      </c>
    </row>
    <row r="544" spans="1:8" x14ac:dyDescent="0.25">
      <c r="A544" s="91" t="s">
        <v>30470</v>
      </c>
      <c r="B544" t="s">
        <v>38358</v>
      </c>
      <c r="C544" t="s">
        <v>38416</v>
      </c>
      <c r="D544" t="s">
        <v>30471</v>
      </c>
      <c r="E544" t="s">
        <v>39055</v>
      </c>
      <c r="F544" s="86">
        <v>1180</v>
      </c>
      <c r="G544">
        <v>1</v>
      </c>
      <c r="H544" s="86">
        <v>1180</v>
      </c>
    </row>
    <row r="545" spans="1:8" x14ac:dyDescent="0.25">
      <c r="A545" s="91" t="s">
        <v>17847</v>
      </c>
      <c r="B545" t="s">
        <v>38358</v>
      </c>
      <c r="C545" t="s">
        <v>38584</v>
      </c>
      <c r="D545" t="s">
        <v>17848</v>
      </c>
      <c r="E545" t="s">
        <v>39056</v>
      </c>
      <c r="F545" s="86">
        <v>1173.6880000000001</v>
      </c>
      <c r="G545">
        <v>2</v>
      </c>
      <c r="H545" s="86">
        <v>2347.3760000000002</v>
      </c>
    </row>
    <row r="546" spans="1:8" x14ac:dyDescent="0.25">
      <c r="A546" s="91" t="s">
        <v>14404</v>
      </c>
      <c r="B546" t="s">
        <v>38446</v>
      </c>
      <c r="C546" t="s">
        <v>38392</v>
      </c>
      <c r="D546" t="s">
        <v>14405</v>
      </c>
      <c r="E546" t="s">
        <v>39057</v>
      </c>
      <c r="F546" s="86">
        <v>1172.53</v>
      </c>
      <c r="G546">
        <v>1</v>
      </c>
      <c r="H546" s="86">
        <v>1172.53</v>
      </c>
    </row>
    <row r="547" spans="1:8" x14ac:dyDescent="0.25">
      <c r="A547" s="91" t="s">
        <v>11254</v>
      </c>
      <c r="B547" t="s">
        <v>38432</v>
      </c>
      <c r="C547" t="s">
        <v>38745</v>
      </c>
      <c r="D547" t="s">
        <v>11255</v>
      </c>
      <c r="E547" t="s">
        <v>39058</v>
      </c>
      <c r="F547" s="86">
        <v>1168.453</v>
      </c>
      <c r="G547">
        <v>1</v>
      </c>
      <c r="H547" s="86">
        <v>1168.453</v>
      </c>
    </row>
    <row r="548" spans="1:8" x14ac:dyDescent="0.25">
      <c r="A548" s="91">
        <v>7350903</v>
      </c>
      <c r="B548" t="s">
        <v>38358</v>
      </c>
      <c r="C548" t="s">
        <v>38697</v>
      </c>
      <c r="D548" t="s">
        <v>15607</v>
      </c>
      <c r="E548" t="s">
        <v>39059</v>
      </c>
      <c r="F548" s="86">
        <v>1157.5999999999999</v>
      </c>
      <c r="G548">
        <v>1</v>
      </c>
      <c r="H548" s="86">
        <v>1157.5999999999999</v>
      </c>
    </row>
    <row r="549" spans="1:8" x14ac:dyDescent="0.25">
      <c r="A549" s="91" t="s">
        <v>28284</v>
      </c>
      <c r="B549" t="s">
        <v>38358</v>
      </c>
      <c r="C549" t="s">
        <v>38455</v>
      </c>
      <c r="D549" t="s">
        <v>28285</v>
      </c>
      <c r="E549" t="s">
        <v>39060</v>
      </c>
      <c r="F549" s="86">
        <v>1150.595</v>
      </c>
      <c r="G549">
        <v>1</v>
      </c>
      <c r="H549" s="86">
        <v>1150.595</v>
      </c>
    </row>
    <row r="550" spans="1:8" x14ac:dyDescent="0.25">
      <c r="A550" s="91">
        <v>7446373</v>
      </c>
      <c r="B550" t="s">
        <v>38358</v>
      </c>
      <c r="C550" t="s">
        <v>38373</v>
      </c>
      <c r="D550" t="s">
        <v>19708</v>
      </c>
      <c r="E550" t="s">
        <v>39061</v>
      </c>
      <c r="F550" s="86">
        <v>1146.336</v>
      </c>
      <c r="G550">
        <v>1</v>
      </c>
      <c r="H550" s="86">
        <v>1146.336</v>
      </c>
    </row>
    <row r="551" spans="1:8" x14ac:dyDescent="0.25">
      <c r="A551" s="91" t="s">
        <v>27259</v>
      </c>
      <c r="B551" t="s">
        <v>38358</v>
      </c>
      <c r="C551" t="s">
        <v>38416</v>
      </c>
      <c r="D551" t="s">
        <v>27260</v>
      </c>
      <c r="E551" t="s">
        <v>39062</v>
      </c>
      <c r="F551" s="86">
        <v>1131</v>
      </c>
      <c r="G551">
        <v>1</v>
      </c>
      <c r="H551" s="86">
        <v>1131</v>
      </c>
    </row>
    <row r="552" spans="1:8" x14ac:dyDescent="0.25">
      <c r="A552" s="91">
        <v>7443787</v>
      </c>
      <c r="B552" t="s">
        <v>38358</v>
      </c>
      <c r="C552" t="s">
        <v>39063</v>
      </c>
      <c r="D552" t="s">
        <v>19008</v>
      </c>
      <c r="E552" t="s">
        <v>39064</v>
      </c>
      <c r="F552" s="86">
        <v>1128.345</v>
      </c>
      <c r="G552">
        <v>2</v>
      </c>
      <c r="H552" s="86">
        <v>2256.69</v>
      </c>
    </row>
    <row r="553" spans="1:8" x14ac:dyDescent="0.25">
      <c r="A553" s="91" t="s">
        <v>8300</v>
      </c>
      <c r="B553" t="s">
        <v>38403</v>
      </c>
      <c r="C553" t="s">
        <v>36959</v>
      </c>
      <c r="D553" t="s">
        <v>8301</v>
      </c>
      <c r="E553" t="s">
        <v>39065</v>
      </c>
      <c r="F553" s="86">
        <v>1127.9580000000001</v>
      </c>
      <c r="G553">
        <v>3</v>
      </c>
      <c r="H553" s="86">
        <v>3383.8740000000003</v>
      </c>
    </row>
    <row r="554" spans="1:8" x14ac:dyDescent="0.25">
      <c r="A554" s="91" t="s">
        <v>11443</v>
      </c>
      <c r="B554" t="s">
        <v>38432</v>
      </c>
      <c r="C554" t="s">
        <v>38416</v>
      </c>
      <c r="D554" t="s">
        <v>11444</v>
      </c>
      <c r="E554" t="s">
        <v>39066</v>
      </c>
      <c r="F554" s="86">
        <v>1125.943</v>
      </c>
      <c r="G554">
        <v>1</v>
      </c>
      <c r="H554" s="86">
        <v>1125.943</v>
      </c>
    </row>
    <row r="555" spans="1:8" x14ac:dyDescent="0.25">
      <c r="A555" s="91">
        <v>7914727</v>
      </c>
      <c r="B555" t="s">
        <v>38358</v>
      </c>
      <c r="C555" t="s">
        <v>38636</v>
      </c>
      <c r="D555" t="s">
        <v>25887</v>
      </c>
      <c r="E555" t="s">
        <v>39067</v>
      </c>
      <c r="F555" s="86">
        <v>1117.635</v>
      </c>
      <c r="G555">
        <v>2</v>
      </c>
      <c r="H555" s="86">
        <v>2235.27</v>
      </c>
    </row>
    <row r="556" spans="1:8" x14ac:dyDescent="0.25">
      <c r="A556" s="91" t="s">
        <v>21644</v>
      </c>
      <c r="B556" t="s">
        <v>38358</v>
      </c>
      <c r="C556" t="s">
        <v>39068</v>
      </c>
      <c r="D556" t="s">
        <v>21645</v>
      </c>
      <c r="E556" t="s">
        <v>39069</v>
      </c>
      <c r="F556" s="86">
        <v>1115.761</v>
      </c>
      <c r="G556">
        <v>4</v>
      </c>
      <c r="H556" s="86">
        <v>4463.0439999999999</v>
      </c>
    </row>
    <row r="557" spans="1:8" x14ac:dyDescent="0.25">
      <c r="A557" s="91" t="s">
        <v>28634</v>
      </c>
      <c r="B557" t="s">
        <v>38358</v>
      </c>
      <c r="C557" t="s">
        <v>39070</v>
      </c>
      <c r="D557" t="s">
        <v>28635</v>
      </c>
      <c r="E557" t="s">
        <v>39071</v>
      </c>
      <c r="F557" s="86">
        <v>1115</v>
      </c>
      <c r="G557">
        <v>1</v>
      </c>
      <c r="H557" s="86">
        <v>1115</v>
      </c>
    </row>
    <row r="558" spans="1:8" x14ac:dyDescent="0.25">
      <c r="A558" s="91">
        <v>7490504</v>
      </c>
      <c r="B558" t="s">
        <v>38358</v>
      </c>
      <c r="C558" t="s">
        <v>38359</v>
      </c>
      <c r="D558" t="s">
        <v>22604</v>
      </c>
      <c r="E558" t="s">
        <v>39072</v>
      </c>
      <c r="F558" s="86">
        <v>1100.5930000000001</v>
      </c>
      <c r="G558">
        <v>2</v>
      </c>
      <c r="H558" s="86">
        <v>2201.1860000000001</v>
      </c>
    </row>
    <row r="559" spans="1:8" x14ac:dyDescent="0.25">
      <c r="A559" s="91">
        <v>7476203</v>
      </c>
      <c r="B559" t="s">
        <v>38358</v>
      </c>
      <c r="C559" t="s">
        <v>38392</v>
      </c>
      <c r="D559" t="s">
        <v>21979</v>
      </c>
      <c r="E559" t="s">
        <v>39073</v>
      </c>
      <c r="F559" s="86">
        <v>1100.0029999999999</v>
      </c>
      <c r="G559">
        <v>1</v>
      </c>
      <c r="H559" s="86">
        <v>1100.0029999999999</v>
      </c>
    </row>
    <row r="560" spans="1:8" x14ac:dyDescent="0.25">
      <c r="A560" s="91" t="s">
        <v>30538</v>
      </c>
      <c r="B560" t="s">
        <v>38358</v>
      </c>
      <c r="C560" t="s">
        <v>38519</v>
      </c>
      <c r="D560" t="s">
        <v>30539</v>
      </c>
      <c r="E560" t="s">
        <v>39074</v>
      </c>
      <c r="F560" s="86">
        <v>1100</v>
      </c>
      <c r="G560">
        <v>4</v>
      </c>
      <c r="H560" s="86">
        <v>4400</v>
      </c>
    </row>
    <row r="561" spans="1:8" x14ac:dyDescent="0.25">
      <c r="A561" s="91" t="s">
        <v>10284</v>
      </c>
      <c r="B561" t="s">
        <v>38403</v>
      </c>
      <c r="C561" t="s">
        <v>39075</v>
      </c>
      <c r="D561" t="s">
        <v>10285</v>
      </c>
      <c r="E561" t="s">
        <v>39076</v>
      </c>
      <c r="F561" s="86">
        <v>1094.96</v>
      </c>
      <c r="G561">
        <v>1</v>
      </c>
      <c r="H561" s="86">
        <v>1094.96</v>
      </c>
    </row>
    <row r="562" spans="1:8" x14ac:dyDescent="0.25">
      <c r="A562" s="91">
        <v>3906138</v>
      </c>
      <c r="B562" t="s">
        <v>38403</v>
      </c>
      <c r="C562" t="s">
        <v>38378</v>
      </c>
      <c r="D562" t="s">
        <v>9909</v>
      </c>
      <c r="E562" t="s">
        <v>39077</v>
      </c>
      <c r="F562" s="86">
        <v>1092.039</v>
      </c>
      <c r="G562">
        <v>1</v>
      </c>
      <c r="H562" s="86">
        <v>1092.039</v>
      </c>
    </row>
    <row r="563" spans="1:8" x14ac:dyDescent="0.25">
      <c r="A563" s="91">
        <v>3905304</v>
      </c>
      <c r="B563" t="s">
        <v>38403</v>
      </c>
      <c r="C563" t="s">
        <v>38378</v>
      </c>
      <c r="D563" t="s">
        <v>9841</v>
      </c>
      <c r="E563" t="s">
        <v>39078</v>
      </c>
      <c r="F563" s="86">
        <v>1087.7570000000001</v>
      </c>
      <c r="G563">
        <v>1</v>
      </c>
      <c r="H563" s="86">
        <v>1087.7570000000001</v>
      </c>
    </row>
    <row r="564" spans="1:8" x14ac:dyDescent="0.25">
      <c r="A564" s="91">
        <v>3159487</v>
      </c>
      <c r="B564" t="s">
        <v>38452</v>
      </c>
      <c r="C564" t="s">
        <v>38453</v>
      </c>
      <c r="D564" t="s">
        <v>9136</v>
      </c>
      <c r="E564" t="s">
        <v>39079</v>
      </c>
      <c r="F564" s="86">
        <v>1085.173</v>
      </c>
      <c r="G564">
        <v>2</v>
      </c>
      <c r="H564" s="86">
        <v>2170.346</v>
      </c>
    </row>
    <row r="565" spans="1:8" x14ac:dyDescent="0.25">
      <c r="A565" s="91">
        <v>3906410</v>
      </c>
      <c r="B565" t="s">
        <v>38403</v>
      </c>
      <c r="C565" t="s">
        <v>38378</v>
      </c>
      <c r="D565" t="s">
        <v>9931</v>
      </c>
      <c r="E565" t="s">
        <v>39080</v>
      </c>
      <c r="F565" s="86">
        <v>1084.9849999999999</v>
      </c>
      <c r="G565">
        <v>3</v>
      </c>
      <c r="H565" s="86">
        <v>3254.9549999999999</v>
      </c>
    </row>
    <row r="566" spans="1:8" x14ac:dyDescent="0.25">
      <c r="A566" s="91">
        <v>7350909</v>
      </c>
      <c r="B566" t="s">
        <v>38358</v>
      </c>
      <c r="C566" t="s">
        <v>38413</v>
      </c>
      <c r="D566" t="s">
        <v>15615</v>
      </c>
      <c r="E566" t="s">
        <v>39081</v>
      </c>
      <c r="F566" s="86">
        <v>1074.9269999999999</v>
      </c>
      <c r="G566">
        <v>1</v>
      </c>
      <c r="H566" s="86">
        <v>1074.9269999999999</v>
      </c>
    </row>
    <row r="567" spans="1:8" x14ac:dyDescent="0.25">
      <c r="A567" s="91" t="s">
        <v>24901</v>
      </c>
      <c r="B567" t="s">
        <v>38358</v>
      </c>
      <c r="C567" t="s">
        <v>38514</v>
      </c>
      <c r="D567" t="s">
        <v>24902</v>
      </c>
      <c r="E567" t="s">
        <v>39082</v>
      </c>
      <c r="F567" s="86">
        <v>1074.05</v>
      </c>
      <c r="G567">
        <v>1</v>
      </c>
      <c r="H567" s="86">
        <v>1074.05</v>
      </c>
    </row>
    <row r="568" spans="1:8" x14ac:dyDescent="0.25">
      <c r="A568" s="91" t="s">
        <v>9222</v>
      </c>
      <c r="B568" t="s">
        <v>38452</v>
      </c>
      <c r="C568" t="s">
        <v>38453</v>
      </c>
      <c r="D568" t="s">
        <v>9223</v>
      </c>
      <c r="E568" t="s">
        <v>39083</v>
      </c>
      <c r="F568" s="86">
        <v>1068.1790000000001</v>
      </c>
      <c r="G568">
        <v>3</v>
      </c>
      <c r="H568" s="86">
        <v>3204.5370000000003</v>
      </c>
    </row>
    <row r="569" spans="1:8" x14ac:dyDescent="0.25">
      <c r="A569" s="91">
        <v>7975982</v>
      </c>
      <c r="B569" t="s">
        <v>38358</v>
      </c>
      <c r="C569" t="s">
        <v>38359</v>
      </c>
      <c r="D569" t="s">
        <v>32387</v>
      </c>
      <c r="E569" t="s">
        <v>39084</v>
      </c>
      <c r="F569" s="86">
        <v>1066</v>
      </c>
      <c r="G569">
        <v>1</v>
      </c>
      <c r="H569" s="86">
        <v>1066</v>
      </c>
    </row>
    <row r="570" spans="1:8" x14ac:dyDescent="0.25">
      <c r="A570" s="91">
        <v>7912624</v>
      </c>
      <c r="B570" t="s">
        <v>38358</v>
      </c>
      <c r="C570" t="s">
        <v>38413</v>
      </c>
      <c r="D570" t="s">
        <v>25777</v>
      </c>
      <c r="E570" t="s">
        <v>39085</v>
      </c>
      <c r="F570" s="86">
        <v>1065.47</v>
      </c>
      <c r="G570">
        <v>1</v>
      </c>
      <c r="H570" s="86">
        <v>1065.47</v>
      </c>
    </row>
    <row r="571" spans="1:8" x14ac:dyDescent="0.25">
      <c r="A571" s="91">
        <v>3906579</v>
      </c>
      <c r="B571" t="s">
        <v>38403</v>
      </c>
      <c r="C571" t="s">
        <v>38396</v>
      </c>
      <c r="D571" t="s">
        <v>9985</v>
      </c>
      <c r="E571" t="s">
        <v>39086</v>
      </c>
      <c r="F571" s="86">
        <v>1055.95</v>
      </c>
      <c r="G571">
        <v>1</v>
      </c>
      <c r="H571" s="86">
        <v>1055.95</v>
      </c>
    </row>
    <row r="572" spans="1:8" x14ac:dyDescent="0.25">
      <c r="A572" s="91" t="s">
        <v>19995</v>
      </c>
      <c r="B572" t="s">
        <v>38358</v>
      </c>
      <c r="C572" t="s">
        <v>38532</v>
      </c>
      <c r="D572" t="s">
        <v>19996</v>
      </c>
      <c r="E572" t="s">
        <v>39087</v>
      </c>
      <c r="F572" s="86">
        <v>1055.077</v>
      </c>
      <c r="G572">
        <v>2</v>
      </c>
      <c r="H572" s="86">
        <v>2110.154</v>
      </c>
    </row>
    <row r="573" spans="1:8" x14ac:dyDescent="0.25">
      <c r="A573" s="91" t="s">
        <v>20397</v>
      </c>
      <c r="B573" t="s">
        <v>38358</v>
      </c>
      <c r="C573" t="s">
        <v>38600</v>
      </c>
      <c r="D573" t="s">
        <v>20398</v>
      </c>
      <c r="E573" t="s">
        <v>39088</v>
      </c>
      <c r="F573" s="86">
        <v>1049.8230000000001</v>
      </c>
      <c r="G573">
        <v>6</v>
      </c>
      <c r="H573" s="86">
        <v>6298.9380000000001</v>
      </c>
    </row>
    <row r="574" spans="1:8" x14ac:dyDescent="0.25">
      <c r="A574" s="91" t="s">
        <v>4510</v>
      </c>
      <c r="B574" t="s">
        <v>38403</v>
      </c>
      <c r="C574" t="s">
        <v>38409</v>
      </c>
      <c r="D574" t="s">
        <v>4511</v>
      </c>
      <c r="E574" t="s">
        <v>39089</v>
      </c>
      <c r="F574" s="86">
        <v>699.99199999999996</v>
      </c>
      <c r="G574">
        <v>2</v>
      </c>
      <c r="H574" s="86">
        <v>1399.9839999999999</v>
      </c>
    </row>
    <row r="575" spans="1:8" x14ac:dyDescent="0.25">
      <c r="A575" s="91" t="s">
        <v>9211</v>
      </c>
      <c r="B575" t="s">
        <v>38452</v>
      </c>
      <c r="C575" t="s">
        <v>38453</v>
      </c>
      <c r="D575" t="s">
        <v>9090</v>
      </c>
      <c r="E575" t="s">
        <v>38860</v>
      </c>
      <c r="F575" s="86">
        <v>82.936999999999998</v>
      </c>
      <c r="G575">
        <v>220</v>
      </c>
      <c r="H575" s="86">
        <v>18246.14</v>
      </c>
    </row>
    <row r="576" spans="1:8" x14ac:dyDescent="0.25">
      <c r="A576" s="91" t="s">
        <v>26255</v>
      </c>
      <c r="B576" t="s">
        <v>38358</v>
      </c>
      <c r="C576" t="s">
        <v>36327</v>
      </c>
      <c r="D576" t="s">
        <v>26256</v>
      </c>
      <c r="E576" t="s">
        <v>38910</v>
      </c>
      <c r="F576" s="86">
        <v>138.114</v>
      </c>
      <c r="G576">
        <v>8</v>
      </c>
      <c r="H576" s="86">
        <v>1104.912</v>
      </c>
    </row>
    <row r="577" spans="1:8" x14ac:dyDescent="0.25">
      <c r="A577" s="91" t="s">
        <v>28911</v>
      </c>
      <c r="B577" t="s">
        <v>38358</v>
      </c>
      <c r="C577" t="s">
        <v>38487</v>
      </c>
      <c r="D577" t="s">
        <v>28912</v>
      </c>
      <c r="E577" t="s">
        <v>39090</v>
      </c>
      <c r="F577" s="86">
        <v>269.00799999999998</v>
      </c>
      <c r="G577">
        <v>8</v>
      </c>
      <c r="H577" s="86">
        <v>2152.0639999999999</v>
      </c>
    </row>
    <row r="578" spans="1:8" x14ac:dyDescent="0.25">
      <c r="A578" s="91" t="s">
        <v>28913</v>
      </c>
      <c r="B578" t="s">
        <v>38358</v>
      </c>
      <c r="C578" t="s">
        <v>38388</v>
      </c>
      <c r="D578" t="s">
        <v>14473</v>
      </c>
      <c r="E578" t="s">
        <v>38944</v>
      </c>
      <c r="F578" s="86">
        <v>590.65099999999995</v>
      </c>
      <c r="G578">
        <v>2</v>
      </c>
      <c r="H578" s="86">
        <v>1181.3019999999999</v>
      </c>
    </row>
    <row r="579" spans="1:8" x14ac:dyDescent="0.25">
      <c r="A579" s="91" t="s">
        <v>14921</v>
      </c>
      <c r="B579" t="s">
        <v>38358</v>
      </c>
      <c r="C579" t="s">
        <v>38582</v>
      </c>
      <c r="D579" t="s">
        <v>14922</v>
      </c>
      <c r="E579" t="s">
        <v>39091</v>
      </c>
      <c r="F579" s="86">
        <v>1049.319</v>
      </c>
      <c r="G579">
        <v>2</v>
      </c>
      <c r="H579" s="86">
        <v>2098.6379999999999</v>
      </c>
    </row>
    <row r="580" spans="1:8" x14ac:dyDescent="0.25">
      <c r="A580" s="91" t="s">
        <v>21884</v>
      </c>
      <c r="B580" t="s">
        <v>38358</v>
      </c>
      <c r="C580" t="s">
        <v>38416</v>
      </c>
      <c r="D580" t="s">
        <v>21885</v>
      </c>
      <c r="E580" t="s">
        <v>39092</v>
      </c>
      <c r="F580" s="86">
        <v>1048.2</v>
      </c>
      <c r="G580">
        <v>1</v>
      </c>
      <c r="H580" s="86">
        <v>1048.2</v>
      </c>
    </row>
    <row r="581" spans="1:8" x14ac:dyDescent="0.25">
      <c r="A581" s="91" t="s">
        <v>16715</v>
      </c>
      <c r="B581" t="s">
        <v>38358</v>
      </c>
      <c r="C581" t="s">
        <v>38695</v>
      </c>
      <c r="D581" t="s">
        <v>16716</v>
      </c>
      <c r="E581" t="s">
        <v>39093</v>
      </c>
      <c r="F581" s="86">
        <v>623.40200000000004</v>
      </c>
      <c r="G581">
        <v>3</v>
      </c>
      <c r="H581" s="86">
        <v>1870.2060000000001</v>
      </c>
    </row>
    <row r="582" spans="1:8" x14ac:dyDescent="0.25">
      <c r="A582" s="91" t="s">
        <v>27018</v>
      </c>
      <c r="B582" t="s">
        <v>38358</v>
      </c>
      <c r="C582" t="s">
        <v>38378</v>
      </c>
      <c r="D582" t="s">
        <v>27019</v>
      </c>
      <c r="E582" t="s">
        <v>38964</v>
      </c>
      <c r="F582" s="86">
        <v>912.64300000000003</v>
      </c>
      <c r="G582">
        <v>4</v>
      </c>
      <c r="H582" s="86">
        <v>3650.5720000000001</v>
      </c>
    </row>
    <row r="583" spans="1:8" x14ac:dyDescent="0.25">
      <c r="A583" s="91">
        <v>7494697</v>
      </c>
      <c r="B583" t="s">
        <v>38358</v>
      </c>
      <c r="C583" t="s">
        <v>39094</v>
      </c>
      <c r="D583" t="s">
        <v>23560</v>
      </c>
      <c r="E583" t="s">
        <v>39095</v>
      </c>
      <c r="F583" s="86">
        <v>1047.6479999999999</v>
      </c>
      <c r="G583">
        <v>28</v>
      </c>
      <c r="H583" s="86">
        <v>29334.143999999997</v>
      </c>
    </row>
    <row r="584" spans="1:8" x14ac:dyDescent="0.25">
      <c r="A584" s="91" t="s">
        <v>24875</v>
      </c>
      <c r="B584" t="s">
        <v>38358</v>
      </c>
      <c r="C584" t="s">
        <v>38378</v>
      </c>
      <c r="D584" t="s">
        <v>24876</v>
      </c>
      <c r="E584" t="s">
        <v>39096</v>
      </c>
      <c r="F584" s="86">
        <v>1043.79</v>
      </c>
      <c r="G584">
        <v>2</v>
      </c>
      <c r="H584" s="86">
        <v>2087.58</v>
      </c>
    </row>
    <row r="585" spans="1:8" x14ac:dyDescent="0.25">
      <c r="A585" s="91">
        <v>3159469</v>
      </c>
      <c r="B585" t="s">
        <v>38452</v>
      </c>
      <c r="C585" t="s">
        <v>38453</v>
      </c>
      <c r="D585" t="s">
        <v>9114</v>
      </c>
      <c r="E585" t="s">
        <v>39097</v>
      </c>
      <c r="F585" s="86">
        <v>1024.8030000000001</v>
      </c>
      <c r="G585">
        <v>2</v>
      </c>
      <c r="H585" s="86">
        <v>2049.6060000000002</v>
      </c>
    </row>
    <row r="586" spans="1:8" x14ac:dyDescent="0.25">
      <c r="A586" s="91" t="s">
        <v>20404</v>
      </c>
      <c r="B586" t="s">
        <v>38358</v>
      </c>
      <c r="C586" t="s">
        <v>38416</v>
      </c>
      <c r="D586" t="s">
        <v>16692</v>
      </c>
      <c r="E586" t="s">
        <v>39098</v>
      </c>
      <c r="F586" s="86">
        <v>1014.8150000000001</v>
      </c>
      <c r="G586">
        <v>1</v>
      </c>
      <c r="H586" s="86">
        <v>1014.8150000000001</v>
      </c>
    </row>
    <row r="587" spans="1:8" x14ac:dyDescent="0.25">
      <c r="A587" s="91">
        <v>7490503</v>
      </c>
      <c r="B587" t="s">
        <v>38358</v>
      </c>
      <c r="C587" t="s">
        <v>38359</v>
      </c>
      <c r="D587" t="s">
        <v>22604</v>
      </c>
      <c r="E587" t="s">
        <v>39099</v>
      </c>
      <c r="F587" s="86">
        <v>1013.853</v>
      </c>
      <c r="G587">
        <v>2</v>
      </c>
      <c r="H587" s="86">
        <v>2027.7059999999999</v>
      </c>
    </row>
    <row r="588" spans="1:8" x14ac:dyDescent="0.25">
      <c r="A588" s="91" t="s">
        <v>18085</v>
      </c>
      <c r="B588" t="s">
        <v>38358</v>
      </c>
      <c r="C588" t="s">
        <v>39100</v>
      </c>
      <c r="D588" t="s">
        <v>18086</v>
      </c>
      <c r="E588" t="s">
        <v>39101</v>
      </c>
      <c r="F588" s="86">
        <v>1013.034</v>
      </c>
      <c r="G588">
        <v>10</v>
      </c>
      <c r="H588" s="86">
        <v>10130.34</v>
      </c>
    </row>
    <row r="589" spans="1:8" x14ac:dyDescent="0.25">
      <c r="A589" s="91">
        <v>7495893</v>
      </c>
      <c r="B589" t="s">
        <v>38358</v>
      </c>
      <c r="C589" t="s">
        <v>38612</v>
      </c>
      <c r="D589" t="s">
        <v>24162</v>
      </c>
      <c r="E589" t="s">
        <v>39102</v>
      </c>
      <c r="F589" s="86">
        <v>1008.703</v>
      </c>
      <c r="G589">
        <v>2</v>
      </c>
      <c r="H589" s="86">
        <v>2017.4059999999999</v>
      </c>
    </row>
    <row r="590" spans="1:8" x14ac:dyDescent="0.25">
      <c r="A590" s="91">
        <v>7773085</v>
      </c>
      <c r="B590" t="s">
        <v>38358</v>
      </c>
      <c r="C590" t="s">
        <v>38776</v>
      </c>
      <c r="D590" t="s">
        <v>25603</v>
      </c>
      <c r="E590" t="s">
        <v>39103</v>
      </c>
      <c r="F590" s="86">
        <v>1004.933</v>
      </c>
      <c r="G590">
        <v>3</v>
      </c>
      <c r="H590" s="86">
        <v>3014.799</v>
      </c>
    </row>
    <row r="591" spans="1:8" x14ac:dyDescent="0.25">
      <c r="A591" s="91" t="s">
        <v>27022</v>
      </c>
      <c r="B591" t="s">
        <v>38358</v>
      </c>
      <c r="C591" t="s">
        <v>39104</v>
      </c>
      <c r="D591" t="s">
        <v>27023</v>
      </c>
      <c r="E591" t="s">
        <v>39105</v>
      </c>
      <c r="F591" s="86">
        <v>1003.333</v>
      </c>
      <c r="G591">
        <v>2</v>
      </c>
      <c r="H591" s="86">
        <v>2006.6659999999999</v>
      </c>
    </row>
    <row r="592" spans="1:8" x14ac:dyDescent="0.25">
      <c r="A592" s="91" t="s">
        <v>27976</v>
      </c>
      <c r="B592" t="s">
        <v>38358</v>
      </c>
      <c r="C592" t="s">
        <v>39106</v>
      </c>
      <c r="D592" t="s">
        <v>27977</v>
      </c>
      <c r="E592" t="s">
        <v>39107</v>
      </c>
      <c r="F592" s="86">
        <v>147225</v>
      </c>
      <c r="G592">
        <v>1</v>
      </c>
      <c r="H592" s="86">
        <v>147225</v>
      </c>
    </row>
    <row r="593" spans="1:8" x14ac:dyDescent="0.25">
      <c r="A593" s="91" t="s">
        <v>27756</v>
      </c>
      <c r="B593" t="s">
        <v>38358</v>
      </c>
      <c r="C593" t="s">
        <v>38532</v>
      </c>
      <c r="D593" t="s">
        <v>27757</v>
      </c>
      <c r="E593" t="s">
        <v>39108</v>
      </c>
      <c r="F593" s="86">
        <v>3733</v>
      </c>
      <c r="G593">
        <v>12</v>
      </c>
      <c r="H593" s="86">
        <v>44796</v>
      </c>
    </row>
    <row r="594" spans="1:8" x14ac:dyDescent="0.25">
      <c r="A594" s="91" t="s">
        <v>27750</v>
      </c>
      <c r="B594" t="s">
        <v>38358</v>
      </c>
      <c r="C594" t="s">
        <v>38532</v>
      </c>
      <c r="D594" t="s">
        <v>27751</v>
      </c>
      <c r="E594" t="s">
        <v>39109</v>
      </c>
      <c r="F594" s="86">
        <v>11762</v>
      </c>
      <c r="G594">
        <v>2</v>
      </c>
      <c r="H594" s="86">
        <v>23524</v>
      </c>
    </row>
    <row r="595" spans="1:8" x14ac:dyDescent="0.25">
      <c r="A595" s="91" t="s">
        <v>27244</v>
      </c>
      <c r="B595" t="s">
        <v>38358</v>
      </c>
      <c r="C595" t="s">
        <v>37705</v>
      </c>
      <c r="D595" t="s">
        <v>27245</v>
      </c>
      <c r="E595" t="s">
        <v>39110</v>
      </c>
      <c r="F595" s="86">
        <v>9083</v>
      </c>
      <c r="G595">
        <v>2</v>
      </c>
      <c r="H595" s="86">
        <v>18166</v>
      </c>
    </row>
    <row r="596" spans="1:8" x14ac:dyDescent="0.25">
      <c r="A596" s="91" t="s">
        <v>27246</v>
      </c>
      <c r="B596" t="s">
        <v>38358</v>
      </c>
      <c r="C596" t="s">
        <v>37705</v>
      </c>
      <c r="D596" t="s">
        <v>27245</v>
      </c>
      <c r="E596" t="s">
        <v>39111</v>
      </c>
      <c r="F596" s="86">
        <v>9083</v>
      </c>
      <c r="G596">
        <v>2</v>
      </c>
      <c r="H596" s="86">
        <v>18166</v>
      </c>
    </row>
    <row r="597" spans="1:8" x14ac:dyDescent="0.25">
      <c r="A597" s="91" t="s">
        <v>27754</v>
      </c>
      <c r="B597" t="s">
        <v>38358</v>
      </c>
      <c r="C597" t="s">
        <v>38434</v>
      </c>
      <c r="D597" t="s">
        <v>27755</v>
      </c>
      <c r="E597" t="s">
        <v>39112</v>
      </c>
      <c r="F597" s="86">
        <v>17622</v>
      </c>
      <c r="G597">
        <v>1</v>
      </c>
      <c r="H597" s="86">
        <v>17622</v>
      </c>
    </row>
    <row r="598" spans="1:8" x14ac:dyDescent="0.25">
      <c r="A598" s="91" t="s">
        <v>27752</v>
      </c>
      <c r="B598" t="s">
        <v>38358</v>
      </c>
      <c r="C598" t="s">
        <v>38532</v>
      </c>
      <c r="D598" t="s">
        <v>27753</v>
      </c>
      <c r="E598" t="s">
        <v>39113</v>
      </c>
      <c r="F598" s="86">
        <v>14260</v>
      </c>
      <c r="G598">
        <v>1</v>
      </c>
      <c r="H598" s="86">
        <v>14260</v>
      </c>
    </row>
    <row r="599" spans="1:8" x14ac:dyDescent="0.25">
      <c r="A599" s="91" t="s">
        <v>27762</v>
      </c>
      <c r="B599" t="s">
        <v>38358</v>
      </c>
      <c r="C599" t="s">
        <v>38532</v>
      </c>
      <c r="D599" t="s">
        <v>27763</v>
      </c>
      <c r="E599" t="s">
        <v>39114</v>
      </c>
      <c r="F599" s="86">
        <v>3233</v>
      </c>
      <c r="G599">
        <v>4</v>
      </c>
      <c r="H599" s="86">
        <v>12932</v>
      </c>
    </row>
    <row r="600" spans="1:8" x14ac:dyDescent="0.25">
      <c r="A600" s="91" t="s">
        <v>17560</v>
      </c>
      <c r="B600" t="s">
        <v>38358</v>
      </c>
      <c r="C600" t="s">
        <v>38715</v>
      </c>
      <c r="D600" t="s">
        <v>17561</v>
      </c>
      <c r="E600" t="s">
        <v>39115</v>
      </c>
      <c r="F600" s="86">
        <v>8830</v>
      </c>
      <c r="G600">
        <v>1</v>
      </c>
      <c r="H600" s="86">
        <v>8830</v>
      </c>
    </row>
    <row r="601" spans="1:8" x14ac:dyDescent="0.25">
      <c r="A601" s="91" t="s">
        <v>27688</v>
      </c>
      <c r="B601" t="s">
        <v>38358</v>
      </c>
      <c r="C601" t="s">
        <v>38872</v>
      </c>
      <c r="D601" t="s">
        <v>27689</v>
      </c>
      <c r="E601" t="s">
        <v>39116</v>
      </c>
      <c r="F601" s="86">
        <v>2879</v>
      </c>
      <c r="G601">
        <v>4</v>
      </c>
      <c r="H601" s="86">
        <v>11516</v>
      </c>
    </row>
    <row r="602" spans="1:8" x14ac:dyDescent="0.25">
      <c r="A602" s="91" t="s">
        <v>28558</v>
      </c>
      <c r="B602" t="s">
        <v>38358</v>
      </c>
      <c r="C602" t="s">
        <v>38640</v>
      </c>
      <c r="D602" t="s">
        <v>28559</v>
      </c>
      <c r="E602" t="s">
        <v>39117</v>
      </c>
      <c r="F602" s="86">
        <v>1200.9749999999999</v>
      </c>
      <c r="G602">
        <v>8</v>
      </c>
      <c r="H602" s="86">
        <v>9607.7999999999993</v>
      </c>
    </row>
    <row r="603" spans="1:8" x14ac:dyDescent="0.25">
      <c r="A603" s="91" t="s">
        <v>17562</v>
      </c>
      <c r="B603" t="s">
        <v>38358</v>
      </c>
      <c r="C603" t="s">
        <v>38715</v>
      </c>
      <c r="D603" t="s">
        <v>17563</v>
      </c>
      <c r="E603" t="s">
        <v>39118</v>
      </c>
      <c r="F603" s="86">
        <v>4500</v>
      </c>
      <c r="G603">
        <v>1</v>
      </c>
      <c r="H603" s="86">
        <v>4500</v>
      </c>
    </row>
    <row r="604" spans="1:8" x14ac:dyDescent="0.25">
      <c r="A604" s="91" t="s">
        <v>13964</v>
      </c>
      <c r="B604" t="s">
        <v>38474</v>
      </c>
      <c r="C604" t="s">
        <v>38715</v>
      </c>
      <c r="D604" t="s">
        <v>13965</v>
      </c>
      <c r="E604" t="s">
        <v>39119</v>
      </c>
      <c r="F604" s="86">
        <v>3488</v>
      </c>
      <c r="G604">
        <v>3</v>
      </c>
      <c r="H604" s="86">
        <v>10464</v>
      </c>
    </row>
    <row r="605" spans="1:8" x14ac:dyDescent="0.25">
      <c r="A605" s="91" t="s">
        <v>27744</v>
      </c>
      <c r="B605" t="s">
        <v>38358</v>
      </c>
      <c r="C605" t="s">
        <v>38434</v>
      </c>
      <c r="D605" t="s">
        <v>27745</v>
      </c>
      <c r="E605" t="s">
        <v>39120</v>
      </c>
      <c r="F605" s="86">
        <v>6506</v>
      </c>
      <c r="G605">
        <v>1</v>
      </c>
      <c r="H605" s="86">
        <v>6506</v>
      </c>
    </row>
    <row r="606" spans="1:8" x14ac:dyDescent="0.25">
      <c r="A606" s="91" t="s">
        <v>27686</v>
      </c>
      <c r="B606" t="s">
        <v>38358</v>
      </c>
      <c r="C606" t="s">
        <v>38434</v>
      </c>
      <c r="D606" t="s">
        <v>27687</v>
      </c>
      <c r="E606" t="s">
        <v>39121</v>
      </c>
      <c r="F606" s="86">
        <v>3174</v>
      </c>
      <c r="G606">
        <v>2</v>
      </c>
      <c r="H606" s="86">
        <v>6348</v>
      </c>
    </row>
    <row r="607" spans="1:8" x14ac:dyDescent="0.25">
      <c r="A607" s="91" t="s">
        <v>17382</v>
      </c>
      <c r="B607" t="s">
        <v>38358</v>
      </c>
      <c r="C607" t="s">
        <v>38715</v>
      </c>
      <c r="D607" t="s">
        <v>17383</v>
      </c>
      <c r="E607" t="s">
        <v>39122</v>
      </c>
      <c r="F607" s="86">
        <v>3076.47</v>
      </c>
      <c r="G607">
        <v>1</v>
      </c>
      <c r="H607" s="86">
        <v>3076.47</v>
      </c>
    </row>
    <row r="608" spans="1:8" x14ac:dyDescent="0.25">
      <c r="A608" s="91" t="s">
        <v>27698</v>
      </c>
      <c r="B608" t="s">
        <v>38358</v>
      </c>
      <c r="C608" t="s">
        <v>38434</v>
      </c>
      <c r="D608" t="s">
        <v>27687</v>
      </c>
      <c r="E608" t="s">
        <v>39123</v>
      </c>
      <c r="F608" s="86">
        <v>3174</v>
      </c>
      <c r="G608">
        <v>2</v>
      </c>
      <c r="H608" s="86">
        <v>6348</v>
      </c>
    </row>
    <row r="609" spans="1:8" x14ac:dyDescent="0.25">
      <c r="A609" s="91" t="s">
        <v>15462</v>
      </c>
      <c r="B609" t="s">
        <v>38358</v>
      </c>
      <c r="C609" t="s">
        <v>38697</v>
      </c>
      <c r="D609" t="s">
        <v>15463</v>
      </c>
      <c r="E609" t="s">
        <v>39124</v>
      </c>
      <c r="F609" s="86">
        <v>2700</v>
      </c>
      <c r="G609">
        <v>1</v>
      </c>
      <c r="H609" s="86">
        <v>2700</v>
      </c>
    </row>
    <row r="610" spans="1:8" x14ac:dyDescent="0.25">
      <c r="A610" s="91" t="s">
        <v>27760</v>
      </c>
      <c r="B610" t="s">
        <v>38358</v>
      </c>
      <c r="C610" t="s">
        <v>38434</v>
      </c>
      <c r="D610" t="s">
        <v>27761</v>
      </c>
      <c r="E610" t="s">
        <v>39125</v>
      </c>
      <c r="F610" s="86">
        <v>6152</v>
      </c>
      <c r="G610">
        <v>1</v>
      </c>
      <c r="H610" s="86">
        <v>6152</v>
      </c>
    </row>
    <row r="611" spans="1:8" x14ac:dyDescent="0.25">
      <c r="A611" s="91" t="s">
        <v>17556</v>
      </c>
      <c r="B611" t="s">
        <v>38358</v>
      </c>
      <c r="C611" t="s">
        <v>38416</v>
      </c>
      <c r="D611" t="s">
        <v>14987</v>
      </c>
      <c r="E611" t="s">
        <v>39126</v>
      </c>
      <c r="F611" s="86">
        <v>2620.953</v>
      </c>
      <c r="G611">
        <v>3</v>
      </c>
      <c r="H611" s="86">
        <v>7862.8590000000004</v>
      </c>
    </row>
    <row r="612" spans="1:8" x14ac:dyDescent="0.25">
      <c r="A612" s="91" t="s">
        <v>27692</v>
      </c>
      <c r="B612" t="s">
        <v>38358</v>
      </c>
      <c r="C612" t="s">
        <v>38872</v>
      </c>
      <c r="D612" t="s">
        <v>27693</v>
      </c>
      <c r="E612" t="s">
        <v>39127</v>
      </c>
      <c r="F612" s="86">
        <v>2700</v>
      </c>
      <c r="G612">
        <v>2</v>
      </c>
      <c r="H612" s="86">
        <v>5400</v>
      </c>
    </row>
    <row r="613" spans="1:8" x14ac:dyDescent="0.25">
      <c r="A613" s="91" t="s">
        <v>28551</v>
      </c>
      <c r="B613" t="s">
        <v>38358</v>
      </c>
      <c r="C613" t="s">
        <v>38640</v>
      </c>
      <c r="D613" t="s">
        <v>15697</v>
      </c>
      <c r="E613" t="s">
        <v>39128</v>
      </c>
      <c r="F613" s="86">
        <v>1052.2349999999999</v>
      </c>
      <c r="G613">
        <v>4</v>
      </c>
      <c r="H613" s="86">
        <v>4208.9399999999996</v>
      </c>
    </row>
    <row r="614" spans="1:8" x14ac:dyDescent="0.25">
      <c r="A614" s="91" t="s">
        <v>27813</v>
      </c>
      <c r="B614" t="s">
        <v>38358</v>
      </c>
      <c r="C614" t="s">
        <v>38532</v>
      </c>
      <c r="D614" t="s">
        <v>27814</v>
      </c>
      <c r="E614" t="s">
        <v>39129</v>
      </c>
      <c r="F614" s="86">
        <v>1013</v>
      </c>
      <c r="G614">
        <v>4</v>
      </c>
      <c r="H614" s="86">
        <v>4052</v>
      </c>
    </row>
    <row r="615" spans="1:8" x14ac:dyDescent="0.25">
      <c r="A615" s="91" t="s">
        <v>27635</v>
      </c>
      <c r="B615" t="s">
        <v>38358</v>
      </c>
      <c r="C615" t="s">
        <v>38612</v>
      </c>
      <c r="D615" t="s">
        <v>27636</v>
      </c>
      <c r="E615" t="s">
        <v>39130</v>
      </c>
      <c r="F615" s="86">
        <v>946</v>
      </c>
      <c r="G615">
        <v>4</v>
      </c>
      <c r="H615" s="86">
        <v>3784</v>
      </c>
    </row>
    <row r="616" spans="1:8" x14ac:dyDescent="0.25">
      <c r="A616" s="91" t="s">
        <v>27638</v>
      </c>
      <c r="B616" t="s">
        <v>38358</v>
      </c>
      <c r="C616" t="s">
        <v>38759</v>
      </c>
      <c r="D616" t="s">
        <v>27639</v>
      </c>
      <c r="E616" t="s">
        <v>39131</v>
      </c>
      <c r="F616" s="86">
        <v>1220</v>
      </c>
      <c r="G616">
        <v>3</v>
      </c>
      <c r="H616" s="86">
        <v>3660</v>
      </c>
    </row>
    <row r="617" spans="1:8" x14ac:dyDescent="0.25">
      <c r="A617" s="91" t="s">
        <v>27823</v>
      </c>
      <c r="B617" t="s">
        <v>38358</v>
      </c>
      <c r="C617" t="s">
        <v>39132</v>
      </c>
      <c r="D617" t="s">
        <v>27824</v>
      </c>
      <c r="E617" t="s">
        <v>39133</v>
      </c>
      <c r="F617" s="86">
        <v>3553</v>
      </c>
      <c r="G617">
        <v>1</v>
      </c>
      <c r="H617" s="86">
        <v>3553</v>
      </c>
    </row>
    <row r="618" spans="1:8" x14ac:dyDescent="0.25">
      <c r="A618" s="91" t="s">
        <v>7786</v>
      </c>
      <c r="B618" t="s">
        <v>38446</v>
      </c>
      <c r="C618" t="s">
        <v>38511</v>
      </c>
      <c r="D618" t="s">
        <v>7787</v>
      </c>
      <c r="E618" t="s">
        <v>39134</v>
      </c>
      <c r="F618" s="86">
        <v>1160.3699999999999</v>
      </c>
      <c r="G618">
        <v>8</v>
      </c>
      <c r="H618" s="86">
        <v>9282.9599999999991</v>
      </c>
    </row>
    <row r="619" spans="1:8" x14ac:dyDescent="0.25">
      <c r="A619" s="91" t="s">
        <v>15653</v>
      </c>
      <c r="B619" t="s">
        <v>38358</v>
      </c>
      <c r="C619" t="s">
        <v>38401</v>
      </c>
      <c r="D619" t="s">
        <v>11466</v>
      </c>
      <c r="E619" t="s">
        <v>39135</v>
      </c>
      <c r="F619" s="86">
        <v>1125</v>
      </c>
      <c r="G619">
        <v>3</v>
      </c>
      <c r="H619" s="86">
        <v>3375</v>
      </c>
    </row>
    <row r="620" spans="1:8" x14ac:dyDescent="0.25">
      <c r="A620" s="91" t="s">
        <v>25501</v>
      </c>
      <c r="B620" t="s">
        <v>38358</v>
      </c>
      <c r="C620" t="s">
        <v>38532</v>
      </c>
      <c r="D620" t="s">
        <v>25502</v>
      </c>
      <c r="E620" t="s">
        <v>39136</v>
      </c>
      <c r="F620" s="86">
        <v>1478.59</v>
      </c>
      <c r="G620">
        <v>2</v>
      </c>
      <c r="H620" s="86">
        <v>2957.18</v>
      </c>
    </row>
    <row r="621" spans="1:8" x14ac:dyDescent="0.25">
      <c r="A621" s="91" t="s">
        <v>27827</v>
      </c>
      <c r="B621" t="s">
        <v>38358</v>
      </c>
      <c r="C621" t="s">
        <v>39137</v>
      </c>
      <c r="D621" t="s">
        <v>27828</v>
      </c>
      <c r="E621" t="s">
        <v>39138</v>
      </c>
      <c r="F621" s="86">
        <v>2816</v>
      </c>
      <c r="G621">
        <v>1</v>
      </c>
      <c r="H621" s="86">
        <v>2816</v>
      </c>
    </row>
    <row r="622" spans="1:8" x14ac:dyDescent="0.25">
      <c r="A622" s="91" t="s">
        <v>27694</v>
      </c>
      <c r="B622" t="s">
        <v>38358</v>
      </c>
      <c r="C622" t="s">
        <v>38536</v>
      </c>
      <c r="D622" t="s">
        <v>27695</v>
      </c>
      <c r="E622" t="s">
        <v>39139</v>
      </c>
      <c r="F622" s="86">
        <v>665</v>
      </c>
      <c r="G622">
        <v>4</v>
      </c>
      <c r="H622" s="86">
        <v>2660</v>
      </c>
    </row>
    <row r="623" spans="1:8" x14ac:dyDescent="0.25">
      <c r="A623" s="91" t="s">
        <v>27748</v>
      </c>
      <c r="B623" t="s">
        <v>38358</v>
      </c>
      <c r="C623" t="s">
        <v>38759</v>
      </c>
      <c r="D623" t="s">
        <v>27749</v>
      </c>
      <c r="E623" t="s">
        <v>39140</v>
      </c>
      <c r="F623" s="86">
        <v>423</v>
      </c>
      <c r="G623">
        <v>6</v>
      </c>
      <c r="H623" s="86">
        <v>2538</v>
      </c>
    </row>
    <row r="624" spans="1:8" x14ac:dyDescent="0.25">
      <c r="A624" s="91" t="s">
        <v>18529</v>
      </c>
      <c r="B624" t="s">
        <v>38358</v>
      </c>
      <c r="C624" t="s">
        <v>38612</v>
      </c>
      <c r="D624" t="s">
        <v>18530</v>
      </c>
      <c r="E624" t="s">
        <v>39141</v>
      </c>
      <c r="F624" s="86">
        <v>273.24</v>
      </c>
      <c r="G624">
        <v>9</v>
      </c>
      <c r="H624" s="86">
        <v>2459.16</v>
      </c>
    </row>
    <row r="625" spans="1:8" x14ac:dyDescent="0.25">
      <c r="A625" s="91" t="s">
        <v>27626</v>
      </c>
      <c r="B625" t="s">
        <v>38358</v>
      </c>
      <c r="C625" t="s">
        <v>38759</v>
      </c>
      <c r="D625" t="s">
        <v>27627</v>
      </c>
      <c r="E625" t="s">
        <v>39142</v>
      </c>
      <c r="F625" s="86">
        <v>1196</v>
      </c>
      <c r="G625">
        <v>2</v>
      </c>
      <c r="H625" s="86">
        <v>2392</v>
      </c>
    </row>
    <row r="626" spans="1:8" x14ac:dyDescent="0.25">
      <c r="A626" s="91" t="s">
        <v>27746</v>
      </c>
      <c r="B626" t="s">
        <v>38358</v>
      </c>
      <c r="C626" t="s">
        <v>38759</v>
      </c>
      <c r="D626" t="s">
        <v>27747</v>
      </c>
      <c r="E626" t="s">
        <v>39143</v>
      </c>
      <c r="F626" s="86">
        <v>336</v>
      </c>
      <c r="G626">
        <v>7</v>
      </c>
      <c r="H626" s="86">
        <v>2352</v>
      </c>
    </row>
    <row r="627" spans="1:8" x14ac:dyDescent="0.25">
      <c r="A627" s="91" t="s">
        <v>27416</v>
      </c>
      <c r="B627" t="s">
        <v>38358</v>
      </c>
      <c r="C627" t="s">
        <v>38822</v>
      </c>
      <c r="D627" t="s">
        <v>27417</v>
      </c>
      <c r="E627" t="s">
        <v>39144</v>
      </c>
      <c r="F627" s="86">
        <v>464.94600000000003</v>
      </c>
      <c r="G627">
        <v>5</v>
      </c>
      <c r="H627" s="86">
        <v>2324.73</v>
      </c>
    </row>
    <row r="628" spans="1:8" x14ac:dyDescent="0.25">
      <c r="A628" s="91" t="s">
        <v>27699</v>
      </c>
      <c r="B628" t="s">
        <v>38358</v>
      </c>
      <c r="C628" t="s">
        <v>38536</v>
      </c>
      <c r="D628" t="s">
        <v>27700</v>
      </c>
      <c r="E628" t="s">
        <v>39145</v>
      </c>
      <c r="F628" s="86">
        <v>569</v>
      </c>
      <c r="G628">
        <v>4</v>
      </c>
      <c r="H628" s="86">
        <v>2276</v>
      </c>
    </row>
    <row r="629" spans="1:8" x14ac:dyDescent="0.25">
      <c r="A629" s="91" t="s">
        <v>27534</v>
      </c>
      <c r="B629" t="s">
        <v>38358</v>
      </c>
      <c r="C629" t="s">
        <v>38490</v>
      </c>
      <c r="D629" t="s">
        <v>27535</v>
      </c>
      <c r="E629" t="s">
        <v>39146</v>
      </c>
      <c r="F629" s="86">
        <v>425</v>
      </c>
      <c r="G629">
        <v>4</v>
      </c>
      <c r="H629" s="86">
        <v>1700</v>
      </c>
    </row>
    <row r="630" spans="1:8" x14ac:dyDescent="0.25">
      <c r="A630" s="91" t="s">
        <v>27764</v>
      </c>
      <c r="B630" t="s">
        <v>38358</v>
      </c>
      <c r="C630" t="s">
        <v>38638</v>
      </c>
      <c r="D630" t="s">
        <v>27765</v>
      </c>
      <c r="E630" t="s">
        <v>39147</v>
      </c>
      <c r="F630" s="86">
        <v>1668</v>
      </c>
      <c r="G630">
        <v>1</v>
      </c>
      <c r="H630" s="86">
        <v>1668</v>
      </c>
    </row>
    <row r="631" spans="1:8" x14ac:dyDescent="0.25">
      <c r="A631" s="91" t="s">
        <v>27671</v>
      </c>
      <c r="B631" t="s">
        <v>38358</v>
      </c>
      <c r="C631" t="s">
        <v>38759</v>
      </c>
      <c r="D631" t="s">
        <v>27672</v>
      </c>
      <c r="E631" t="s">
        <v>39148</v>
      </c>
      <c r="F631" s="86">
        <v>1510</v>
      </c>
      <c r="G631">
        <v>1</v>
      </c>
      <c r="H631" s="86">
        <v>1510</v>
      </c>
    </row>
    <row r="632" spans="1:8" x14ac:dyDescent="0.25">
      <c r="A632" s="91" t="s">
        <v>27790</v>
      </c>
      <c r="B632" t="s">
        <v>38358</v>
      </c>
      <c r="C632" t="s">
        <v>39149</v>
      </c>
      <c r="D632" t="s">
        <v>27791</v>
      </c>
      <c r="E632" t="s">
        <v>39150</v>
      </c>
      <c r="F632" s="86">
        <v>158.333</v>
      </c>
      <c r="G632">
        <v>9</v>
      </c>
      <c r="H632" s="86">
        <v>1424.9970000000001</v>
      </c>
    </row>
    <row r="633" spans="1:8" x14ac:dyDescent="0.25">
      <c r="A633" s="91" t="s">
        <v>27622</v>
      </c>
      <c r="B633" t="s">
        <v>38358</v>
      </c>
      <c r="C633" t="s">
        <v>38536</v>
      </c>
      <c r="D633" t="s">
        <v>27623</v>
      </c>
      <c r="E633" t="s">
        <v>39151</v>
      </c>
      <c r="F633" s="86">
        <v>336</v>
      </c>
      <c r="G633">
        <v>4</v>
      </c>
      <c r="H633" s="86">
        <v>1344</v>
      </c>
    </row>
    <row r="634" spans="1:8" x14ac:dyDescent="0.25">
      <c r="A634" s="91" t="s">
        <v>27807</v>
      </c>
      <c r="B634" t="s">
        <v>38358</v>
      </c>
      <c r="C634" t="s">
        <v>38911</v>
      </c>
      <c r="D634" t="s">
        <v>27808</v>
      </c>
      <c r="E634" t="s">
        <v>39152</v>
      </c>
      <c r="F634" s="86">
        <v>1125</v>
      </c>
      <c r="G634">
        <v>1</v>
      </c>
      <c r="H634" s="86">
        <v>1125</v>
      </c>
    </row>
    <row r="635" spans="1:8" ht="13.8" thickBot="1" x14ac:dyDescent="0.3">
      <c r="A635" s="92" t="s">
        <v>18218</v>
      </c>
      <c r="B635" s="88" t="s">
        <v>38358</v>
      </c>
      <c r="C635" s="88" t="s">
        <v>38872</v>
      </c>
      <c r="D635" s="88" t="s">
        <v>18219</v>
      </c>
      <c r="E635" s="88" t="s">
        <v>39153</v>
      </c>
      <c r="F635" s="89">
        <v>250</v>
      </c>
      <c r="G635" s="88">
        <v>4</v>
      </c>
      <c r="H635" s="89">
        <v>1000</v>
      </c>
    </row>
    <row r="636" spans="1:8" x14ac:dyDescent="0.25">
      <c r="A636" s="93" t="s">
        <v>45</v>
      </c>
      <c r="H636" s="86">
        <f>SUM(H2:H635)</f>
        <v>3596458.757000003</v>
      </c>
    </row>
  </sheetData>
  <mergeCells count="1">
    <mergeCell ref="J1:K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D13"/>
  <sheetViews>
    <sheetView workbookViewId="0">
      <selection activeCell="F1" sqref="F1:G5"/>
    </sheetView>
  </sheetViews>
  <sheetFormatPr defaultRowHeight="13.2" x14ac:dyDescent="0.25"/>
  <cols>
    <col min="1" max="1" width="18.5546875" bestFit="1" customWidth="1"/>
    <col min="2" max="2" width="32" customWidth="1"/>
    <col min="3" max="3" width="23.77734375" bestFit="1" customWidth="1"/>
    <col min="7" max="7" width="11.44140625" customWidth="1"/>
  </cols>
  <sheetData>
    <row r="1" spans="1:16384" ht="15" thickBot="1" x14ac:dyDescent="0.35">
      <c r="A1" s="109" t="s">
        <v>39154</v>
      </c>
      <c r="B1" s="110" t="s">
        <v>39155</v>
      </c>
      <c r="C1" s="110" t="s">
        <v>39156</v>
      </c>
      <c r="D1" s="108"/>
      <c r="E1" s="10"/>
      <c r="F1" s="395" t="s">
        <v>39157</v>
      </c>
      <c r="G1" s="395"/>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5">
      <c r="A2" s="4">
        <v>15441</v>
      </c>
      <c r="B2" t="s">
        <v>39158</v>
      </c>
      <c r="C2" s="107">
        <v>9032645.8599999994</v>
      </c>
      <c r="F2" s="395"/>
      <c r="G2" s="395"/>
    </row>
    <row r="3" spans="1:16384" x14ac:dyDescent="0.25">
      <c r="A3" s="4">
        <v>16428</v>
      </c>
      <c r="B3" t="s">
        <v>39159</v>
      </c>
      <c r="C3" s="107">
        <v>1806365.91</v>
      </c>
      <c r="F3" s="395"/>
      <c r="G3" s="395"/>
    </row>
    <row r="4" spans="1:16384" x14ac:dyDescent="0.25">
      <c r="A4" s="4" t="s">
        <v>39160</v>
      </c>
      <c r="B4" t="s">
        <v>39161</v>
      </c>
      <c r="C4" s="106">
        <v>502329.99</v>
      </c>
      <c r="F4" s="395"/>
      <c r="G4" s="395"/>
    </row>
    <row r="5" spans="1:16384" x14ac:dyDescent="0.25">
      <c r="A5" s="4">
        <v>14410</v>
      </c>
      <c r="B5" t="s">
        <v>39162</v>
      </c>
      <c r="C5" s="106">
        <v>436987.86</v>
      </c>
      <c r="F5" s="395"/>
      <c r="G5" s="395"/>
    </row>
    <row r="6" spans="1:16384" x14ac:dyDescent="0.25">
      <c r="A6" s="4" t="s">
        <v>39163</v>
      </c>
      <c r="B6" t="s">
        <v>39164</v>
      </c>
      <c r="C6" s="106">
        <v>427658.39</v>
      </c>
    </row>
    <row r="7" spans="1:16384" x14ac:dyDescent="0.25">
      <c r="A7" s="4" t="s">
        <v>39165</v>
      </c>
      <c r="B7" t="s">
        <v>39166</v>
      </c>
      <c r="C7" s="107">
        <v>268917.36</v>
      </c>
    </row>
    <row r="8" spans="1:16384" x14ac:dyDescent="0.25">
      <c r="A8" s="4" t="s">
        <v>39167</v>
      </c>
      <c r="B8" t="s">
        <v>39168</v>
      </c>
      <c r="C8" s="106">
        <v>249187.04</v>
      </c>
    </row>
    <row r="9" spans="1:16384" x14ac:dyDescent="0.25">
      <c r="A9" s="4" t="s">
        <v>39169</v>
      </c>
      <c r="B9" t="s">
        <v>39170</v>
      </c>
      <c r="C9" s="107">
        <v>192471.52</v>
      </c>
    </row>
    <row r="10" spans="1:16384" x14ac:dyDescent="0.25">
      <c r="A10" s="4" t="s">
        <v>39171</v>
      </c>
      <c r="B10" t="s">
        <v>39172</v>
      </c>
      <c r="C10" s="106">
        <v>43323.92</v>
      </c>
    </row>
    <row r="11" spans="1:16384" x14ac:dyDescent="0.25">
      <c r="A11" s="4" t="s">
        <v>39173</v>
      </c>
      <c r="B11" t="s">
        <v>39174</v>
      </c>
      <c r="C11" s="111">
        <v>5980.95</v>
      </c>
    </row>
    <row r="12" spans="1:16384" ht="13.8" thickBot="1" x14ac:dyDescent="0.3">
      <c r="A12" s="112" t="s">
        <v>39175</v>
      </c>
      <c r="B12" s="88" t="s">
        <v>39176</v>
      </c>
      <c r="C12" s="113">
        <v>2929.44</v>
      </c>
    </row>
    <row r="13" spans="1:16384" x14ac:dyDescent="0.25">
      <c r="A13" s="2" t="s">
        <v>45</v>
      </c>
      <c r="C13" s="114">
        <f>SUM(C2:C12)</f>
        <v>12968798.239999996</v>
      </c>
    </row>
  </sheetData>
  <mergeCells count="1">
    <mergeCell ref="F1:G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zoomScale="90" zoomScaleNormal="90" workbookViewId="0">
      <selection activeCell="A11" sqref="A11"/>
    </sheetView>
  </sheetViews>
  <sheetFormatPr defaultRowHeight="13.2" x14ac:dyDescent="0.25"/>
  <cols>
    <col min="1" max="1" width="27.21875" bestFit="1" customWidth="1"/>
    <col min="2" max="2" width="12" customWidth="1"/>
    <col min="3" max="3" width="35" bestFit="1" customWidth="1"/>
    <col min="4" max="4" width="15" bestFit="1" customWidth="1"/>
    <col min="5" max="5" width="17" bestFit="1" customWidth="1"/>
    <col min="6" max="6" width="4.44140625" bestFit="1" customWidth="1"/>
    <col min="7" max="7" width="35" bestFit="1" customWidth="1"/>
    <col min="8" max="8" width="7.5546875" bestFit="1" customWidth="1"/>
    <col min="9" max="9" width="16" bestFit="1" customWidth="1"/>
    <col min="10" max="10" width="9" bestFit="1" customWidth="1"/>
    <col min="11" max="11" width="14" bestFit="1" customWidth="1"/>
    <col min="12" max="12" width="17.21875" bestFit="1" customWidth="1"/>
    <col min="13" max="14" width="15" bestFit="1" customWidth="1"/>
    <col min="15" max="15" width="12.21875" bestFit="1" customWidth="1"/>
    <col min="16" max="18" width="15.21875" customWidth="1"/>
  </cols>
  <sheetData>
    <row r="1" spans="1:18" x14ac:dyDescent="0.25">
      <c r="A1" s="139" t="s">
        <v>83</v>
      </c>
    </row>
    <row r="2" spans="1:18" x14ac:dyDescent="0.25">
      <c r="A2" s="139" t="s">
        <v>2</v>
      </c>
    </row>
    <row r="3" spans="1:18" x14ac:dyDescent="0.25">
      <c r="A3" s="139" t="s">
        <v>39177</v>
      </c>
    </row>
    <row r="4" spans="1:18" x14ac:dyDescent="0.25">
      <c r="A4" s="140"/>
    </row>
    <row r="6" spans="1:18" s="8" customFormat="1" ht="14.4" x14ac:dyDescent="0.3">
      <c r="A6" s="8" t="s">
        <v>39178</v>
      </c>
      <c r="B6" s="8" t="s">
        <v>39179</v>
      </c>
      <c r="C6" s="8" t="s">
        <v>39180</v>
      </c>
      <c r="D6" s="8" t="s">
        <v>39181</v>
      </c>
      <c r="E6" s="8" t="s">
        <v>39182</v>
      </c>
      <c r="F6" s="141" t="s">
        <v>39183</v>
      </c>
      <c r="G6" s="8" t="s">
        <v>39184</v>
      </c>
      <c r="H6" s="8" t="s">
        <v>39185</v>
      </c>
      <c r="I6" s="9" t="s">
        <v>39186</v>
      </c>
      <c r="J6" s="8" t="s">
        <v>39187</v>
      </c>
      <c r="K6" s="8" t="s">
        <v>39188</v>
      </c>
      <c r="L6" s="8" t="s">
        <v>39189</v>
      </c>
      <c r="M6" s="8" t="s">
        <v>39190</v>
      </c>
      <c r="N6" s="8" t="s">
        <v>39191</v>
      </c>
      <c r="O6" s="8" t="s">
        <v>46</v>
      </c>
      <c r="P6" s="142" t="s">
        <v>39192</v>
      </c>
      <c r="Q6" s="142" t="s">
        <v>39193</v>
      </c>
      <c r="R6" s="142" t="s">
        <v>39194</v>
      </c>
    </row>
    <row r="7" spans="1:18" x14ac:dyDescent="0.25">
      <c r="A7" t="s">
        <v>39195</v>
      </c>
      <c r="B7">
        <v>24642924</v>
      </c>
      <c r="C7" t="s">
        <v>39196</v>
      </c>
      <c r="D7" s="143">
        <v>37987</v>
      </c>
      <c r="E7" t="s">
        <v>39197</v>
      </c>
      <c r="F7" s="144">
        <v>303</v>
      </c>
      <c r="G7" t="s">
        <v>39198</v>
      </c>
      <c r="H7" t="s">
        <v>39199</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5">
      <c r="A8" t="s">
        <v>39195</v>
      </c>
      <c r="B8">
        <v>24649295</v>
      </c>
      <c r="C8" t="s">
        <v>39196</v>
      </c>
      <c r="D8" s="143">
        <v>41244</v>
      </c>
      <c r="E8" t="s">
        <v>39197</v>
      </c>
      <c r="F8" s="144">
        <v>303</v>
      </c>
      <c r="G8" t="s">
        <v>39198</v>
      </c>
      <c r="H8" t="s">
        <v>39200</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5">
      <c r="A9" t="s">
        <v>39195</v>
      </c>
      <c r="B9">
        <v>24645277</v>
      </c>
      <c r="C9" t="s">
        <v>39196</v>
      </c>
      <c r="D9" s="143">
        <v>37622</v>
      </c>
      <c r="E9" t="s">
        <v>39197</v>
      </c>
      <c r="F9" s="144">
        <v>303</v>
      </c>
      <c r="G9" t="s">
        <v>39198</v>
      </c>
      <c r="H9" t="s">
        <v>39201</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5">
      <c r="A10" t="s">
        <v>39195</v>
      </c>
      <c r="B10">
        <v>24650733</v>
      </c>
      <c r="C10" t="s">
        <v>39196</v>
      </c>
      <c r="D10" s="143">
        <v>38749</v>
      </c>
      <c r="E10" t="s">
        <v>39197</v>
      </c>
      <c r="F10" s="144">
        <v>303</v>
      </c>
      <c r="G10" t="s">
        <v>39198</v>
      </c>
      <c r="H10" t="s">
        <v>39202</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5">
      <c r="A11" t="s">
        <v>39195</v>
      </c>
      <c r="B11">
        <v>42849312</v>
      </c>
      <c r="C11" t="s">
        <v>39196</v>
      </c>
      <c r="D11" s="143">
        <v>44013</v>
      </c>
      <c r="E11" t="s">
        <v>39197</v>
      </c>
      <c r="F11" s="144">
        <v>303</v>
      </c>
      <c r="G11" t="s">
        <v>39198</v>
      </c>
      <c r="H11" t="s">
        <v>39203</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5">
      <c r="A12" t="s">
        <v>39195</v>
      </c>
      <c r="B12">
        <v>38938766</v>
      </c>
      <c r="C12" t="s">
        <v>39196</v>
      </c>
      <c r="D12" s="143">
        <v>43191</v>
      </c>
      <c r="E12" t="s">
        <v>39197</v>
      </c>
      <c r="F12" s="144">
        <v>303</v>
      </c>
      <c r="G12" t="s">
        <v>39198</v>
      </c>
      <c r="H12" t="s">
        <v>39204</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5">
      <c r="A13" t="s">
        <v>39195</v>
      </c>
      <c r="B13">
        <v>24650603</v>
      </c>
      <c r="C13" t="s">
        <v>39196</v>
      </c>
      <c r="D13" s="143">
        <v>39965</v>
      </c>
      <c r="E13" t="s">
        <v>39197</v>
      </c>
      <c r="F13" s="144">
        <v>303</v>
      </c>
      <c r="G13" t="s">
        <v>39198</v>
      </c>
      <c r="H13" t="s">
        <v>39205</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5">
      <c r="A14" t="s">
        <v>39195</v>
      </c>
      <c r="B14">
        <v>24650612</v>
      </c>
      <c r="C14" t="s">
        <v>39196</v>
      </c>
      <c r="D14" s="143">
        <v>38777</v>
      </c>
      <c r="E14" t="s">
        <v>39197</v>
      </c>
      <c r="F14" s="144">
        <v>303</v>
      </c>
      <c r="G14" t="s">
        <v>39198</v>
      </c>
      <c r="H14" t="s">
        <v>39206</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5">
      <c r="A15" t="s">
        <v>39195</v>
      </c>
      <c r="B15">
        <v>24650380</v>
      </c>
      <c r="C15" t="s">
        <v>39196</v>
      </c>
      <c r="D15" s="143">
        <v>39630</v>
      </c>
      <c r="E15" t="s">
        <v>39197</v>
      </c>
      <c r="F15" s="144">
        <v>303</v>
      </c>
      <c r="G15" t="s">
        <v>39198</v>
      </c>
      <c r="H15" t="s">
        <v>39207</v>
      </c>
      <c r="I15" s="143">
        <v>45078</v>
      </c>
      <c r="J15">
        <v>60</v>
      </c>
      <c r="K15">
        <v>0</v>
      </c>
      <c r="L15" s="145">
        <v>0</v>
      </c>
      <c r="M15" s="145">
        <v>92145.03</v>
      </c>
      <c r="N15" s="145">
        <v>92145.03</v>
      </c>
      <c r="O15" s="146">
        <f t="shared" si="1"/>
        <v>0</v>
      </c>
      <c r="P15" s="147">
        <f t="shared" si="2"/>
        <v>0</v>
      </c>
      <c r="Q15" s="147">
        <f t="shared" si="3"/>
        <v>0</v>
      </c>
      <c r="R15" s="147">
        <f t="shared" si="0"/>
        <v>0</v>
      </c>
    </row>
    <row r="17" spans="13:14" ht="13.8" thickBot="1" x14ac:dyDescent="0.3">
      <c r="M17" s="117">
        <f t="shared" ref="M17:N17" si="4">SUM(M7:M16)</f>
        <v>2445929.91</v>
      </c>
      <c r="N17" s="117">
        <f t="shared" si="4"/>
        <v>2435096.91</v>
      </c>
    </row>
    <row r="18" spans="13:14" ht="13.8" thickTop="1" x14ac:dyDescent="0.25"/>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K3"/>
  <sheetViews>
    <sheetView zoomScale="90" zoomScaleNormal="90" workbookViewId="0">
      <selection activeCell="AH3" sqref="AH3"/>
    </sheetView>
  </sheetViews>
  <sheetFormatPr defaultRowHeight="13.2" x14ac:dyDescent="0.25"/>
  <cols>
    <col min="1" max="1" width="10" bestFit="1" customWidth="1"/>
    <col min="2" max="2" width="27.21875" bestFit="1" customWidth="1"/>
    <col min="8" max="8" width="14.77734375" bestFit="1" customWidth="1"/>
    <col min="9" max="9" width="19.21875" bestFit="1" customWidth="1"/>
    <col min="10" max="10" width="19.5546875" bestFit="1" customWidth="1"/>
    <col min="11" max="11" width="9.5546875" bestFit="1" customWidth="1"/>
    <col min="12" max="12" width="8.77734375" bestFit="1" customWidth="1"/>
    <col min="13" max="14" width="9.77734375" bestFit="1" customWidth="1"/>
    <col min="15" max="15" width="9.21875" bestFit="1" customWidth="1"/>
    <col min="16" max="16" width="9.5546875" bestFit="1" customWidth="1"/>
    <col min="17" max="17" width="9.77734375" bestFit="1" customWidth="1"/>
    <col min="18" max="18" width="9.5546875" bestFit="1" customWidth="1"/>
    <col min="19" max="19" width="9.21875" bestFit="1" customWidth="1"/>
    <col min="20" max="20" width="9.77734375" bestFit="1" customWidth="1"/>
    <col min="21" max="21" width="9.21875" bestFit="1" customWidth="1"/>
    <col min="22" max="22" width="9.77734375" bestFit="1" customWidth="1"/>
    <col min="23" max="23" width="9.5546875" bestFit="1" customWidth="1"/>
    <col min="24" max="24" width="8.77734375" bestFit="1" customWidth="1"/>
    <col min="25" max="26" width="9.77734375" bestFit="1" customWidth="1"/>
    <col min="27" max="27" width="9.21875" bestFit="1" customWidth="1"/>
    <col min="28" max="28" width="9.5546875" bestFit="1" customWidth="1"/>
    <col min="29" max="29" width="9.77734375" bestFit="1" customWidth="1"/>
    <col min="30" max="30" width="9.5546875" bestFit="1" customWidth="1"/>
    <col min="31" max="31" width="9.21875" bestFit="1" customWidth="1"/>
    <col min="32" max="32" width="9.77734375" bestFit="1" customWidth="1"/>
    <col min="33" max="33" width="9.21875" bestFit="1" customWidth="1"/>
    <col min="34" max="34" width="9.77734375" bestFit="1" customWidth="1"/>
    <col min="35" max="35" width="9.5546875" bestFit="1" customWidth="1"/>
    <col min="36" max="36" width="8.77734375" bestFit="1" customWidth="1"/>
    <col min="37" max="37" width="9.77734375" bestFit="1" customWidth="1"/>
  </cols>
  <sheetData>
    <row r="2" spans="1:37" s="8" customFormat="1" x14ac:dyDescent="0.25">
      <c r="A2" s="8" t="s">
        <v>39179</v>
      </c>
      <c r="B2" s="8" t="s">
        <v>39178</v>
      </c>
      <c r="C2" s="8" t="s">
        <v>39208</v>
      </c>
      <c r="D2" s="8" t="s">
        <v>39180</v>
      </c>
      <c r="E2" s="8" t="s">
        <v>39209</v>
      </c>
      <c r="F2" s="8" t="s">
        <v>39187</v>
      </c>
      <c r="G2" s="8" t="s">
        <v>39188</v>
      </c>
      <c r="H2" s="148" t="s">
        <v>39190</v>
      </c>
      <c r="I2" s="148" t="s">
        <v>39189</v>
      </c>
      <c r="J2" s="148" t="s">
        <v>39210</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5">
      <c r="A3">
        <v>42849312</v>
      </c>
      <c r="B3" t="s">
        <v>39195</v>
      </c>
      <c r="C3">
        <v>303</v>
      </c>
      <c r="D3" t="s">
        <v>39196</v>
      </c>
      <c r="E3" s="6" t="s">
        <v>39211</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CE01D-B0DD-43FE-AC2A-F4792097CAA0}">
  <sheetPr>
    <tabColor rgb="FFFFFF00"/>
    <pageSetUpPr fitToPage="1"/>
  </sheetPr>
  <dimension ref="A1:AD79"/>
  <sheetViews>
    <sheetView topLeftCell="A57" zoomScale="80" zoomScaleNormal="80" workbookViewId="0">
      <selection activeCell="G66" sqref="G66"/>
    </sheetView>
  </sheetViews>
  <sheetFormatPr defaultColWidth="9.21875" defaultRowHeight="15" x14ac:dyDescent="0.25"/>
  <cols>
    <col min="1" max="1" width="9.21875" style="238" bestFit="1" customWidth="1"/>
    <col min="2" max="2" width="33.44140625" style="238" customWidth="1"/>
    <col min="3" max="4" width="11.21875" style="238" bestFit="1" customWidth="1"/>
    <col min="5" max="5" width="12.6640625" style="238" customWidth="1"/>
    <col min="6" max="7" width="11.21875" style="238" bestFit="1" customWidth="1"/>
    <col min="8" max="8" width="11.21875" style="330" bestFit="1" customWidth="1"/>
    <col min="9" max="23" width="11.21875" style="238" bestFit="1" customWidth="1"/>
    <col min="24" max="24" width="3.77734375" style="238" customWidth="1"/>
    <col min="25" max="25" width="9.21875" style="238" bestFit="1" customWidth="1"/>
    <col min="26" max="16384" width="9.21875" style="238"/>
  </cols>
  <sheetData>
    <row r="1" spans="1:23" ht="17.399999999999999" x14ac:dyDescent="0.25">
      <c r="A1" s="321" t="s">
        <v>39362</v>
      </c>
      <c r="B1" s="322"/>
      <c r="C1" s="367"/>
      <c r="D1" s="367"/>
      <c r="E1" s="367"/>
      <c r="F1" s="367"/>
      <c r="G1" s="367"/>
      <c r="H1" s="368"/>
      <c r="I1" s="367"/>
      <c r="J1" s="367"/>
      <c r="K1" s="367"/>
      <c r="L1" s="367"/>
      <c r="M1" s="322"/>
      <c r="N1" s="322"/>
      <c r="O1" s="322"/>
      <c r="P1" s="322"/>
      <c r="Q1" s="322"/>
      <c r="R1" s="322"/>
      <c r="S1" s="322"/>
      <c r="T1" s="322"/>
      <c r="U1" s="322"/>
      <c r="V1" s="322"/>
      <c r="W1" s="322"/>
    </row>
    <row r="2" spans="1:23" ht="15.6" x14ac:dyDescent="0.25">
      <c r="A2" s="369" t="s">
        <v>39389</v>
      </c>
      <c r="B2" s="322"/>
      <c r="C2" s="366"/>
      <c r="D2" s="366"/>
      <c r="E2" s="366"/>
      <c r="F2" s="366"/>
      <c r="G2" s="366"/>
      <c r="H2" s="370"/>
      <c r="I2" s="366"/>
      <c r="J2" s="366"/>
      <c r="K2" s="366"/>
      <c r="L2" s="366"/>
      <c r="M2" s="322"/>
      <c r="N2" s="322"/>
      <c r="O2" s="322"/>
      <c r="P2" s="322"/>
      <c r="Q2" s="322"/>
      <c r="R2" s="322"/>
      <c r="S2" s="322"/>
      <c r="T2" s="322"/>
      <c r="U2" s="322"/>
      <c r="V2" s="322"/>
      <c r="W2" s="322"/>
    </row>
    <row r="3" spans="1:23" x14ac:dyDescent="0.25">
      <c r="B3" s="240"/>
      <c r="C3" s="240"/>
      <c r="D3" s="240"/>
      <c r="E3" s="240"/>
      <c r="F3" s="240"/>
      <c r="G3" s="240"/>
      <c r="H3" s="336"/>
      <c r="I3" s="240"/>
      <c r="J3" s="240"/>
      <c r="K3" s="240"/>
      <c r="L3" s="240"/>
    </row>
    <row r="4" spans="1:23" ht="15.6" x14ac:dyDescent="0.25">
      <c r="A4" s="241" t="s">
        <v>84</v>
      </c>
      <c r="C4" s="241"/>
      <c r="D4" s="241"/>
      <c r="E4" s="241"/>
      <c r="F4" s="241"/>
      <c r="G4" s="241"/>
      <c r="H4" s="337"/>
      <c r="I4" s="241"/>
      <c r="J4" s="241"/>
      <c r="K4" s="241"/>
      <c r="L4" s="241"/>
    </row>
    <row r="6" spans="1:23" ht="31.2" x14ac:dyDescent="0.25">
      <c r="A6" s="242" t="s">
        <v>85</v>
      </c>
      <c r="B6" s="243"/>
      <c r="C6" s="244">
        <v>1</v>
      </c>
      <c r="D6" s="244">
        <v>2</v>
      </c>
      <c r="E6" s="244">
        <v>3</v>
      </c>
      <c r="F6" s="244">
        <v>4</v>
      </c>
      <c r="G6" s="244">
        <v>5</v>
      </c>
      <c r="H6" s="339">
        <v>6</v>
      </c>
      <c r="I6" s="244">
        <v>7</v>
      </c>
      <c r="J6" s="244">
        <v>8</v>
      </c>
      <c r="K6" s="244">
        <v>9</v>
      </c>
      <c r="L6" s="244">
        <v>10</v>
      </c>
      <c r="M6" s="244">
        <v>11</v>
      </c>
      <c r="N6" s="244">
        <v>12</v>
      </c>
      <c r="O6" s="244">
        <v>13</v>
      </c>
      <c r="P6" s="244">
        <v>14</v>
      </c>
      <c r="Q6" s="244">
        <v>15</v>
      </c>
      <c r="R6" s="244">
        <v>16</v>
      </c>
      <c r="S6" s="244">
        <v>17</v>
      </c>
      <c r="T6" s="244">
        <v>18</v>
      </c>
      <c r="U6" s="244">
        <v>19</v>
      </c>
      <c r="V6" s="244">
        <v>20</v>
      </c>
      <c r="W6" s="244">
        <v>21</v>
      </c>
    </row>
    <row r="7" spans="1:23" x14ac:dyDescent="0.25">
      <c r="H7" s="340"/>
      <c r="M7" s="245"/>
      <c r="N7" s="245"/>
      <c r="O7" s="245"/>
      <c r="P7" s="245"/>
      <c r="Q7" s="245"/>
      <c r="R7" s="245"/>
      <c r="S7" s="245"/>
      <c r="T7" s="245"/>
      <c r="U7" s="245"/>
      <c r="V7" s="245"/>
      <c r="W7" s="245"/>
    </row>
    <row r="8" spans="1:23" x14ac:dyDescent="0.25">
      <c r="A8" s="245">
        <v>1</v>
      </c>
      <c r="B8" s="238" t="s">
        <v>86</v>
      </c>
      <c r="C8" s="269">
        <v>1000</v>
      </c>
      <c r="D8" s="269">
        <v>1000</v>
      </c>
      <c r="E8" s="269">
        <v>1000</v>
      </c>
      <c r="F8" s="269">
        <v>1000</v>
      </c>
      <c r="G8" s="269">
        <v>1000</v>
      </c>
      <c r="H8" s="341">
        <v>1000</v>
      </c>
      <c r="I8" s="269">
        <v>1000</v>
      </c>
      <c r="J8" s="269">
        <v>1000</v>
      </c>
      <c r="K8" s="269">
        <v>1000</v>
      </c>
      <c r="L8" s="269">
        <v>1000</v>
      </c>
      <c r="M8" s="269">
        <v>1000</v>
      </c>
      <c r="N8" s="269">
        <v>1000</v>
      </c>
      <c r="O8" s="269">
        <v>1000</v>
      </c>
      <c r="P8" s="269">
        <v>1000</v>
      </c>
      <c r="Q8" s="269">
        <v>1000</v>
      </c>
      <c r="R8" s="269">
        <v>1000</v>
      </c>
      <c r="S8" s="269">
        <v>1000</v>
      </c>
      <c r="T8" s="269">
        <v>1000</v>
      </c>
      <c r="U8" s="269">
        <v>1000</v>
      </c>
      <c r="V8" s="269">
        <v>1000</v>
      </c>
      <c r="W8" s="269">
        <v>1000</v>
      </c>
    </row>
    <row r="9" spans="1:23" x14ac:dyDescent="0.25">
      <c r="A9" s="245">
        <v>2</v>
      </c>
      <c r="B9" s="247" t="s">
        <v>87</v>
      </c>
      <c r="C9" s="270">
        <v>0</v>
      </c>
      <c r="D9" s="270">
        <f t="shared" ref="D9:M9" si="0">C9+C25</f>
        <v>50</v>
      </c>
      <c r="E9" s="270">
        <f t="shared" si="0"/>
        <v>100</v>
      </c>
      <c r="F9" s="270">
        <f t="shared" si="0"/>
        <v>150</v>
      </c>
      <c r="G9" s="270">
        <f t="shared" si="0"/>
        <v>200</v>
      </c>
      <c r="H9" s="342">
        <f t="shared" si="0"/>
        <v>250</v>
      </c>
      <c r="I9" s="270">
        <f t="shared" si="0"/>
        <v>300</v>
      </c>
      <c r="J9" s="270">
        <f t="shared" si="0"/>
        <v>350</v>
      </c>
      <c r="K9" s="270">
        <f t="shared" si="0"/>
        <v>400</v>
      </c>
      <c r="L9" s="270">
        <f t="shared" si="0"/>
        <v>450</v>
      </c>
      <c r="M9" s="270">
        <f t="shared" si="0"/>
        <v>500</v>
      </c>
      <c r="N9" s="270">
        <f>M9+M25</f>
        <v>550</v>
      </c>
      <c r="O9" s="270">
        <f t="shared" ref="O9:W9" si="1">N9+N25</f>
        <v>600</v>
      </c>
      <c r="P9" s="270">
        <f t="shared" si="1"/>
        <v>650</v>
      </c>
      <c r="Q9" s="270">
        <f t="shared" si="1"/>
        <v>700</v>
      </c>
      <c r="R9" s="270">
        <f t="shared" si="1"/>
        <v>750</v>
      </c>
      <c r="S9" s="270">
        <f t="shared" si="1"/>
        <v>800</v>
      </c>
      <c r="T9" s="270">
        <f t="shared" si="1"/>
        <v>850</v>
      </c>
      <c r="U9" s="270">
        <f t="shared" si="1"/>
        <v>900</v>
      </c>
      <c r="V9" s="270">
        <f t="shared" si="1"/>
        <v>950</v>
      </c>
      <c r="W9" s="270">
        <f t="shared" si="1"/>
        <v>1000</v>
      </c>
    </row>
    <row r="10" spans="1:23" x14ac:dyDescent="0.25">
      <c r="A10" s="245">
        <v>3</v>
      </c>
      <c r="B10" s="238" t="s">
        <v>88</v>
      </c>
      <c r="C10" s="269">
        <f t="shared" ref="C10:L10" si="2">C8-C9</f>
        <v>1000</v>
      </c>
      <c r="D10" s="269">
        <f t="shared" si="2"/>
        <v>950</v>
      </c>
      <c r="E10" s="269">
        <f t="shared" si="2"/>
        <v>900</v>
      </c>
      <c r="F10" s="269">
        <f t="shared" si="2"/>
        <v>850</v>
      </c>
      <c r="G10" s="269">
        <f t="shared" si="2"/>
        <v>800</v>
      </c>
      <c r="H10" s="341">
        <f t="shared" si="2"/>
        <v>750</v>
      </c>
      <c r="I10" s="269">
        <f t="shared" si="2"/>
        <v>700</v>
      </c>
      <c r="J10" s="269">
        <f t="shared" si="2"/>
        <v>650</v>
      </c>
      <c r="K10" s="269">
        <f t="shared" si="2"/>
        <v>600</v>
      </c>
      <c r="L10" s="269">
        <f t="shared" si="2"/>
        <v>550</v>
      </c>
      <c r="M10" s="269">
        <f>M8-M9</f>
        <v>500</v>
      </c>
      <c r="N10" s="269">
        <f t="shared" ref="N10:W10" si="3">N8-N9</f>
        <v>450</v>
      </c>
      <c r="O10" s="269">
        <f t="shared" si="3"/>
        <v>400</v>
      </c>
      <c r="P10" s="269">
        <f t="shared" si="3"/>
        <v>350</v>
      </c>
      <c r="Q10" s="269">
        <f t="shared" si="3"/>
        <v>300</v>
      </c>
      <c r="R10" s="269">
        <f t="shared" si="3"/>
        <v>250</v>
      </c>
      <c r="S10" s="269">
        <f t="shared" si="3"/>
        <v>200</v>
      </c>
      <c r="T10" s="269">
        <f t="shared" si="3"/>
        <v>150</v>
      </c>
      <c r="U10" s="269">
        <f t="shared" si="3"/>
        <v>100</v>
      </c>
      <c r="V10" s="269">
        <f t="shared" si="3"/>
        <v>50</v>
      </c>
      <c r="W10" s="269">
        <f t="shared" si="3"/>
        <v>0</v>
      </c>
    </row>
    <row r="11" spans="1:23" x14ac:dyDescent="0.25">
      <c r="A11" s="245"/>
      <c r="C11" s="269"/>
      <c r="D11" s="269"/>
      <c r="E11" s="269"/>
      <c r="F11" s="269"/>
      <c r="G11" s="269"/>
      <c r="H11" s="341"/>
      <c r="I11" s="269"/>
      <c r="J11" s="269"/>
      <c r="K11" s="269"/>
      <c r="L11" s="269"/>
      <c r="M11" s="269"/>
      <c r="N11" s="269"/>
      <c r="O11" s="269"/>
      <c r="P11" s="269"/>
      <c r="Q11" s="269"/>
      <c r="R11" s="269"/>
      <c r="S11" s="269"/>
      <c r="T11" s="269"/>
      <c r="U11" s="269"/>
      <c r="V11" s="269"/>
      <c r="W11" s="269"/>
    </row>
    <row r="12" spans="1:23" x14ac:dyDescent="0.25">
      <c r="A12" s="245">
        <v>4</v>
      </c>
      <c r="B12" s="238" t="s">
        <v>89</v>
      </c>
      <c r="C12" s="269">
        <f t="shared" ref="C12:L12" si="4">C10</f>
        <v>1000</v>
      </c>
      <c r="D12" s="269">
        <f t="shared" si="4"/>
        <v>950</v>
      </c>
      <c r="E12" s="269">
        <f t="shared" si="4"/>
        <v>900</v>
      </c>
      <c r="F12" s="269">
        <f t="shared" si="4"/>
        <v>850</v>
      </c>
      <c r="G12" s="269">
        <f t="shared" si="4"/>
        <v>800</v>
      </c>
      <c r="H12" s="341">
        <f t="shared" si="4"/>
        <v>750</v>
      </c>
      <c r="I12" s="269">
        <f t="shared" si="4"/>
        <v>700</v>
      </c>
      <c r="J12" s="269">
        <f t="shared" si="4"/>
        <v>650</v>
      </c>
      <c r="K12" s="269">
        <f t="shared" si="4"/>
        <v>600</v>
      </c>
      <c r="L12" s="269">
        <f t="shared" si="4"/>
        <v>550</v>
      </c>
      <c r="M12" s="269">
        <f>M10</f>
        <v>500</v>
      </c>
      <c r="N12" s="269">
        <f t="shared" ref="N12:W12" si="5">N10</f>
        <v>450</v>
      </c>
      <c r="O12" s="269">
        <f t="shared" si="5"/>
        <v>400</v>
      </c>
      <c r="P12" s="269">
        <f t="shared" si="5"/>
        <v>350</v>
      </c>
      <c r="Q12" s="269">
        <f t="shared" si="5"/>
        <v>300</v>
      </c>
      <c r="R12" s="269">
        <f t="shared" si="5"/>
        <v>250</v>
      </c>
      <c r="S12" s="269">
        <f t="shared" si="5"/>
        <v>200</v>
      </c>
      <c r="T12" s="269">
        <f t="shared" si="5"/>
        <v>150</v>
      </c>
      <c r="U12" s="269">
        <f t="shared" si="5"/>
        <v>100</v>
      </c>
      <c r="V12" s="269">
        <f t="shared" si="5"/>
        <v>50</v>
      </c>
      <c r="W12" s="269">
        <f t="shared" si="5"/>
        <v>0</v>
      </c>
    </row>
    <row r="13" spans="1:23" x14ac:dyDescent="0.25">
      <c r="A13" s="245">
        <v>5</v>
      </c>
      <c r="B13" s="247" t="s">
        <v>90</v>
      </c>
      <c r="C13" s="270">
        <v>1000</v>
      </c>
      <c r="D13" s="270">
        <v>800</v>
      </c>
      <c r="E13" s="270">
        <v>600</v>
      </c>
      <c r="F13" s="270">
        <v>400</v>
      </c>
      <c r="G13" s="270">
        <v>200</v>
      </c>
      <c r="H13" s="342">
        <v>0</v>
      </c>
      <c r="I13" s="270">
        <v>0</v>
      </c>
      <c r="J13" s="270">
        <v>0</v>
      </c>
      <c r="K13" s="270">
        <v>0</v>
      </c>
      <c r="L13" s="270">
        <v>0</v>
      </c>
      <c r="M13" s="270">
        <v>0</v>
      </c>
      <c r="N13" s="270">
        <v>0</v>
      </c>
      <c r="O13" s="270">
        <v>0</v>
      </c>
      <c r="P13" s="270">
        <v>0</v>
      </c>
      <c r="Q13" s="270">
        <v>0</v>
      </c>
      <c r="R13" s="270">
        <v>0</v>
      </c>
      <c r="S13" s="270">
        <v>0</v>
      </c>
      <c r="T13" s="270">
        <v>0</v>
      </c>
      <c r="U13" s="270">
        <v>0</v>
      </c>
      <c r="V13" s="270">
        <v>0</v>
      </c>
      <c r="W13" s="270">
        <v>0</v>
      </c>
    </row>
    <row r="14" spans="1:23" ht="30" x14ac:dyDescent="0.25">
      <c r="A14" s="245">
        <v>6</v>
      </c>
      <c r="B14" s="238" t="s">
        <v>91</v>
      </c>
      <c r="C14" s="269">
        <f t="shared" ref="C14:L14" si="6">C12-C13</f>
        <v>0</v>
      </c>
      <c r="D14" s="269">
        <f t="shared" si="6"/>
        <v>150</v>
      </c>
      <c r="E14" s="269">
        <f t="shared" si="6"/>
        <v>300</v>
      </c>
      <c r="F14" s="269">
        <f t="shared" si="6"/>
        <v>450</v>
      </c>
      <c r="G14" s="269">
        <f t="shared" si="6"/>
        <v>600</v>
      </c>
      <c r="H14" s="341">
        <f t="shared" si="6"/>
        <v>750</v>
      </c>
      <c r="I14" s="269">
        <f t="shared" si="6"/>
        <v>700</v>
      </c>
      <c r="J14" s="269">
        <f t="shared" si="6"/>
        <v>650</v>
      </c>
      <c r="K14" s="269">
        <f t="shared" si="6"/>
        <v>600</v>
      </c>
      <c r="L14" s="269">
        <f t="shared" si="6"/>
        <v>550</v>
      </c>
      <c r="M14" s="269">
        <f>M12-M13</f>
        <v>500</v>
      </c>
      <c r="N14" s="269">
        <f t="shared" ref="N14:W14" si="7">N12-N13</f>
        <v>450</v>
      </c>
      <c r="O14" s="269">
        <f t="shared" si="7"/>
        <v>400</v>
      </c>
      <c r="P14" s="269">
        <f t="shared" si="7"/>
        <v>350</v>
      </c>
      <c r="Q14" s="269">
        <f t="shared" si="7"/>
        <v>300</v>
      </c>
      <c r="R14" s="269">
        <f t="shared" si="7"/>
        <v>250</v>
      </c>
      <c r="S14" s="269">
        <f t="shared" si="7"/>
        <v>200</v>
      </c>
      <c r="T14" s="269">
        <f t="shared" si="7"/>
        <v>150</v>
      </c>
      <c r="U14" s="269">
        <f t="shared" si="7"/>
        <v>100</v>
      </c>
      <c r="V14" s="269">
        <f t="shared" si="7"/>
        <v>50</v>
      </c>
      <c r="W14" s="269">
        <f t="shared" si="7"/>
        <v>0</v>
      </c>
    </row>
    <row r="15" spans="1:23" x14ac:dyDescent="0.25">
      <c r="A15" s="245"/>
      <c r="C15" s="246"/>
      <c r="D15" s="246"/>
      <c r="E15" s="246"/>
      <c r="F15" s="246"/>
      <c r="G15" s="246"/>
      <c r="H15" s="343"/>
      <c r="I15" s="246"/>
      <c r="J15" s="246"/>
      <c r="K15" s="246"/>
      <c r="L15" s="246"/>
      <c r="M15" s="246"/>
      <c r="N15" s="246"/>
      <c r="O15" s="246"/>
      <c r="P15" s="246"/>
      <c r="Q15" s="246"/>
      <c r="R15" s="246"/>
      <c r="S15" s="246"/>
      <c r="T15" s="246"/>
      <c r="U15" s="246"/>
      <c r="V15" s="246"/>
      <c r="W15" s="246"/>
    </row>
    <row r="16" spans="1:23" x14ac:dyDescent="0.25">
      <c r="A16" s="245">
        <v>7</v>
      </c>
      <c r="B16" s="247" t="s">
        <v>92</v>
      </c>
      <c r="C16" s="249">
        <v>0.25</v>
      </c>
      <c r="D16" s="248"/>
      <c r="E16" s="248"/>
      <c r="F16" s="248"/>
      <c r="G16" s="248"/>
      <c r="H16" s="344"/>
      <c r="I16" s="248"/>
      <c r="J16" s="248"/>
      <c r="K16" s="248"/>
      <c r="L16" s="248"/>
      <c r="M16" s="248"/>
      <c r="N16" s="248"/>
      <c r="O16" s="248"/>
      <c r="P16" s="248"/>
      <c r="Q16" s="248"/>
      <c r="R16" s="248"/>
      <c r="S16" s="248"/>
      <c r="T16" s="248"/>
      <c r="U16" s="248"/>
      <c r="V16" s="248"/>
      <c r="W16" s="248"/>
    </row>
    <row r="17" spans="1:30" x14ac:dyDescent="0.25">
      <c r="A17" s="245">
        <v>8</v>
      </c>
      <c r="B17" s="238" t="s">
        <v>93</v>
      </c>
      <c r="C17" s="269">
        <f t="shared" ref="C17:W17" si="8">C14*$C$16</f>
        <v>0</v>
      </c>
      <c r="D17" s="269">
        <f>D14*$C$16</f>
        <v>37.5</v>
      </c>
      <c r="E17" s="269">
        <f t="shared" si="8"/>
        <v>75</v>
      </c>
      <c r="F17" s="269">
        <f t="shared" si="8"/>
        <v>112.5</v>
      </c>
      <c r="G17" s="269">
        <f t="shared" si="8"/>
        <v>150</v>
      </c>
      <c r="H17" s="341">
        <f t="shared" si="8"/>
        <v>187.5</v>
      </c>
      <c r="I17" s="269">
        <f t="shared" si="8"/>
        <v>175</v>
      </c>
      <c r="J17" s="269">
        <f t="shared" si="8"/>
        <v>162.5</v>
      </c>
      <c r="K17" s="269">
        <f t="shared" si="8"/>
        <v>150</v>
      </c>
      <c r="L17" s="269">
        <f t="shared" si="8"/>
        <v>137.5</v>
      </c>
      <c r="M17" s="269">
        <f t="shared" si="8"/>
        <v>125</v>
      </c>
      <c r="N17" s="269">
        <f t="shared" si="8"/>
        <v>112.5</v>
      </c>
      <c r="O17" s="269">
        <f t="shared" si="8"/>
        <v>100</v>
      </c>
      <c r="P17" s="269">
        <f t="shared" si="8"/>
        <v>87.5</v>
      </c>
      <c r="Q17" s="269">
        <f t="shared" si="8"/>
        <v>75</v>
      </c>
      <c r="R17" s="269">
        <f t="shared" si="8"/>
        <v>62.5</v>
      </c>
      <c r="S17" s="269">
        <f t="shared" si="8"/>
        <v>50</v>
      </c>
      <c r="T17" s="269">
        <f t="shared" si="8"/>
        <v>37.5</v>
      </c>
      <c r="U17" s="269">
        <f t="shared" si="8"/>
        <v>25</v>
      </c>
      <c r="V17" s="269">
        <f t="shared" si="8"/>
        <v>12.5</v>
      </c>
      <c r="W17" s="269">
        <f t="shared" si="8"/>
        <v>0</v>
      </c>
    </row>
    <row r="18" spans="1:30" x14ac:dyDescent="0.25">
      <c r="A18" s="245"/>
      <c r="B18" s="247"/>
      <c r="C18" s="248"/>
      <c r="D18" s="248"/>
      <c r="E18" s="248"/>
      <c r="F18" s="248"/>
      <c r="G18" s="248"/>
      <c r="H18" s="344"/>
      <c r="I18" s="248"/>
      <c r="J18" s="248"/>
      <c r="K18" s="248"/>
      <c r="L18" s="248"/>
      <c r="M18" s="248"/>
      <c r="N18" s="248"/>
      <c r="O18" s="248"/>
      <c r="P18" s="248"/>
      <c r="Q18" s="248"/>
      <c r="R18" s="248"/>
      <c r="S18" s="248"/>
      <c r="T18" s="248"/>
      <c r="U18" s="248"/>
      <c r="V18" s="248"/>
      <c r="W18" s="248"/>
    </row>
    <row r="19" spans="1:30" x14ac:dyDescent="0.25">
      <c r="A19" s="245">
        <v>9</v>
      </c>
      <c r="B19" s="238" t="s">
        <v>94</v>
      </c>
      <c r="C19" s="269">
        <f t="shared" ref="C19:L19" si="9">C10-C17</f>
        <v>1000</v>
      </c>
      <c r="D19" s="269">
        <f t="shared" si="9"/>
        <v>912.5</v>
      </c>
      <c r="E19" s="269">
        <f t="shared" si="9"/>
        <v>825</v>
      </c>
      <c r="F19" s="269">
        <f t="shared" si="9"/>
        <v>737.5</v>
      </c>
      <c r="G19" s="269">
        <f t="shared" si="9"/>
        <v>650</v>
      </c>
      <c r="H19" s="341">
        <f t="shared" si="9"/>
        <v>562.5</v>
      </c>
      <c r="I19" s="269">
        <f t="shared" si="9"/>
        <v>525</v>
      </c>
      <c r="J19" s="269">
        <f t="shared" si="9"/>
        <v>487.5</v>
      </c>
      <c r="K19" s="269">
        <f t="shared" si="9"/>
        <v>450</v>
      </c>
      <c r="L19" s="269">
        <f t="shared" si="9"/>
        <v>412.5</v>
      </c>
      <c r="M19" s="269">
        <f>M10-M17</f>
        <v>375</v>
      </c>
      <c r="N19" s="269">
        <f t="shared" ref="N19:W19" si="10">N10-N17</f>
        <v>337.5</v>
      </c>
      <c r="O19" s="269">
        <f t="shared" si="10"/>
        <v>300</v>
      </c>
      <c r="P19" s="269">
        <f t="shared" si="10"/>
        <v>262.5</v>
      </c>
      <c r="Q19" s="269">
        <f t="shared" si="10"/>
        <v>225</v>
      </c>
      <c r="R19" s="269">
        <f t="shared" si="10"/>
        <v>187.5</v>
      </c>
      <c r="S19" s="269">
        <f t="shared" si="10"/>
        <v>150</v>
      </c>
      <c r="T19" s="269">
        <f t="shared" si="10"/>
        <v>112.5</v>
      </c>
      <c r="U19" s="269">
        <f t="shared" si="10"/>
        <v>75</v>
      </c>
      <c r="V19" s="269">
        <f t="shared" si="10"/>
        <v>37.5</v>
      </c>
      <c r="W19" s="269">
        <f t="shared" si="10"/>
        <v>0</v>
      </c>
    </row>
    <row r="20" spans="1:30" x14ac:dyDescent="0.25">
      <c r="A20" s="245"/>
      <c r="C20" s="246"/>
      <c r="D20" s="246"/>
      <c r="E20" s="246"/>
      <c r="F20" s="246"/>
      <c r="G20" s="246"/>
      <c r="H20" s="343"/>
      <c r="I20" s="246"/>
      <c r="J20" s="246"/>
      <c r="K20" s="246"/>
      <c r="L20" s="246"/>
      <c r="M20" s="246"/>
      <c r="N20" s="246"/>
      <c r="O20" s="246"/>
      <c r="P20" s="246"/>
      <c r="Q20" s="246"/>
      <c r="R20" s="246"/>
      <c r="S20" s="246"/>
      <c r="T20" s="246"/>
      <c r="U20" s="246"/>
      <c r="V20" s="246"/>
      <c r="W20" s="246"/>
      <c r="Z20" s="238" t="s">
        <v>82</v>
      </c>
    </row>
    <row r="21" spans="1:30" x14ac:dyDescent="0.25">
      <c r="A21" s="245">
        <v>10</v>
      </c>
      <c r="B21" s="238" t="s">
        <v>82</v>
      </c>
      <c r="C21" s="250">
        <v>7.0000000000000007E-2</v>
      </c>
      <c r="D21" s="246"/>
      <c r="E21" s="246"/>
      <c r="F21" s="246"/>
      <c r="G21" s="246"/>
      <c r="H21" s="343"/>
      <c r="I21" s="246"/>
      <c r="J21" s="246"/>
      <c r="K21" s="246"/>
      <c r="L21" s="246"/>
      <c r="M21" s="246"/>
      <c r="N21" s="246"/>
      <c r="O21" s="246"/>
      <c r="P21" s="246"/>
      <c r="Q21" s="246"/>
      <c r="R21" s="246"/>
      <c r="S21" s="246"/>
      <c r="T21" s="246"/>
      <c r="U21" s="246"/>
      <c r="V21" s="246"/>
      <c r="W21" s="246"/>
      <c r="Z21" s="240" t="s">
        <v>39354</v>
      </c>
      <c r="AB21" s="238">
        <v>0.5</v>
      </c>
      <c r="AC21" s="238">
        <v>9.5000000000000001E-2</v>
      </c>
      <c r="AD21" s="238">
        <f>AB21*AC21</f>
        <v>4.7500000000000001E-2</v>
      </c>
    </row>
    <row r="22" spans="1:30" x14ac:dyDescent="0.25">
      <c r="A22" s="245"/>
      <c r="C22" s="246"/>
      <c r="D22" s="246"/>
      <c r="E22" s="246"/>
      <c r="F22" s="246"/>
      <c r="G22" s="246"/>
      <c r="H22" s="343"/>
      <c r="I22" s="246"/>
      <c r="J22" s="246"/>
      <c r="K22" s="246"/>
      <c r="L22" s="246"/>
      <c r="M22" s="246"/>
      <c r="N22" s="246"/>
      <c r="O22" s="246"/>
      <c r="P22" s="246"/>
      <c r="Q22" s="246"/>
      <c r="R22" s="246"/>
      <c r="S22" s="246"/>
      <c r="T22" s="246"/>
      <c r="U22" s="246"/>
      <c r="V22" s="246"/>
      <c r="W22" s="246"/>
      <c r="Z22" s="240" t="s">
        <v>39355</v>
      </c>
      <c r="AB22" s="238">
        <v>0.5</v>
      </c>
      <c r="AC22" s="238">
        <f>AD22/AB22</f>
        <v>4.5000000000000012E-2</v>
      </c>
      <c r="AD22" s="238">
        <f>AD23-AD21</f>
        <v>2.2500000000000006E-2</v>
      </c>
    </row>
    <row r="23" spans="1:30" x14ac:dyDescent="0.25">
      <c r="A23" s="245">
        <v>11</v>
      </c>
      <c r="B23" s="238" t="s">
        <v>95</v>
      </c>
      <c r="C23" s="269">
        <f t="shared" ref="C23:W23" si="11">C19*$C$21</f>
        <v>70</v>
      </c>
      <c r="D23" s="269">
        <f t="shared" si="11"/>
        <v>63.875000000000007</v>
      </c>
      <c r="E23" s="269">
        <f t="shared" si="11"/>
        <v>57.750000000000007</v>
      </c>
      <c r="F23" s="269">
        <f t="shared" si="11"/>
        <v>51.625000000000007</v>
      </c>
      <c r="G23" s="269">
        <f t="shared" si="11"/>
        <v>45.500000000000007</v>
      </c>
      <c r="H23" s="341">
        <f t="shared" si="11"/>
        <v>39.375000000000007</v>
      </c>
      <c r="I23" s="269">
        <f t="shared" si="11"/>
        <v>36.75</v>
      </c>
      <c r="J23" s="269">
        <f t="shared" si="11"/>
        <v>34.125</v>
      </c>
      <c r="K23" s="269">
        <f t="shared" si="11"/>
        <v>31.500000000000004</v>
      </c>
      <c r="L23" s="269">
        <f t="shared" si="11"/>
        <v>28.875000000000004</v>
      </c>
      <c r="M23" s="269">
        <f t="shared" si="11"/>
        <v>26.250000000000004</v>
      </c>
      <c r="N23" s="269">
        <f t="shared" si="11"/>
        <v>23.625000000000004</v>
      </c>
      <c r="O23" s="269">
        <f t="shared" si="11"/>
        <v>21.000000000000004</v>
      </c>
      <c r="P23" s="269">
        <f t="shared" si="11"/>
        <v>18.375</v>
      </c>
      <c r="Q23" s="269">
        <f t="shared" si="11"/>
        <v>15.750000000000002</v>
      </c>
      <c r="R23" s="269">
        <f t="shared" si="11"/>
        <v>13.125000000000002</v>
      </c>
      <c r="S23" s="269">
        <f t="shared" si="11"/>
        <v>10.500000000000002</v>
      </c>
      <c r="T23" s="269">
        <f t="shared" si="11"/>
        <v>7.8750000000000009</v>
      </c>
      <c r="U23" s="269">
        <f t="shared" si="11"/>
        <v>5.2500000000000009</v>
      </c>
      <c r="V23" s="269">
        <f t="shared" si="11"/>
        <v>2.6250000000000004</v>
      </c>
      <c r="W23" s="269">
        <f t="shared" si="11"/>
        <v>0</v>
      </c>
      <c r="X23" s="269"/>
      <c r="Y23" s="269"/>
      <c r="AD23" s="238">
        <v>7.0000000000000007E-2</v>
      </c>
    </row>
    <row r="24" spans="1:30" x14ac:dyDescent="0.25">
      <c r="A24" s="245">
        <v>12</v>
      </c>
      <c r="B24" s="238" t="s">
        <v>96</v>
      </c>
      <c r="C24" s="269">
        <v>0</v>
      </c>
      <c r="D24" s="269">
        <v>0</v>
      </c>
      <c r="E24" s="269">
        <v>0</v>
      </c>
      <c r="F24" s="269">
        <v>0</v>
      </c>
      <c r="G24" s="269">
        <v>0</v>
      </c>
      <c r="H24" s="341">
        <v>0</v>
      </c>
      <c r="I24" s="269">
        <v>0</v>
      </c>
      <c r="J24" s="269">
        <v>0</v>
      </c>
      <c r="K24" s="269">
        <v>0</v>
      </c>
      <c r="L24" s="269">
        <v>0</v>
      </c>
      <c r="M24" s="269">
        <v>0</v>
      </c>
      <c r="N24" s="269">
        <v>0</v>
      </c>
      <c r="O24" s="269">
        <v>0</v>
      </c>
      <c r="P24" s="269">
        <v>0</v>
      </c>
      <c r="Q24" s="269">
        <v>0</v>
      </c>
      <c r="R24" s="269">
        <v>0</v>
      </c>
      <c r="S24" s="269">
        <v>0</v>
      </c>
      <c r="T24" s="269">
        <v>0</v>
      </c>
      <c r="U24" s="269">
        <v>0</v>
      </c>
      <c r="V24" s="269">
        <v>0</v>
      </c>
      <c r="W24" s="269">
        <v>0</v>
      </c>
      <c r="X24" s="269"/>
      <c r="Y24" s="269"/>
    </row>
    <row r="25" spans="1:30" x14ac:dyDescent="0.25">
      <c r="A25" s="245">
        <v>13</v>
      </c>
      <c r="B25" s="238" t="s">
        <v>97</v>
      </c>
      <c r="C25" s="269">
        <f t="shared" ref="C25:V25" si="12">$C8/20</f>
        <v>50</v>
      </c>
      <c r="D25" s="269">
        <f t="shared" si="12"/>
        <v>50</v>
      </c>
      <c r="E25" s="269">
        <f t="shared" si="12"/>
        <v>50</v>
      </c>
      <c r="F25" s="269">
        <f t="shared" si="12"/>
        <v>50</v>
      </c>
      <c r="G25" s="269">
        <f t="shared" si="12"/>
        <v>50</v>
      </c>
      <c r="H25" s="341">
        <f t="shared" si="12"/>
        <v>50</v>
      </c>
      <c r="I25" s="269">
        <f t="shared" si="12"/>
        <v>50</v>
      </c>
      <c r="J25" s="269">
        <f t="shared" si="12"/>
        <v>50</v>
      </c>
      <c r="K25" s="269">
        <f t="shared" si="12"/>
        <v>50</v>
      </c>
      <c r="L25" s="269">
        <f t="shared" si="12"/>
        <v>50</v>
      </c>
      <c r="M25" s="269">
        <f t="shared" si="12"/>
        <v>50</v>
      </c>
      <c r="N25" s="269">
        <f t="shared" si="12"/>
        <v>50</v>
      </c>
      <c r="O25" s="269">
        <f t="shared" si="12"/>
        <v>50</v>
      </c>
      <c r="P25" s="269">
        <f t="shared" si="12"/>
        <v>50</v>
      </c>
      <c r="Q25" s="269">
        <f t="shared" si="12"/>
        <v>50</v>
      </c>
      <c r="R25" s="269">
        <f t="shared" si="12"/>
        <v>50</v>
      </c>
      <c r="S25" s="269">
        <f t="shared" si="12"/>
        <v>50</v>
      </c>
      <c r="T25" s="269">
        <f t="shared" si="12"/>
        <v>50</v>
      </c>
      <c r="U25" s="269">
        <f t="shared" si="12"/>
        <v>50</v>
      </c>
      <c r="V25" s="269">
        <f t="shared" si="12"/>
        <v>50</v>
      </c>
      <c r="W25" s="269">
        <v>0</v>
      </c>
      <c r="X25" s="269"/>
      <c r="Y25" s="269"/>
    </row>
    <row r="26" spans="1:30" x14ac:dyDescent="0.25">
      <c r="A26" s="245">
        <v>14</v>
      </c>
      <c r="B26" s="247" t="s">
        <v>98</v>
      </c>
      <c r="C26" s="270">
        <f>C23*1/(1-0.25)-C23</f>
        <v>23.333333333333329</v>
      </c>
      <c r="D26" s="270">
        <f t="shared" ref="D26:L26" si="13">D23*1/(1-0.25)-D23</f>
        <v>21.291666666666664</v>
      </c>
      <c r="E26" s="270">
        <f t="shared" si="13"/>
        <v>19.250000000000007</v>
      </c>
      <c r="F26" s="270">
        <f t="shared" si="13"/>
        <v>17.208333333333336</v>
      </c>
      <c r="G26" s="270">
        <f t="shared" si="13"/>
        <v>15.166666666666671</v>
      </c>
      <c r="H26" s="342">
        <f t="shared" si="13"/>
        <v>13.125</v>
      </c>
      <c r="I26" s="270">
        <f t="shared" si="13"/>
        <v>12.25</v>
      </c>
      <c r="J26" s="270">
        <f t="shared" si="13"/>
        <v>11.375</v>
      </c>
      <c r="K26" s="270">
        <f t="shared" si="13"/>
        <v>10.500000000000004</v>
      </c>
      <c r="L26" s="270">
        <f t="shared" si="13"/>
        <v>9.6250000000000036</v>
      </c>
      <c r="M26" s="270">
        <f>M23*1/(1-0.25)-M23</f>
        <v>8.7500000000000036</v>
      </c>
      <c r="N26" s="270">
        <f t="shared" ref="N26:W26" si="14">N23*1/(1-0.25)-N23</f>
        <v>7.875</v>
      </c>
      <c r="O26" s="270">
        <f t="shared" si="14"/>
        <v>7</v>
      </c>
      <c r="P26" s="270">
        <f t="shared" si="14"/>
        <v>6.125</v>
      </c>
      <c r="Q26" s="270">
        <f t="shared" si="14"/>
        <v>5.2500000000000018</v>
      </c>
      <c r="R26" s="270">
        <f t="shared" si="14"/>
        <v>4.3750000000000018</v>
      </c>
      <c r="S26" s="270">
        <f t="shared" si="14"/>
        <v>3.5</v>
      </c>
      <c r="T26" s="270">
        <f t="shared" si="14"/>
        <v>2.6250000000000009</v>
      </c>
      <c r="U26" s="270">
        <f t="shared" si="14"/>
        <v>1.75</v>
      </c>
      <c r="V26" s="270">
        <f t="shared" si="14"/>
        <v>0.875</v>
      </c>
      <c r="W26" s="270">
        <f t="shared" si="14"/>
        <v>0</v>
      </c>
      <c r="X26" s="269"/>
      <c r="Y26" s="269">
        <f>SUM(C26:W26)</f>
        <v>201.25</v>
      </c>
    </row>
    <row r="27" spans="1:30" x14ac:dyDescent="0.25">
      <c r="A27" s="245">
        <v>15</v>
      </c>
      <c r="B27" s="238" t="s">
        <v>99</v>
      </c>
      <c r="C27" s="269">
        <f t="shared" ref="C27:L27" si="15">SUM(C23:C26)</f>
        <v>143.33333333333331</v>
      </c>
      <c r="D27" s="269">
        <f t="shared" si="15"/>
        <v>135.16666666666666</v>
      </c>
      <c r="E27" s="269">
        <f t="shared" si="15"/>
        <v>127</v>
      </c>
      <c r="F27" s="269">
        <f t="shared" si="15"/>
        <v>118.83333333333334</v>
      </c>
      <c r="G27" s="269">
        <f t="shared" si="15"/>
        <v>110.66666666666667</v>
      </c>
      <c r="H27" s="341">
        <f t="shared" si="15"/>
        <v>102.5</v>
      </c>
      <c r="I27" s="269">
        <f t="shared" si="15"/>
        <v>99</v>
      </c>
      <c r="J27" s="269">
        <f t="shared" si="15"/>
        <v>95.5</v>
      </c>
      <c r="K27" s="269">
        <f t="shared" si="15"/>
        <v>92</v>
      </c>
      <c r="L27" s="269">
        <f t="shared" si="15"/>
        <v>88.5</v>
      </c>
      <c r="M27" s="269">
        <f>SUM(M23:M26)</f>
        <v>85</v>
      </c>
      <c r="N27" s="269">
        <f t="shared" ref="N27:W27" si="16">SUM(N23:N26)</f>
        <v>81.5</v>
      </c>
      <c r="O27" s="269">
        <f t="shared" si="16"/>
        <v>78</v>
      </c>
      <c r="P27" s="269">
        <f t="shared" si="16"/>
        <v>74.5</v>
      </c>
      <c r="Q27" s="269">
        <f t="shared" si="16"/>
        <v>71</v>
      </c>
      <c r="R27" s="269">
        <f t="shared" si="16"/>
        <v>67.5</v>
      </c>
      <c r="S27" s="269">
        <f t="shared" si="16"/>
        <v>64</v>
      </c>
      <c r="T27" s="269">
        <f t="shared" si="16"/>
        <v>60.5</v>
      </c>
      <c r="U27" s="269">
        <f t="shared" si="16"/>
        <v>57</v>
      </c>
      <c r="V27" s="269">
        <f t="shared" si="16"/>
        <v>53.5</v>
      </c>
      <c r="W27" s="269">
        <f t="shared" si="16"/>
        <v>0</v>
      </c>
      <c r="X27" s="269"/>
      <c r="Y27" s="269"/>
    </row>
    <row r="28" spans="1:30" x14ac:dyDescent="0.25">
      <c r="B28" s="251"/>
      <c r="C28" s="246"/>
      <c r="D28" s="246"/>
      <c r="E28" s="246"/>
      <c r="F28" s="246"/>
      <c r="G28" s="246"/>
      <c r="H28" s="343"/>
      <c r="I28" s="246"/>
      <c r="J28" s="246"/>
      <c r="K28" s="246"/>
      <c r="L28" s="246"/>
      <c r="M28" s="246"/>
      <c r="N28" s="246"/>
      <c r="O28" s="246"/>
      <c r="P28" s="246"/>
      <c r="Q28" s="246"/>
      <c r="R28" s="246"/>
      <c r="S28" s="246"/>
      <c r="T28" s="246"/>
      <c r="U28" s="246"/>
      <c r="V28" s="246"/>
      <c r="W28" s="246"/>
    </row>
    <row r="29" spans="1:30" ht="15.6" x14ac:dyDescent="0.25">
      <c r="A29" s="252" t="s">
        <v>100</v>
      </c>
      <c r="C29" s="253"/>
      <c r="D29" s="253"/>
      <c r="E29" s="253"/>
      <c r="F29" s="253"/>
      <c r="G29" s="253"/>
      <c r="H29" s="345"/>
      <c r="I29" s="253"/>
      <c r="J29" s="253"/>
      <c r="K29" s="253"/>
      <c r="L29" s="246"/>
      <c r="M29" s="246"/>
      <c r="N29" s="246"/>
      <c r="O29" s="246"/>
      <c r="P29" s="246"/>
      <c r="Q29" s="246"/>
      <c r="R29" s="246"/>
      <c r="S29" s="246"/>
      <c r="T29" s="246"/>
      <c r="U29" s="246"/>
      <c r="V29" s="246"/>
      <c r="W29" s="246"/>
    </row>
    <row r="30" spans="1:30" x14ac:dyDescent="0.25">
      <c r="B30" s="251"/>
      <c r="C30" s="246"/>
      <c r="D30" s="246"/>
      <c r="E30" s="246"/>
      <c r="F30" s="246"/>
      <c r="G30" s="246"/>
      <c r="H30" s="343"/>
      <c r="I30" s="246"/>
      <c r="J30" s="246"/>
      <c r="K30" s="246"/>
      <c r="L30" s="246"/>
      <c r="M30" s="246"/>
      <c r="N30" s="246"/>
      <c r="O30" s="246"/>
      <c r="P30" s="246"/>
      <c r="Q30" s="246"/>
      <c r="R30" s="246"/>
      <c r="S30" s="246"/>
      <c r="T30" s="246"/>
      <c r="U30" s="246"/>
      <c r="V30" s="246"/>
      <c r="W30" s="246"/>
    </row>
    <row r="31" spans="1:30" x14ac:dyDescent="0.25">
      <c r="A31" s="245">
        <v>16</v>
      </c>
      <c r="B31" s="251" t="s">
        <v>101</v>
      </c>
      <c r="C31" s="269">
        <f t="shared" ref="C31:W31" si="17">C23+C26</f>
        <v>93.333333333333329</v>
      </c>
      <c r="D31" s="269">
        <f t="shared" si="17"/>
        <v>85.166666666666671</v>
      </c>
      <c r="E31" s="269">
        <f t="shared" si="17"/>
        <v>77.000000000000014</v>
      </c>
      <c r="F31" s="269">
        <f t="shared" si="17"/>
        <v>68.833333333333343</v>
      </c>
      <c r="G31" s="269">
        <f t="shared" si="17"/>
        <v>60.666666666666679</v>
      </c>
      <c r="H31" s="341">
        <f t="shared" si="17"/>
        <v>52.500000000000007</v>
      </c>
      <c r="I31" s="269">
        <f t="shared" si="17"/>
        <v>49</v>
      </c>
      <c r="J31" s="269">
        <f t="shared" si="17"/>
        <v>45.5</v>
      </c>
      <c r="K31" s="269">
        <f t="shared" si="17"/>
        <v>42.000000000000007</v>
      </c>
      <c r="L31" s="269">
        <f t="shared" si="17"/>
        <v>38.500000000000007</v>
      </c>
      <c r="M31" s="269">
        <f t="shared" si="17"/>
        <v>35.000000000000007</v>
      </c>
      <c r="N31" s="269">
        <f t="shared" si="17"/>
        <v>31.500000000000004</v>
      </c>
      <c r="O31" s="269">
        <f t="shared" si="17"/>
        <v>28.000000000000004</v>
      </c>
      <c r="P31" s="269">
        <f t="shared" si="17"/>
        <v>24.5</v>
      </c>
      <c r="Q31" s="269">
        <f t="shared" si="17"/>
        <v>21.000000000000004</v>
      </c>
      <c r="R31" s="269">
        <f t="shared" si="17"/>
        <v>17.500000000000004</v>
      </c>
      <c r="S31" s="269">
        <f t="shared" si="17"/>
        <v>14.000000000000002</v>
      </c>
      <c r="T31" s="269">
        <f t="shared" si="17"/>
        <v>10.500000000000002</v>
      </c>
      <c r="U31" s="269">
        <f t="shared" si="17"/>
        <v>7.0000000000000009</v>
      </c>
      <c r="V31" s="269">
        <f t="shared" si="17"/>
        <v>3.5000000000000004</v>
      </c>
      <c r="W31" s="269">
        <f t="shared" si="17"/>
        <v>0</v>
      </c>
      <c r="X31" s="269"/>
      <c r="Y31" s="269"/>
    </row>
    <row r="32" spans="1:30" x14ac:dyDescent="0.25">
      <c r="A32" s="245">
        <v>17</v>
      </c>
      <c r="B32" s="251" t="s">
        <v>102</v>
      </c>
      <c r="C32" s="269">
        <v>0</v>
      </c>
      <c r="D32" s="269">
        <v>0</v>
      </c>
      <c r="E32" s="269">
        <v>0</v>
      </c>
      <c r="F32" s="269">
        <v>0</v>
      </c>
      <c r="G32" s="269">
        <v>0</v>
      </c>
      <c r="H32" s="341">
        <v>0</v>
      </c>
      <c r="I32" s="269">
        <v>0</v>
      </c>
      <c r="J32" s="269">
        <v>0</v>
      </c>
      <c r="K32" s="269">
        <v>0</v>
      </c>
      <c r="L32" s="269">
        <v>0</v>
      </c>
      <c r="M32" s="269">
        <v>0</v>
      </c>
      <c r="N32" s="269">
        <v>0</v>
      </c>
      <c r="O32" s="269">
        <v>0</v>
      </c>
      <c r="P32" s="269">
        <v>0</v>
      </c>
      <c r="Q32" s="269">
        <v>0</v>
      </c>
      <c r="R32" s="269">
        <v>0</v>
      </c>
      <c r="S32" s="269">
        <v>0</v>
      </c>
      <c r="T32" s="269">
        <v>0</v>
      </c>
      <c r="U32" s="269">
        <v>0</v>
      </c>
      <c r="V32" s="269">
        <v>0</v>
      </c>
      <c r="W32" s="269">
        <v>0</v>
      </c>
      <c r="X32" s="269"/>
      <c r="Y32" s="269"/>
    </row>
    <row r="33" spans="1:25" x14ac:dyDescent="0.25">
      <c r="A33" s="245">
        <v>18</v>
      </c>
      <c r="B33" s="254" t="s">
        <v>103</v>
      </c>
      <c r="C33" s="270">
        <f>C14-D14</f>
        <v>-150</v>
      </c>
      <c r="D33" s="270">
        <f t="shared" ref="D33:W33" si="18">D14-E14</f>
        <v>-150</v>
      </c>
      <c r="E33" s="270">
        <f t="shared" si="18"/>
        <v>-150</v>
      </c>
      <c r="F33" s="270">
        <f t="shared" si="18"/>
        <v>-150</v>
      </c>
      <c r="G33" s="270">
        <f t="shared" si="18"/>
        <v>-150</v>
      </c>
      <c r="H33" s="342">
        <f t="shared" si="18"/>
        <v>50</v>
      </c>
      <c r="I33" s="270">
        <f t="shared" si="18"/>
        <v>50</v>
      </c>
      <c r="J33" s="270">
        <f t="shared" si="18"/>
        <v>50</v>
      </c>
      <c r="K33" s="270">
        <f t="shared" si="18"/>
        <v>50</v>
      </c>
      <c r="L33" s="270">
        <f t="shared" si="18"/>
        <v>50</v>
      </c>
      <c r="M33" s="270">
        <f t="shared" si="18"/>
        <v>50</v>
      </c>
      <c r="N33" s="270">
        <f t="shared" si="18"/>
        <v>50</v>
      </c>
      <c r="O33" s="270">
        <f t="shared" si="18"/>
        <v>50</v>
      </c>
      <c r="P33" s="270">
        <f t="shared" si="18"/>
        <v>50</v>
      </c>
      <c r="Q33" s="270">
        <f t="shared" si="18"/>
        <v>50</v>
      </c>
      <c r="R33" s="270">
        <f t="shared" si="18"/>
        <v>50</v>
      </c>
      <c r="S33" s="270">
        <f t="shared" si="18"/>
        <v>50</v>
      </c>
      <c r="T33" s="270">
        <f t="shared" si="18"/>
        <v>50</v>
      </c>
      <c r="U33" s="270">
        <f t="shared" si="18"/>
        <v>50</v>
      </c>
      <c r="V33" s="270">
        <f t="shared" si="18"/>
        <v>50</v>
      </c>
      <c r="W33" s="270">
        <f t="shared" si="18"/>
        <v>0</v>
      </c>
      <c r="X33" s="269"/>
      <c r="Y33" s="269"/>
    </row>
    <row r="34" spans="1:25" x14ac:dyDescent="0.25">
      <c r="A34" s="245">
        <v>19</v>
      </c>
      <c r="B34" s="251" t="s">
        <v>104</v>
      </c>
      <c r="C34" s="269">
        <f t="shared" ref="C34:L34" si="19">SUM(C31:C33)</f>
        <v>-56.666666666666671</v>
      </c>
      <c r="D34" s="269">
        <f t="shared" si="19"/>
        <v>-64.833333333333329</v>
      </c>
      <c r="E34" s="269">
        <f t="shared" si="19"/>
        <v>-72.999999999999986</v>
      </c>
      <c r="F34" s="269">
        <f t="shared" si="19"/>
        <v>-81.166666666666657</v>
      </c>
      <c r="G34" s="269">
        <f t="shared" si="19"/>
        <v>-89.333333333333314</v>
      </c>
      <c r="H34" s="341">
        <f t="shared" si="19"/>
        <v>102.5</v>
      </c>
      <c r="I34" s="269">
        <f t="shared" si="19"/>
        <v>99</v>
      </c>
      <c r="J34" s="269">
        <f t="shared" si="19"/>
        <v>95.5</v>
      </c>
      <c r="K34" s="269">
        <f t="shared" si="19"/>
        <v>92</v>
      </c>
      <c r="L34" s="269">
        <f t="shared" si="19"/>
        <v>88.5</v>
      </c>
      <c r="M34" s="269">
        <f>SUM(M31:M33)</f>
        <v>85</v>
      </c>
      <c r="N34" s="269">
        <f t="shared" ref="N34:W34" si="20">SUM(N31:N33)</f>
        <v>81.5</v>
      </c>
      <c r="O34" s="269">
        <f t="shared" si="20"/>
        <v>78</v>
      </c>
      <c r="P34" s="269">
        <f t="shared" si="20"/>
        <v>74.5</v>
      </c>
      <c r="Q34" s="269">
        <f t="shared" si="20"/>
        <v>71</v>
      </c>
      <c r="R34" s="269">
        <f t="shared" si="20"/>
        <v>67.5</v>
      </c>
      <c r="S34" s="269">
        <f t="shared" si="20"/>
        <v>64</v>
      </c>
      <c r="T34" s="269">
        <f t="shared" si="20"/>
        <v>60.5</v>
      </c>
      <c r="U34" s="269">
        <f t="shared" si="20"/>
        <v>57</v>
      </c>
      <c r="V34" s="269">
        <f t="shared" si="20"/>
        <v>53.5</v>
      </c>
      <c r="W34" s="269">
        <f t="shared" si="20"/>
        <v>0</v>
      </c>
      <c r="X34" s="269"/>
      <c r="Y34" s="269"/>
    </row>
    <row r="35" spans="1:25" x14ac:dyDescent="0.25">
      <c r="A35" s="245"/>
      <c r="B35" s="251"/>
      <c r="C35" s="269"/>
      <c r="D35" s="269"/>
      <c r="E35" s="269"/>
      <c r="F35" s="269"/>
      <c r="G35" s="269"/>
      <c r="H35" s="341"/>
      <c r="I35" s="269"/>
      <c r="J35" s="269"/>
      <c r="K35" s="269"/>
      <c r="L35" s="269"/>
      <c r="M35" s="269"/>
      <c r="N35" s="269"/>
      <c r="O35" s="269"/>
      <c r="P35" s="269"/>
      <c r="Q35" s="269"/>
      <c r="R35" s="269"/>
      <c r="S35" s="269"/>
      <c r="T35" s="269"/>
      <c r="U35" s="269"/>
      <c r="V35" s="269"/>
      <c r="W35" s="269"/>
      <c r="X35" s="269"/>
      <c r="Y35" s="269"/>
    </row>
    <row r="36" spans="1:25" x14ac:dyDescent="0.25">
      <c r="A36" s="245">
        <v>20</v>
      </c>
      <c r="B36" s="251" t="s">
        <v>105</v>
      </c>
      <c r="C36" s="269">
        <f>C34*0.25</f>
        <v>-14.166666666666668</v>
      </c>
      <c r="D36" s="269">
        <f t="shared" ref="D36:L36" si="21">D34*0.25</f>
        <v>-16.208333333333332</v>
      </c>
      <c r="E36" s="269">
        <f t="shared" si="21"/>
        <v>-18.249999999999996</v>
      </c>
      <c r="F36" s="269">
        <f t="shared" si="21"/>
        <v>-20.291666666666664</v>
      </c>
      <c r="G36" s="269">
        <f t="shared" si="21"/>
        <v>-22.333333333333329</v>
      </c>
      <c r="H36" s="341">
        <f t="shared" si="21"/>
        <v>25.625</v>
      </c>
      <c r="I36" s="269">
        <f t="shared" si="21"/>
        <v>24.75</v>
      </c>
      <c r="J36" s="269">
        <f t="shared" si="21"/>
        <v>23.875</v>
      </c>
      <c r="K36" s="269">
        <f t="shared" si="21"/>
        <v>23</v>
      </c>
      <c r="L36" s="269">
        <f t="shared" si="21"/>
        <v>22.125</v>
      </c>
      <c r="M36" s="269">
        <f>M34*0.25</f>
        <v>21.25</v>
      </c>
      <c r="N36" s="269">
        <f t="shared" ref="N36:W36" si="22">N34*0.25</f>
        <v>20.375</v>
      </c>
      <c r="O36" s="269">
        <f t="shared" si="22"/>
        <v>19.5</v>
      </c>
      <c r="P36" s="269">
        <f t="shared" si="22"/>
        <v>18.625</v>
      </c>
      <c r="Q36" s="269">
        <f t="shared" si="22"/>
        <v>17.75</v>
      </c>
      <c r="R36" s="269">
        <f t="shared" si="22"/>
        <v>16.875</v>
      </c>
      <c r="S36" s="269">
        <f t="shared" si="22"/>
        <v>16</v>
      </c>
      <c r="T36" s="269">
        <f t="shared" si="22"/>
        <v>15.125</v>
      </c>
      <c r="U36" s="269">
        <f t="shared" si="22"/>
        <v>14.25</v>
      </c>
      <c r="V36" s="269">
        <f t="shared" si="22"/>
        <v>13.375</v>
      </c>
      <c r="W36" s="269">
        <f t="shared" si="22"/>
        <v>0</v>
      </c>
      <c r="X36" s="269"/>
      <c r="Y36" s="269">
        <f>SUM(C36:W36)</f>
        <v>201.25</v>
      </c>
    </row>
    <row r="37" spans="1:25" x14ac:dyDescent="0.25">
      <c r="A37" s="245">
        <v>21</v>
      </c>
      <c r="B37" s="254" t="s">
        <v>106</v>
      </c>
      <c r="C37" s="270">
        <f>D17-C17</f>
        <v>37.5</v>
      </c>
      <c r="D37" s="270">
        <f>E17-D17</f>
        <v>37.5</v>
      </c>
      <c r="E37" s="270">
        <f>F17-E17</f>
        <v>37.5</v>
      </c>
      <c r="F37" s="270">
        <f t="shared" ref="F37:W37" si="23">G17-F17</f>
        <v>37.5</v>
      </c>
      <c r="G37" s="270">
        <f t="shared" si="23"/>
        <v>37.5</v>
      </c>
      <c r="H37" s="342">
        <f t="shared" si="23"/>
        <v>-12.5</v>
      </c>
      <c r="I37" s="270">
        <f t="shared" si="23"/>
        <v>-12.5</v>
      </c>
      <c r="J37" s="270">
        <f t="shared" si="23"/>
        <v>-12.5</v>
      </c>
      <c r="K37" s="270">
        <f t="shared" si="23"/>
        <v>-12.5</v>
      </c>
      <c r="L37" s="270">
        <f t="shared" si="23"/>
        <v>-12.5</v>
      </c>
      <c r="M37" s="270">
        <f t="shared" si="23"/>
        <v>-12.5</v>
      </c>
      <c r="N37" s="270">
        <f t="shared" si="23"/>
        <v>-12.5</v>
      </c>
      <c r="O37" s="270">
        <f t="shared" si="23"/>
        <v>-12.5</v>
      </c>
      <c r="P37" s="270">
        <f t="shared" si="23"/>
        <v>-12.5</v>
      </c>
      <c r="Q37" s="270">
        <f t="shared" si="23"/>
        <v>-12.5</v>
      </c>
      <c r="R37" s="270">
        <f t="shared" si="23"/>
        <v>-12.5</v>
      </c>
      <c r="S37" s="270">
        <f t="shared" si="23"/>
        <v>-12.5</v>
      </c>
      <c r="T37" s="270">
        <f t="shared" si="23"/>
        <v>-12.5</v>
      </c>
      <c r="U37" s="270">
        <f t="shared" si="23"/>
        <v>-12.5</v>
      </c>
      <c r="V37" s="270">
        <f t="shared" si="23"/>
        <v>-12.5</v>
      </c>
      <c r="W37" s="270">
        <f t="shared" si="23"/>
        <v>0</v>
      </c>
      <c r="X37" s="269"/>
      <c r="Y37" s="269"/>
    </row>
    <row r="38" spans="1:25" x14ac:dyDescent="0.25">
      <c r="A38" s="245">
        <v>22</v>
      </c>
      <c r="B38" s="251" t="s">
        <v>107</v>
      </c>
      <c r="C38" s="269">
        <f t="shared" ref="C38:L38" si="24">SUM(C36:C37)</f>
        <v>23.333333333333332</v>
      </c>
      <c r="D38" s="269">
        <f t="shared" si="24"/>
        <v>21.291666666666668</v>
      </c>
      <c r="E38" s="269">
        <f t="shared" si="24"/>
        <v>19.250000000000004</v>
      </c>
      <c r="F38" s="269">
        <f t="shared" si="24"/>
        <v>17.208333333333336</v>
      </c>
      <c r="G38" s="269">
        <f t="shared" si="24"/>
        <v>15.166666666666671</v>
      </c>
      <c r="H38" s="341">
        <f t="shared" si="24"/>
        <v>13.125</v>
      </c>
      <c r="I38" s="269">
        <f t="shared" si="24"/>
        <v>12.25</v>
      </c>
      <c r="J38" s="269">
        <f t="shared" si="24"/>
        <v>11.375</v>
      </c>
      <c r="K38" s="269">
        <f t="shared" si="24"/>
        <v>10.5</v>
      </c>
      <c r="L38" s="269">
        <f t="shared" si="24"/>
        <v>9.625</v>
      </c>
      <c r="M38" s="269">
        <f>SUM(M36:M37)</f>
        <v>8.75</v>
      </c>
      <c r="N38" s="269">
        <f t="shared" ref="N38:W38" si="25">SUM(N36:N37)</f>
        <v>7.875</v>
      </c>
      <c r="O38" s="269">
        <f t="shared" si="25"/>
        <v>7</v>
      </c>
      <c r="P38" s="269">
        <f t="shared" si="25"/>
        <v>6.125</v>
      </c>
      <c r="Q38" s="269">
        <f t="shared" si="25"/>
        <v>5.25</v>
      </c>
      <c r="R38" s="269">
        <f t="shared" si="25"/>
        <v>4.375</v>
      </c>
      <c r="S38" s="269">
        <f t="shared" si="25"/>
        <v>3.5</v>
      </c>
      <c r="T38" s="269">
        <f t="shared" si="25"/>
        <v>2.625</v>
      </c>
      <c r="U38" s="269">
        <f t="shared" si="25"/>
        <v>1.75</v>
      </c>
      <c r="V38" s="269">
        <f t="shared" si="25"/>
        <v>0.875</v>
      </c>
      <c r="W38" s="269">
        <f t="shared" si="25"/>
        <v>0</v>
      </c>
      <c r="X38" s="269"/>
      <c r="Y38" s="269"/>
    </row>
    <row r="39" spans="1:25" x14ac:dyDescent="0.25">
      <c r="C39" s="246"/>
      <c r="D39" s="246"/>
      <c r="E39" s="246"/>
      <c r="F39" s="246"/>
      <c r="G39" s="246"/>
      <c r="H39" s="343"/>
      <c r="I39" s="246"/>
      <c r="J39" s="246"/>
      <c r="K39" s="246"/>
      <c r="L39" s="246"/>
      <c r="M39" s="246"/>
      <c r="N39" s="246"/>
      <c r="O39" s="246"/>
      <c r="P39" s="246"/>
      <c r="Q39" s="246"/>
      <c r="R39" s="246"/>
      <c r="S39" s="246"/>
      <c r="T39" s="246"/>
      <c r="U39" s="246"/>
      <c r="V39" s="246"/>
      <c r="W39" s="246"/>
    </row>
    <row r="40" spans="1:25" x14ac:dyDescent="0.25">
      <c r="C40" s="246"/>
      <c r="D40" s="246"/>
      <c r="E40" s="246"/>
      <c r="F40" s="246"/>
      <c r="G40" s="246"/>
      <c r="H40" s="343"/>
      <c r="I40" s="246"/>
      <c r="J40" s="246"/>
      <c r="K40" s="246"/>
      <c r="L40" s="246"/>
      <c r="M40" s="246"/>
      <c r="N40" s="246"/>
      <c r="O40" s="246"/>
      <c r="P40" s="246"/>
      <c r="Q40" s="246"/>
      <c r="R40" s="246"/>
      <c r="S40" s="246"/>
      <c r="T40" s="246"/>
      <c r="U40" s="246"/>
      <c r="V40" s="246"/>
      <c r="W40" s="246"/>
    </row>
    <row r="41" spans="1:25" ht="15.6" x14ac:dyDescent="0.25">
      <c r="A41" s="241" t="s">
        <v>108</v>
      </c>
      <c r="C41" s="246"/>
      <c r="D41" s="246"/>
      <c r="E41" s="246"/>
      <c r="F41" s="246"/>
      <c r="G41" s="246"/>
      <c r="H41" s="343"/>
      <c r="I41" s="246"/>
      <c r="J41" s="246"/>
      <c r="K41" s="246"/>
      <c r="L41" s="246"/>
      <c r="M41" s="246"/>
      <c r="N41" s="246"/>
      <c r="O41" s="246"/>
      <c r="P41" s="246"/>
      <c r="Q41" s="246"/>
      <c r="R41" s="246"/>
      <c r="S41" s="246"/>
      <c r="T41" s="246"/>
      <c r="U41" s="246"/>
      <c r="V41" s="246"/>
      <c r="W41" s="246"/>
    </row>
    <row r="42" spans="1:25" ht="15.6" x14ac:dyDescent="0.25">
      <c r="A42" s="241"/>
      <c r="C42" s="246"/>
      <c r="D42" s="246"/>
      <c r="E42" s="246"/>
      <c r="F42" s="246"/>
      <c r="G42" s="246"/>
      <c r="H42" s="343"/>
      <c r="I42" s="246"/>
      <c r="J42" s="246"/>
      <c r="K42" s="246"/>
      <c r="L42" s="246"/>
      <c r="M42" s="246"/>
      <c r="N42" s="246"/>
      <c r="O42" s="246"/>
      <c r="P42" s="246"/>
      <c r="Q42" s="246"/>
      <c r="R42" s="246"/>
      <c r="S42" s="246"/>
      <c r="T42" s="246"/>
      <c r="U42" s="246"/>
      <c r="V42" s="246"/>
      <c r="W42" s="246"/>
    </row>
    <row r="43" spans="1:25" x14ac:dyDescent="0.25">
      <c r="A43" s="245">
        <v>23</v>
      </c>
      <c r="B43" s="254" t="s">
        <v>109</v>
      </c>
      <c r="C43" s="270">
        <f>C17-D17</f>
        <v>-37.5</v>
      </c>
      <c r="D43" s="270">
        <f t="shared" ref="D43:W43" si="26">D17-E17</f>
        <v>-37.5</v>
      </c>
      <c r="E43" s="270">
        <f t="shared" si="26"/>
        <v>-37.5</v>
      </c>
      <c r="F43" s="270">
        <f t="shared" si="26"/>
        <v>-37.5</v>
      </c>
      <c r="G43" s="270">
        <f t="shared" si="26"/>
        <v>-37.5</v>
      </c>
      <c r="H43" s="342">
        <f t="shared" si="26"/>
        <v>12.5</v>
      </c>
      <c r="I43" s="270">
        <f t="shared" si="26"/>
        <v>12.5</v>
      </c>
      <c r="J43" s="270">
        <f t="shared" si="26"/>
        <v>12.5</v>
      </c>
      <c r="K43" s="270">
        <f t="shared" si="26"/>
        <v>12.5</v>
      </c>
      <c r="L43" s="270">
        <f t="shared" si="26"/>
        <v>12.5</v>
      </c>
      <c r="M43" s="270">
        <f t="shared" si="26"/>
        <v>12.5</v>
      </c>
      <c r="N43" s="270">
        <f t="shared" si="26"/>
        <v>12.5</v>
      </c>
      <c r="O43" s="270">
        <f t="shared" si="26"/>
        <v>12.5</v>
      </c>
      <c r="P43" s="270">
        <f t="shared" si="26"/>
        <v>12.5</v>
      </c>
      <c r="Q43" s="270">
        <f t="shared" si="26"/>
        <v>12.5</v>
      </c>
      <c r="R43" s="270">
        <f t="shared" si="26"/>
        <v>12.5</v>
      </c>
      <c r="S43" s="270">
        <f t="shared" si="26"/>
        <v>12.5</v>
      </c>
      <c r="T43" s="270">
        <f t="shared" si="26"/>
        <v>12.5</v>
      </c>
      <c r="U43" s="270">
        <f t="shared" si="26"/>
        <v>12.5</v>
      </c>
      <c r="V43" s="270">
        <f t="shared" si="26"/>
        <v>12.5</v>
      </c>
      <c r="W43" s="270">
        <f t="shared" si="26"/>
        <v>0</v>
      </c>
    </row>
    <row r="44" spans="1:25" x14ac:dyDescent="0.25">
      <c r="A44" s="245">
        <v>24</v>
      </c>
      <c r="B44" s="251" t="s">
        <v>110</v>
      </c>
      <c r="C44" s="269">
        <f>NPV($C$21,C43:W43)</f>
        <v>-72.584693728427681</v>
      </c>
      <c r="D44" s="269">
        <f>NPV($C$21,D43:W43)</f>
        <v>-40.165622289417655</v>
      </c>
      <c r="E44" s="269">
        <f>NPV($C$21,E43:W43)</f>
        <v>-5.4772158496768775</v>
      </c>
      <c r="F44" s="269">
        <f>NPV($C$21,F43:W43)</f>
        <v>31.639379040845739</v>
      </c>
      <c r="G44" s="269">
        <f>NPV($C$21,G43:W43)</f>
        <v>71.354135573704937</v>
      </c>
      <c r="H44" s="341">
        <f>NPV($C$21,H43:W43)</f>
        <v>113.84892506386429</v>
      </c>
      <c r="I44" s="269">
        <f>NPV($C$21,I43:W43)</f>
        <v>109.3183498183348</v>
      </c>
      <c r="J44" s="269">
        <f>NPV($C$21,J43:W43)</f>
        <v>104.47063430561823</v>
      </c>
      <c r="K44" s="269">
        <f>NPV($C$21,K43:W43)</f>
        <v>99.283578707011515</v>
      </c>
      <c r="L44" s="269">
        <f>NPV($C$21,L43:W43)</f>
        <v>93.73342921650233</v>
      </c>
      <c r="M44" s="269">
        <f>NPV($C$21,M43:W43)</f>
        <v>87.794769261657493</v>
      </c>
      <c r="N44" s="269">
        <f>NPV($C$21,N43:W43)</f>
        <v>81.440403109973531</v>
      </c>
      <c r="O44" s="269">
        <f>NPV($C$21,O43:W43)</f>
        <v>74.641231327671676</v>
      </c>
      <c r="P44" s="269">
        <f>NPV($C$21,P43:W43)</f>
        <v>67.366117520608697</v>
      </c>
      <c r="Q44" s="269">
        <f>NPV($C$21,Q43:W43)</f>
        <v>59.581745747051315</v>
      </c>
      <c r="R44" s="269">
        <f>NPV($C$21,R43:W43)</f>
        <v>51.252467949344911</v>
      </c>
      <c r="S44" s="269">
        <f>NPV($C$21,S43:W43)</f>
        <v>42.340140705799058</v>
      </c>
      <c r="T44" s="269">
        <f>NPV($C$21,T43:W43)</f>
        <v>32.803950555204992</v>
      </c>
      <c r="U44" s="269">
        <f>NPV($C$21,U43:W43)</f>
        <v>22.600227094069346</v>
      </c>
      <c r="V44" s="269">
        <f>NPV($C$21,V43:W43)</f>
        <v>11.682242990654204</v>
      </c>
      <c r="W44" s="269">
        <f>NPV($C$21,W43)</f>
        <v>0</v>
      </c>
    </row>
    <row r="45" spans="1:25" ht="15.6" x14ac:dyDescent="0.25">
      <c r="A45" s="245"/>
      <c r="B45" s="251"/>
      <c r="C45" s="271"/>
      <c r="D45" s="271"/>
      <c r="E45" s="271"/>
      <c r="F45" s="271"/>
      <c r="G45" s="271"/>
      <c r="H45" s="346"/>
      <c r="I45" s="271"/>
      <c r="J45" s="271"/>
      <c r="K45" s="271"/>
      <c r="L45" s="269"/>
      <c r="M45" s="269"/>
      <c r="N45" s="269"/>
      <c r="O45" s="269"/>
      <c r="P45" s="269"/>
      <c r="Q45" s="269"/>
      <c r="R45" s="269"/>
      <c r="S45" s="269"/>
      <c r="T45" s="269"/>
      <c r="U45" s="269"/>
      <c r="V45" s="269"/>
      <c r="W45" s="269"/>
    </row>
    <row r="46" spans="1:25" x14ac:dyDescent="0.25">
      <c r="A46" s="245">
        <v>25</v>
      </c>
      <c r="B46" s="254" t="s">
        <v>111</v>
      </c>
      <c r="C46" s="270">
        <f t="shared" ref="C46:W46" si="27">C17*$C$21</f>
        <v>0</v>
      </c>
      <c r="D46" s="270">
        <f t="shared" si="27"/>
        <v>2.6250000000000004</v>
      </c>
      <c r="E46" s="270">
        <f t="shared" si="27"/>
        <v>5.2500000000000009</v>
      </c>
      <c r="F46" s="270">
        <f t="shared" si="27"/>
        <v>7.8750000000000009</v>
      </c>
      <c r="G46" s="270">
        <f t="shared" si="27"/>
        <v>10.500000000000002</v>
      </c>
      <c r="H46" s="342">
        <f t="shared" si="27"/>
        <v>13.125000000000002</v>
      </c>
      <c r="I46" s="270">
        <f t="shared" si="27"/>
        <v>12.250000000000002</v>
      </c>
      <c r="J46" s="270">
        <f t="shared" si="27"/>
        <v>11.375000000000002</v>
      </c>
      <c r="K46" s="270">
        <f t="shared" si="27"/>
        <v>10.500000000000002</v>
      </c>
      <c r="L46" s="270">
        <f t="shared" si="27"/>
        <v>9.6250000000000018</v>
      </c>
      <c r="M46" s="270">
        <f t="shared" si="27"/>
        <v>8.75</v>
      </c>
      <c r="N46" s="270">
        <f t="shared" si="27"/>
        <v>7.8750000000000009</v>
      </c>
      <c r="O46" s="270">
        <f t="shared" si="27"/>
        <v>7.0000000000000009</v>
      </c>
      <c r="P46" s="270">
        <f t="shared" si="27"/>
        <v>6.1250000000000009</v>
      </c>
      <c r="Q46" s="270">
        <f t="shared" si="27"/>
        <v>5.2500000000000009</v>
      </c>
      <c r="R46" s="270">
        <f t="shared" si="27"/>
        <v>4.375</v>
      </c>
      <c r="S46" s="270">
        <f t="shared" si="27"/>
        <v>3.5000000000000004</v>
      </c>
      <c r="T46" s="270">
        <f t="shared" si="27"/>
        <v>2.6250000000000004</v>
      </c>
      <c r="U46" s="270">
        <f t="shared" si="27"/>
        <v>1.7500000000000002</v>
      </c>
      <c r="V46" s="270">
        <f t="shared" si="27"/>
        <v>0.87500000000000011</v>
      </c>
      <c r="W46" s="270">
        <f t="shared" si="27"/>
        <v>0</v>
      </c>
    </row>
    <row r="47" spans="1:25" x14ac:dyDescent="0.25">
      <c r="A47" s="245">
        <v>26</v>
      </c>
      <c r="B47" s="251" t="s">
        <v>112</v>
      </c>
      <c r="C47" s="269">
        <f>NPV($C$21,C46:W46)</f>
        <v>72.584693728427652</v>
      </c>
      <c r="D47" s="269">
        <f>NPV($C$21,D46:W46)</f>
        <v>77.665622289417612</v>
      </c>
      <c r="E47" s="269">
        <f>NPV($C$21,E46:W46)</f>
        <v>80.477215849676853</v>
      </c>
      <c r="F47" s="269">
        <f>NPV($C$21,F46:W46)</f>
        <v>80.860620959154232</v>
      </c>
      <c r="G47" s="269">
        <f>NPV($C$21,G46:W46)</f>
        <v>78.645864426295006</v>
      </c>
      <c r="H47" s="341">
        <f>NPV($C$21,H46:W46)</f>
        <v>73.651074936135657</v>
      </c>
      <c r="I47" s="269">
        <f>NPV($C$21,I46:W46)</f>
        <v>65.681650181665177</v>
      </c>
      <c r="J47" s="269">
        <f>NPV($C$21,J46:W46)</f>
        <v>58.029365694381724</v>
      </c>
      <c r="K47" s="269">
        <f>NPV($C$21,K46:W46)</f>
        <v>50.71642129298845</v>
      </c>
      <c r="L47" s="269">
        <f>NPV($C$21,L46:W46)</f>
        <v>43.766570783497635</v>
      </c>
      <c r="M47" s="269">
        <f>NPV($C$21,M46:W46)</f>
        <v>37.205230738342472</v>
      </c>
      <c r="N47" s="269">
        <f>NPV($C$21,N46:W46)</f>
        <v>31.059596890026448</v>
      </c>
      <c r="O47" s="269">
        <f>NPV($C$21,O46:W46)</f>
        <v>25.358768672328299</v>
      </c>
      <c r="P47" s="269">
        <f>NPV($C$21,P46:W46)</f>
        <v>20.133882479391282</v>
      </c>
      <c r="Q47" s="269">
        <f>NPV($C$21,Q46:W46)</f>
        <v>15.418254252948669</v>
      </c>
      <c r="R47" s="269">
        <f>NPV($C$21,R46:W46)</f>
        <v>11.247532050655078</v>
      </c>
      <c r="S47" s="269">
        <f>NPV($C$21,S46:W46)</f>
        <v>7.6598592942009338</v>
      </c>
      <c r="T47" s="269">
        <f>NPV($C$21,T46:W46)</f>
        <v>4.6960494447949985</v>
      </c>
      <c r="U47" s="269">
        <f>NPV($C$21,U46:W46)</f>
        <v>2.3997729059306492</v>
      </c>
      <c r="V47" s="269">
        <f>NPV($C$21,V46:W46)</f>
        <v>0.81775700934579443</v>
      </c>
      <c r="W47" s="269">
        <f>NPV($C$21,W46)</f>
        <v>0</v>
      </c>
    </row>
    <row r="48" spans="1:25" ht="15.6" x14ac:dyDescent="0.25">
      <c r="A48" s="245"/>
      <c r="B48" s="251"/>
      <c r="C48" s="271"/>
      <c r="D48" s="271"/>
      <c r="E48" s="271"/>
      <c r="F48" s="271"/>
      <c r="G48" s="271"/>
      <c r="H48" s="346"/>
      <c r="I48" s="271"/>
      <c r="J48" s="271"/>
      <c r="K48" s="271"/>
      <c r="L48" s="269"/>
      <c r="M48" s="269"/>
      <c r="N48" s="269"/>
      <c r="O48" s="269"/>
      <c r="P48" s="269"/>
      <c r="Q48" s="269"/>
      <c r="R48" s="269"/>
      <c r="S48" s="269"/>
      <c r="T48" s="269"/>
      <c r="U48" s="269"/>
      <c r="V48" s="269"/>
      <c r="W48" s="269"/>
    </row>
    <row r="49" spans="1:23" ht="15.6" thickBot="1" x14ac:dyDescent="0.3">
      <c r="A49" s="245">
        <v>27</v>
      </c>
      <c r="B49" s="255" t="s">
        <v>113</v>
      </c>
      <c r="C49" s="272">
        <f t="shared" ref="C49:L49" si="28">C47+C44</f>
        <v>0</v>
      </c>
      <c r="D49" s="272">
        <f>D47+D44</f>
        <v>37.499999999999957</v>
      </c>
      <c r="E49" s="272">
        <f t="shared" si="28"/>
        <v>74.999999999999972</v>
      </c>
      <c r="F49" s="272">
        <f t="shared" si="28"/>
        <v>112.49999999999997</v>
      </c>
      <c r="G49" s="272">
        <f t="shared" si="28"/>
        <v>149.99999999999994</v>
      </c>
      <c r="H49" s="347">
        <f t="shared" si="28"/>
        <v>187.49999999999994</v>
      </c>
      <c r="I49" s="272">
        <f t="shared" si="28"/>
        <v>174.99999999999997</v>
      </c>
      <c r="J49" s="272">
        <f t="shared" si="28"/>
        <v>162.49999999999994</v>
      </c>
      <c r="K49" s="272">
        <f t="shared" si="28"/>
        <v>149.99999999999997</v>
      </c>
      <c r="L49" s="272">
        <f t="shared" si="28"/>
        <v>137.49999999999997</v>
      </c>
      <c r="M49" s="272">
        <f>M47+M44</f>
        <v>124.99999999999997</v>
      </c>
      <c r="N49" s="272">
        <f t="shared" ref="N49:W49" si="29">N47+N44</f>
        <v>112.49999999999997</v>
      </c>
      <c r="O49" s="272">
        <f t="shared" si="29"/>
        <v>99.999999999999972</v>
      </c>
      <c r="P49" s="272">
        <f t="shared" si="29"/>
        <v>87.499999999999972</v>
      </c>
      <c r="Q49" s="272">
        <f t="shared" si="29"/>
        <v>74.999999999999986</v>
      </c>
      <c r="R49" s="272">
        <f t="shared" si="29"/>
        <v>62.499999999999986</v>
      </c>
      <c r="S49" s="272">
        <f t="shared" si="29"/>
        <v>49.999999999999993</v>
      </c>
      <c r="T49" s="272">
        <f t="shared" si="29"/>
        <v>37.499999999999993</v>
      </c>
      <c r="U49" s="272">
        <f t="shared" si="29"/>
        <v>24.999999999999996</v>
      </c>
      <c r="V49" s="272">
        <f t="shared" si="29"/>
        <v>12.499999999999998</v>
      </c>
      <c r="W49" s="272">
        <f t="shared" si="29"/>
        <v>0</v>
      </c>
    </row>
    <row r="50" spans="1:23" ht="15.6" thickTop="1" x14ac:dyDescent="0.25"/>
    <row r="52" spans="1:23" ht="17.399999999999999" x14ac:dyDescent="0.25">
      <c r="A52" s="348" t="s">
        <v>39363</v>
      </c>
      <c r="B52" s="349"/>
      <c r="C52" s="349"/>
      <c r="D52" s="349"/>
      <c r="E52" s="349"/>
      <c r="F52" s="349"/>
      <c r="G52" s="349"/>
      <c r="H52" s="349"/>
      <c r="I52" s="349"/>
      <c r="J52" s="349"/>
      <c r="K52" s="349"/>
      <c r="L52" s="349"/>
      <c r="M52" s="349"/>
      <c r="N52" s="349"/>
      <c r="O52" s="349"/>
      <c r="P52" s="349"/>
      <c r="Q52" s="349"/>
      <c r="R52" s="349"/>
      <c r="S52" s="349"/>
      <c r="T52" s="349"/>
      <c r="U52" s="349"/>
      <c r="V52" s="349"/>
      <c r="W52" s="374"/>
    </row>
    <row r="53" spans="1:23" ht="17.399999999999999" x14ac:dyDescent="0.25">
      <c r="A53" s="348"/>
      <c r="B53" s="349"/>
      <c r="C53" s="349"/>
      <c r="D53" s="349"/>
      <c r="E53" s="349"/>
      <c r="F53" s="349"/>
      <c r="G53" s="349"/>
      <c r="H53" s="349"/>
      <c r="I53" s="349"/>
      <c r="J53" s="349"/>
      <c r="K53" s="349"/>
      <c r="L53" s="349"/>
      <c r="M53" s="349"/>
      <c r="N53" s="349"/>
      <c r="O53" s="349"/>
      <c r="P53" s="349"/>
      <c r="Q53" s="349"/>
      <c r="R53" s="349"/>
      <c r="S53" s="349"/>
      <c r="T53" s="349"/>
      <c r="U53" s="349"/>
      <c r="V53" s="349"/>
      <c r="W53" s="374"/>
    </row>
    <row r="54" spans="1:23" x14ac:dyDescent="0.25">
      <c r="A54" s="351" t="s">
        <v>85</v>
      </c>
      <c r="B54" s="243"/>
      <c r="C54" s="372">
        <v>1</v>
      </c>
      <c r="D54" s="372">
        <v>2</v>
      </c>
      <c r="E54" s="372">
        <v>3</v>
      </c>
      <c r="F54" s="372">
        <v>4</v>
      </c>
      <c r="G54" s="372">
        <v>5</v>
      </c>
      <c r="H54" s="372">
        <v>6</v>
      </c>
      <c r="I54" s="372">
        <v>7</v>
      </c>
      <c r="J54" s="372">
        <v>8</v>
      </c>
      <c r="K54" s="372">
        <v>9</v>
      </c>
      <c r="L54" s="372">
        <v>10</v>
      </c>
      <c r="M54" s="372">
        <v>11</v>
      </c>
      <c r="N54" s="372">
        <v>12</v>
      </c>
      <c r="O54" s="372">
        <v>13</v>
      </c>
      <c r="P54" s="372">
        <v>14</v>
      </c>
      <c r="Q54" s="372">
        <v>15</v>
      </c>
      <c r="R54" s="372">
        <v>16</v>
      </c>
      <c r="S54" s="372">
        <v>17</v>
      </c>
      <c r="T54" s="372">
        <v>18</v>
      </c>
      <c r="U54" s="372">
        <v>19</v>
      </c>
      <c r="V54" s="372">
        <v>20</v>
      </c>
      <c r="W54" s="375"/>
    </row>
    <row r="55" spans="1:23" x14ac:dyDescent="0.25">
      <c r="A55" s="243"/>
      <c r="B55" s="243"/>
      <c r="C55" s="372"/>
      <c r="D55" s="372"/>
      <c r="E55" s="372"/>
      <c r="F55" s="372"/>
      <c r="G55" s="372"/>
      <c r="H55" s="372"/>
      <c r="I55" s="372"/>
      <c r="J55" s="372"/>
      <c r="K55" s="372"/>
      <c r="L55" s="372"/>
      <c r="M55" s="372"/>
      <c r="N55" s="372"/>
      <c r="O55" s="372"/>
      <c r="P55" s="372"/>
      <c r="Q55" s="372"/>
      <c r="R55" s="372"/>
      <c r="S55" s="372"/>
      <c r="T55" s="372"/>
      <c r="U55" s="372"/>
      <c r="V55" s="372"/>
      <c r="W55" s="375"/>
    </row>
    <row r="56" spans="1:23" x14ac:dyDescent="0.25">
      <c r="A56" s="243"/>
      <c r="B56" s="243"/>
      <c r="C56" s="243"/>
      <c r="D56" s="243"/>
      <c r="E56" s="243"/>
      <c r="F56" s="243"/>
      <c r="G56" s="243"/>
      <c r="H56" s="349" t="s">
        <v>141</v>
      </c>
      <c r="I56" s="349"/>
      <c r="J56" s="349"/>
      <c r="K56" s="349"/>
      <c r="L56" s="349"/>
      <c r="M56" s="349"/>
      <c r="N56" s="349"/>
      <c r="O56" s="349"/>
      <c r="P56" s="349"/>
      <c r="Q56" s="349"/>
      <c r="R56" s="349"/>
      <c r="S56" s="349"/>
      <c r="T56" s="349"/>
      <c r="U56" s="349"/>
      <c r="V56" s="349"/>
      <c r="W56" s="374"/>
    </row>
    <row r="57" spans="1:23" ht="15.6" x14ac:dyDescent="0.25">
      <c r="A57" s="350" t="s">
        <v>39364</v>
      </c>
      <c r="B57" s="243"/>
      <c r="C57" s="243"/>
      <c r="D57" s="243"/>
      <c r="E57" s="243"/>
      <c r="F57" s="243"/>
      <c r="G57" s="243"/>
      <c r="H57" s="356">
        <v>1</v>
      </c>
      <c r="I57" s="356">
        <f>H57+1</f>
        <v>2</v>
      </c>
      <c r="J57" s="356">
        <f t="shared" ref="J57:V57" si="30">I57+1</f>
        <v>3</v>
      </c>
      <c r="K57" s="356">
        <f t="shared" si="30"/>
        <v>4</v>
      </c>
      <c r="L57" s="356">
        <f t="shared" si="30"/>
        <v>5</v>
      </c>
      <c r="M57" s="356">
        <f t="shared" si="30"/>
        <v>6</v>
      </c>
      <c r="N57" s="356">
        <f t="shared" si="30"/>
        <v>7</v>
      </c>
      <c r="O57" s="356">
        <f t="shared" si="30"/>
        <v>8</v>
      </c>
      <c r="P57" s="356">
        <f t="shared" si="30"/>
        <v>9</v>
      </c>
      <c r="Q57" s="356">
        <f t="shared" si="30"/>
        <v>10</v>
      </c>
      <c r="R57" s="356">
        <f t="shared" si="30"/>
        <v>11</v>
      </c>
      <c r="S57" s="356">
        <f t="shared" si="30"/>
        <v>12</v>
      </c>
      <c r="T57" s="356">
        <f t="shared" si="30"/>
        <v>13</v>
      </c>
      <c r="U57" s="356">
        <f t="shared" si="30"/>
        <v>14</v>
      </c>
      <c r="V57" s="356">
        <f t="shared" si="30"/>
        <v>15</v>
      </c>
      <c r="W57" s="376"/>
    </row>
    <row r="58" spans="1:23" x14ac:dyDescent="0.25">
      <c r="A58" s="243"/>
      <c r="B58" s="243"/>
      <c r="C58" s="243"/>
      <c r="D58" s="243"/>
      <c r="E58" s="243"/>
      <c r="F58" s="243"/>
      <c r="G58" s="243"/>
      <c r="H58" s="243"/>
      <c r="I58" s="243"/>
      <c r="J58" s="243"/>
      <c r="K58" s="243"/>
      <c r="L58" s="243"/>
      <c r="M58" s="243"/>
      <c r="N58" s="243"/>
      <c r="O58" s="243"/>
      <c r="P58" s="243"/>
      <c r="Q58" s="243"/>
      <c r="R58" s="243"/>
      <c r="S58" s="243"/>
      <c r="T58" s="243"/>
      <c r="U58" s="243"/>
      <c r="V58" s="243"/>
      <c r="W58" s="376"/>
    </row>
    <row r="59" spans="1:23" x14ac:dyDescent="0.25">
      <c r="A59" s="371">
        <v>28</v>
      </c>
      <c r="B59" s="351" t="s">
        <v>39352</v>
      </c>
      <c r="C59" s="243"/>
      <c r="D59" s="243"/>
      <c r="E59" s="243"/>
      <c r="F59" s="243"/>
      <c r="G59" s="243"/>
      <c r="H59" s="353">
        <f>H19</f>
        <v>562.5</v>
      </c>
      <c r="I59" s="353">
        <f t="shared" ref="I59:V59" si="31">H59-$H$59/15</f>
        <v>525</v>
      </c>
      <c r="J59" s="353">
        <f t="shared" si="31"/>
        <v>487.5</v>
      </c>
      <c r="K59" s="353">
        <f t="shared" si="31"/>
        <v>450</v>
      </c>
      <c r="L59" s="353">
        <f t="shared" si="31"/>
        <v>412.5</v>
      </c>
      <c r="M59" s="353">
        <f t="shared" si="31"/>
        <v>375</v>
      </c>
      <c r="N59" s="353">
        <f t="shared" si="31"/>
        <v>337.5</v>
      </c>
      <c r="O59" s="353">
        <f t="shared" si="31"/>
        <v>300</v>
      </c>
      <c r="P59" s="353">
        <f t="shared" si="31"/>
        <v>262.5</v>
      </c>
      <c r="Q59" s="353">
        <f t="shared" si="31"/>
        <v>225</v>
      </c>
      <c r="R59" s="353">
        <f t="shared" si="31"/>
        <v>187.5</v>
      </c>
      <c r="S59" s="353">
        <f t="shared" si="31"/>
        <v>150</v>
      </c>
      <c r="T59" s="353">
        <f t="shared" si="31"/>
        <v>112.5</v>
      </c>
      <c r="U59" s="353">
        <f t="shared" si="31"/>
        <v>75</v>
      </c>
      <c r="V59" s="353">
        <f t="shared" si="31"/>
        <v>37.5</v>
      </c>
      <c r="W59" s="323"/>
    </row>
    <row r="60" spans="1:23" x14ac:dyDescent="0.25">
      <c r="A60" s="371"/>
      <c r="B60" s="243"/>
      <c r="C60" s="243"/>
      <c r="D60" s="243"/>
      <c r="E60" s="243"/>
      <c r="F60" s="243"/>
      <c r="G60" s="243"/>
      <c r="H60" s="243"/>
      <c r="I60" s="243"/>
      <c r="J60" s="243"/>
      <c r="K60" s="243"/>
      <c r="L60" s="243"/>
      <c r="M60" s="243"/>
      <c r="N60" s="243"/>
      <c r="O60" s="243"/>
      <c r="P60" s="243"/>
      <c r="Q60" s="243"/>
      <c r="R60" s="243"/>
      <c r="S60" s="243"/>
      <c r="T60" s="243"/>
      <c r="U60" s="243"/>
      <c r="V60" s="243"/>
      <c r="W60" s="376"/>
    </row>
    <row r="61" spans="1:23" ht="17.399999999999999" x14ac:dyDescent="0.25">
      <c r="A61" s="371">
        <v>29</v>
      </c>
      <c r="B61" s="351" t="s">
        <v>39356</v>
      </c>
      <c r="C61" s="351"/>
      <c r="D61" s="243"/>
      <c r="E61" s="243"/>
      <c r="F61" s="243"/>
      <c r="G61" s="348"/>
      <c r="H61" s="354">
        <v>0</v>
      </c>
      <c r="I61" s="354">
        <f>H61</f>
        <v>0</v>
      </c>
      <c r="J61" s="354">
        <f t="shared" ref="J61:V61" si="32">I61</f>
        <v>0</v>
      </c>
      <c r="K61" s="354">
        <f t="shared" si="32"/>
        <v>0</v>
      </c>
      <c r="L61" s="354">
        <f t="shared" si="32"/>
        <v>0</v>
      </c>
      <c r="M61" s="354">
        <f t="shared" si="32"/>
        <v>0</v>
      </c>
      <c r="N61" s="354">
        <f t="shared" si="32"/>
        <v>0</v>
      </c>
      <c r="O61" s="354">
        <f t="shared" si="32"/>
        <v>0</v>
      </c>
      <c r="P61" s="354">
        <f t="shared" si="32"/>
        <v>0</v>
      </c>
      <c r="Q61" s="354">
        <f t="shared" si="32"/>
        <v>0</v>
      </c>
      <c r="R61" s="354">
        <f t="shared" si="32"/>
        <v>0</v>
      </c>
      <c r="S61" s="354">
        <f t="shared" si="32"/>
        <v>0</v>
      </c>
      <c r="T61" s="354">
        <f t="shared" si="32"/>
        <v>0</v>
      </c>
      <c r="U61" s="354">
        <f t="shared" si="32"/>
        <v>0</v>
      </c>
      <c r="V61" s="354">
        <f t="shared" si="32"/>
        <v>0</v>
      </c>
      <c r="W61" s="377"/>
    </row>
    <row r="62" spans="1:23" x14ac:dyDescent="0.25">
      <c r="A62" s="371">
        <v>30</v>
      </c>
      <c r="B62" s="351" t="s">
        <v>39357</v>
      </c>
      <c r="C62" s="351"/>
      <c r="D62" s="243"/>
      <c r="E62" s="243"/>
      <c r="F62" s="243"/>
      <c r="G62" s="243"/>
      <c r="H62" s="353">
        <f>$AC$22*H59</f>
        <v>25.312500000000007</v>
      </c>
      <c r="I62" s="353">
        <f t="shared" ref="I62:V62" si="33">$AC$22*I59</f>
        <v>23.625000000000007</v>
      </c>
      <c r="J62" s="353">
        <f t="shared" si="33"/>
        <v>21.937500000000007</v>
      </c>
      <c r="K62" s="353">
        <f t="shared" si="33"/>
        <v>20.250000000000007</v>
      </c>
      <c r="L62" s="353">
        <f t="shared" si="33"/>
        <v>18.562500000000004</v>
      </c>
      <c r="M62" s="353">
        <f t="shared" si="33"/>
        <v>16.875000000000004</v>
      </c>
      <c r="N62" s="353">
        <f t="shared" si="33"/>
        <v>15.187500000000004</v>
      </c>
      <c r="O62" s="353">
        <f t="shared" si="33"/>
        <v>13.500000000000004</v>
      </c>
      <c r="P62" s="353">
        <f t="shared" si="33"/>
        <v>11.812500000000004</v>
      </c>
      <c r="Q62" s="353">
        <f t="shared" si="33"/>
        <v>10.125000000000004</v>
      </c>
      <c r="R62" s="353">
        <f t="shared" si="33"/>
        <v>8.4375000000000018</v>
      </c>
      <c r="S62" s="353">
        <f t="shared" si="33"/>
        <v>6.7500000000000018</v>
      </c>
      <c r="T62" s="353">
        <f t="shared" si="33"/>
        <v>5.0625000000000018</v>
      </c>
      <c r="U62" s="353">
        <f t="shared" si="33"/>
        <v>3.3750000000000009</v>
      </c>
      <c r="V62" s="353">
        <f t="shared" si="33"/>
        <v>1.6875000000000004</v>
      </c>
      <c r="W62" s="323"/>
    </row>
    <row r="63" spans="1:23" x14ac:dyDescent="0.25">
      <c r="A63" s="371">
        <v>31</v>
      </c>
      <c r="B63" s="386" t="s">
        <v>39353</v>
      </c>
      <c r="C63" s="387"/>
      <c r="D63" s="387"/>
      <c r="E63" s="387"/>
      <c r="F63" s="387"/>
      <c r="G63" s="387"/>
      <c r="H63" s="353">
        <f>H59/15</f>
        <v>37.5</v>
      </c>
      <c r="I63" s="353">
        <f>H63</f>
        <v>37.5</v>
      </c>
      <c r="J63" s="353">
        <f t="shared" ref="J63:V63" si="34">I63</f>
        <v>37.5</v>
      </c>
      <c r="K63" s="353">
        <f t="shared" si="34"/>
        <v>37.5</v>
      </c>
      <c r="L63" s="353">
        <f t="shared" si="34"/>
        <v>37.5</v>
      </c>
      <c r="M63" s="353">
        <f t="shared" si="34"/>
        <v>37.5</v>
      </c>
      <c r="N63" s="353">
        <f t="shared" si="34"/>
        <v>37.5</v>
      </c>
      <c r="O63" s="353">
        <f t="shared" si="34"/>
        <v>37.5</v>
      </c>
      <c r="P63" s="353">
        <f t="shared" si="34"/>
        <v>37.5</v>
      </c>
      <c r="Q63" s="353">
        <f t="shared" si="34"/>
        <v>37.5</v>
      </c>
      <c r="R63" s="353">
        <f t="shared" si="34"/>
        <v>37.5</v>
      </c>
      <c r="S63" s="353">
        <f t="shared" si="34"/>
        <v>37.5</v>
      </c>
      <c r="T63" s="353">
        <f t="shared" si="34"/>
        <v>37.5</v>
      </c>
      <c r="U63" s="353">
        <f t="shared" si="34"/>
        <v>37.5</v>
      </c>
      <c r="V63" s="353">
        <f t="shared" si="34"/>
        <v>37.5</v>
      </c>
      <c r="W63" s="323"/>
    </row>
    <row r="64" spans="1:23" x14ac:dyDescent="0.25">
      <c r="A64" s="371">
        <v>32</v>
      </c>
      <c r="B64" s="386" t="s">
        <v>98</v>
      </c>
      <c r="C64" s="386"/>
      <c r="D64" s="387"/>
      <c r="E64" s="387"/>
      <c r="F64" s="387"/>
      <c r="G64" s="364"/>
      <c r="H64" s="358">
        <f>SUM(H61,H63)*1/(1-0.25)-SUM(H61,H63)</f>
        <v>12.5</v>
      </c>
      <c r="I64" s="358">
        <f t="shared" ref="I64:V64" si="35">SUM(I61,I63)*1/(1-0.25)-SUM(I61,I63)</f>
        <v>12.5</v>
      </c>
      <c r="J64" s="358">
        <f t="shared" si="35"/>
        <v>12.5</v>
      </c>
      <c r="K64" s="358">
        <f t="shared" si="35"/>
        <v>12.5</v>
      </c>
      <c r="L64" s="358">
        <f t="shared" si="35"/>
        <v>12.5</v>
      </c>
      <c r="M64" s="358">
        <f t="shared" si="35"/>
        <v>12.5</v>
      </c>
      <c r="N64" s="358">
        <f t="shared" si="35"/>
        <v>12.5</v>
      </c>
      <c r="O64" s="358">
        <f t="shared" si="35"/>
        <v>12.5</v>
      </c>
      <c r="P64" s="358">
        <f t="shared" si="35"/>
        <v>12.5</v>
      </c>
      <c r="Q64" s="358">
        <f t="shared" si="35"/>
        <v>12.5</v>
      </c>
      <c r="R64" s="358">
        <f t="shared" si="35"/>
        <v>12.5</v>
      </c>
      <c r="S64" s="358">
        <f t="shared" si="35"/>
        <v>12.5</v>
      </c>
      <c r="T64" s="358">
        <f t="shared" si="35"/>
        <v>12.5</v>
      </c>
      <c r="U64" s="358">
        <f t="shared" si="35"/>
        <v>12.5</v>
      </c>
      <c r="V64" s="358">
        <f t="shared" si="35"/>
        <v>12.5</v>
      </c>
      <c r="W64" s="323"/>
    </row>
    <row r="65" spans="1:23" x14ac:dyDescent="0.25">
      <c r="A65" s="371">
        <v>33</v>
      </c>
      <c r="B65" s="351" t="s">
        <v>39370</v>
      </c>
      <c r="C65" s="351"/>
      <c r="D65" s="243"/>
      <c r="E65" s="243"/>
      <c r="F65" s="359"/>
      <c r="G65" s="243"/>
      <c r="H65" s="353">
        <f>SUM(H61:H64)</f>
        <v>75.3125</v>
      </c>
      <c r="I65" s="353">
        <f t="shared" ref="I65:V65" si="36">SUM(I61:I64)</f>
        <v>73.625</v>
      </c>
      <c r="J65" s="353">
        <f t="shared" si="36"/>
        <v>71.9375</v>
      </c>
      <c r="K65" s="353">
        <f t="shared" si="36"/>
        <v>70.25</v>
      </c>
      <c r="L65" s="353">
        <f t="shared" si="36"/>
        <v>68.5625</v>
      </c>
      <c r="M65" s="353">
        <f t="shared" si="36"/>
        <v>66.875</v>
      </c>
      <c r="N65" s="353">
        <f t="shared" si="36"/>
        <v>65.1875</v>
      </c>
      <c r="O65" s="353">
        <f t="shared" si="36"/>
        <v>63.5</v>
      </c>
      <c r="P65" s="353">
        <f t="shared" si="36"/>
        <v>61.8125</v>
      </c>
      <c r="Q65" s="353">
        <f t="shared" si="36"/>
        <v>60.125</v>
      </c>
      <c r="R65" s="353">
        <f t="shared" si="36"/>
        <v>58.4375</v>
      </c>
      <c r="S65" s="353">
        <f t="shared" si="36"/>
        <v>56.75</v>
      </c>
      <c r="T65" s="353">
        <f t="shared" si="36"/>
        <v>55.0625</v>
      </c>
      <c r="U65" s="353">
        <f t="shared" si="36"/>
        <v>53.375</v>
      </c>
      <c r="V65" s="353">
        <f t="shared" si="36"/>
        <v>51.6875</v>
      </c>
      <c r="W65" s="323"/>
    </row>
    <row r="66" spans="1:23" x14ac:dyDescent="0.25">
      <c r="A66" s="371">
        <v>34</v>
      </c>
      <c r="B66" s="351" t="s">
        <v>39369</v>
      </c>
      <c r="C66" s="351"/>
      <c r="D66" s="243"/>
      <c r="E66" s="243"/>
      <c r="F66" s="359"/>
      <c r="G66" s="360">
        <f>NPV(0.05,H65:V65)</f>
        <v>674.91944312043461</v>
      </c>
      <c r="H66" s="353"/>
      <c r="I66" s="353"/>
      <c r="J66" s="353"/>
      <c r="K66" s="353"/>
      <c r="L66" s="353"/>
      <c r="M66" s="353"/>
      <c r="N66" s="353"/>
      <c r="O66" s="353"/>
      <c r="P66" s="353"/>
      <c r="Q66" s="353"/>
      <c r="R66" s="353"/>
      <c r="S66" s="353"/>
      <c r="T66" s="353"/>
      <c r="U66" s="353"/>
      <c r="V66" s="353"/>
      <c r="W66" s="323"/>
    </row>
    <row r="67" spans="1:23" x14ac:dyDescent="0.25">
      <c r="A67" s="243"/>
      <c r="B67" s="351"/>
      <c r="C67" s="351"/>
      <c r="D67" s="243"/>
      <c r="E67" s="243"/>
      <c r="F67" s="243"/>
      <c r="G67" s="243"/>
      <c r="H67" s="243"/>
      <c r="I67" s="243"/>
      <c r="J67" s="243"/>
      <c r="K67" s="243"/>
      <c r="L67" s="243"/>
      <c r="M67" s="243"/>
      <c r="N67" s="243"/>
      <c r="O67" s="243"/>
      <c r="P67" s="243"/>
      <c r="Q67" s="243"/>
      <c r="R67" s="243"/>
      <c r="S67" s="243"/>
      <c r="T67" s="243"/>
      <c r="U67" s="243"/>
      <c r="V67" s="243"/>
      <c r="W67" s="376"/>
    </row>
    <row r="68" spans="1:23" ht="17.399999999999999" x14ac:dyDescent="0.25">
      <c r="A68" s="243"/>
      <c r="B68" s="351"/>
      <c r="C68" s="351"/>
      <c r="D68" s="243"/>
      <c r="E68" s="243"/>
      <c r="F68" s="243"/>
      <c r="G68" s="348"/>
      <c r="H68" s="349" t="s">
        <v>141</v>
      </c>
      <c r="I68" s="349"/>
      <c r="J68" s="349"/>
      <c r="K68" s="349"/>
      <c r="L68" s="349"/>
      <c r="M68" s="349"/>
      <c r="N68" s="349"/>
      <c r="O68" s="349"/>
      <c r="P68" s="349"/>
      <c r="Q68" s="349"/>
      <c r="R68" s="349"/>
      <c r="S68" s="349"/>
      <c r="T68" s="349"/>
      <c r="U68" s="349"/>
      <c r="V68" s="349"/>
      <c r="W68" s="374"/>
    </row>
    <row r="69" spans="1:23" ht="15.6" x14ac:dyDescent="0.25">
      <c r="A69" s="350" t="s">
        <v>39365</v>
      </c>
      <c r="B69" s="351"/>
      <c r="C69" s="351"/>
      <c r="D69" s="243"/>
      <c r="E69" s="243"/>
      <c r="F69" s="243"/>
      <c r="G69" s="243"/>
      <c r="H69" s="356">
        <v>1</v>
      </c>
      <c r="I69" s="356">
        <f>H69+1</f>
        <v>2</v>
      </c>
      <c r="J69" s="356">
        <f t="shared" ref="J69:V69" si="37">I69+1</f>
        <v>3</v>
      </c>
      <c r="K69" s="356">
        <f t="shared" si="37"/>
        <v>4</v>
      </c>
      <c r="L69" s="356">
        <f t="shared" si="37"/>
        <v>5</v>
      </c>
      <c r="M69" s="356">
        <f t="shared" si="37"/>
        <v>6</v>
      </c>
      <c r="N69" s="356">
        <f t="shared" si="37"/>
        <v>7</v>
      </c>
      <c r="O69" s="356">
        <f t="shared" si="37"/>
        <v>8</v>
      </c>
      <c r="P69" s="356">
        <f t="shared" si="37"/>
        <v>9</v>
      </c>
      <c r="Q69" s="356">
        <f t="shared" si="37"/>
        <v>10</v>
      </c>
      <c r="R69" s="356">
        <f t="shared" si="37"/>
        <v>11</v>
      </c>
      <c r="S69" s="356">
        <f t="shared" si="37"/>
        <v>12</v>
      </c>
      <c r="T69" s="356">
        <f t="shared" si="37"/>
        <v>13</v>
      </c>
      <c r="U69" s="356">
        <f t="shared" si="37"/>
        <v>14</v>
      </c>
      <c r="V69" s="356">
        <f t="shared" si="37"/>
        <v>15</v>
      </c>
      <c r="W69" s="376"/>
    </row>
    <row r="70" spans="1:23" ht="15.6" x14ac:dyDescent="0.25">
      <c r="A70" s="350"/>
      <c r="B70" s="351"/>
      <c r="C70" s="351"/>
      <c r="D70" s="243"/>
      <c r="E70" s="243"/>
      <c r="F70" s="243"/>
      <c r="G70" s="243"/>
      <c r="H70" s="243"/>
      <c r="I70" s="243"/>
      <c r="J70" s="243"/>
      <c r="K70" s="243"/>
      <c r="L70" s="243"/>
      <c r="M70" s="243"/>
      <c r="N70" s="243"/>
      <c r="O70" s="243"/>
      <c r="P70" s="243"/>
      <c r="Q70" s="243"/>
      <c r="R70" s="243"/>
      <c r="S70" s="243"/>
      <c r="T70" s="243"/>
      <c r="U70" s="243"/>
      <c r="V70" s="243"/>
      <c r="W70" s="376"/>
    </row>
    <row r="71" spans="1:23" ht="15.6" x14ac:dyDescent="0.25">
      <c r="A71" s="372">
        <v>35</v>
      </c>
      <c r="B71" s="351" t="s">
        <v>39368</v>
      </c>
      <c r="C71" s="361">
        <f>H59</f>
        <v>562.5</v>
      </c>
      <c r="D71" s="243"/>
      <c r="E71" s="243"/>
      <c r="F71" s="243"/>
      <c r="G71" s="360"/>
      <c r="H71" s="360"/>
      <c r="I71" s="360"/>
      <c r="J71" s="360"/>
      <c r="K71" s="360"/>
      <c r="L71" s="360"/>
      <c r="M71" s="360"/>
      <c r="N71" s="360"/>
      <c r="O71" s="360"/>
      <c r="P71" s="360"/>
      <c r="Q71" s="360"/>
      <c r="R71" s="360"/>
      <c r="S71" s="360"/>
      <c r="T71" s="360"/>
      <c r="U71" s="360"/>
      <c r="V71" s="360"/>
      <c r="W71" s="333"/>
    </row>
    <row r="72" spans="1:23" x14ac:dyDescent="0.25">
      <c r="A72" s="372">
        <v>36</v>
      </c>
      <c r="B72" s="351" t="s">
        <v>39366</v>
      </c>
      <c r="C72" s="351"/>
      <c r="D72" s="243"/>
      <c r="E72" s="243"/>
      <c r="F72" s="243"/>
      <c r="G72" s="360"/>
      <c r="H72" s="353">
        <f t="shared" ref="H72:V72" si="38">PPMT(0.05,H69,15,-$H$59)</f>
        <v>26.067536780199955</v>
      </c>
      <c r="I72" s="353">
        <f t="shared" si="38"/>
        <v>27.370913619209951</v>
      </c>
      <c r="J72" s="353">
        <f t="shared" si="38"/>
        <v>28.739459300170452</v>
      </c>
      <c r="K72" s="353">
        <f t="shared" si="38"/>
        <v>30.176432265178978</v>
      </c>
      <c r="L72" s="353">
        <f t="shared" si="38"/>
        <v>31.685253878437919</v>
      </c>
      <c r="M72" s="353">
        <f t="shared" si="38"/>
        <v>33.269516572359819</v>
      </c>
      <c r="N72" s="353">
        <f t="shared" si="38"/>
        <v>34.93299240097781</v>
      </c>
      <c r="O72" s="353">
        <f t="shared" si="38"/>
        <v>36.679642021026702</v>
      </c>
      <c r="P72" s="353">
        <f t="shared" si="38"/>
        <v>38.513624122078035</v>
      </c>
      <c r="Q72" s="353">
        <f t="shared" si="38"/>
        <v>40.439305328181945</v>
      </c>
      <c r="R72" s="353">
        <f t="shared" si="38"/>
        <v>42.461270594591035</v>
      </c>
      <c r="S72" s="353">
        <f t="shared" si="38"/>
        <v>44.584334124320591</v>
      </c>
      <c r="T72" s="353">
        <f t="shared" si="38"/>
        <v>46.81355083053662</v>
      </c>
      <c r="U72" s="353">
        <f t="shared" si="38"/>
        <v>49.154228372063443</v>
      </c>
      <c r="V72" s="353">
        <f t="shared" si="38"/>
        <v>51.611939790666625</v>
      </c>
      <c r="W72" s="323"/>
    </row>
    <row r="73" spans="1:23" x14ac:dyDescent="0.25">
      <c r="A73" s="372">
        <v>37</v>
      </c>
      <c r="B73" s="351" t="s">
        <v>39367</v>
      </c>
      <c r="C73" s="351"/>
      <c r="D73" s="243"/>
      <c r="E73" s="243"/>
      <c r="F73" s="243"/>
      <c r="G73" s="243"/>
      <c r="H73" s="353">
        <f t="shared" ref="H73:V73" si="39">IPMT(0.05,H69,15,-$H$59)</f>
        <v>28.125</v>
      </c>
      <c r="I73" s="353">
        <f t="shared" si="39"/>
        <v>26.821623160990004</v>
      </c>
      <c r="J73" s="353">
        <f t="shared" si="39"/>
        <v>25.453077480029506</v>
      </c>
      <c r="K73" s="353">
        <f t="shared" si="39"/>
        <v>24.016104515020977</v>
      </c>
      <c r="L73" s="353">
        <f t="shared" si="39"/>
        <v>22.507282901762036</v>
      </c>
      <c r="M73" s="353">
        <f t="shared" si="39"/>
        <v>20.923020207840139</v>
      </c>
      <c r="N73" s="353">
        <f t="shared" si="39"/>
        <v>19.259544379222145</v>
      </c>
      <c r="O73" s="353">
        <f t="shared" si="39"/>
        <v>17.512894759173253</v>
      </c>
      <c r="P73" s="353">
        <f t="shared" si="39"/>
        <v>15.678912658121916</v>
      </c>
      <c r="Q73" s="353">
        <f t="shared" si="39"/>
        <v>13.753231452018014</v>
      </c>
      <c r="R73" s="353">
        <f t="shared" si="39"/>
        <v>11.731266185608918</v>
      </c>
      <c r="S73" s="353">
        <f t="shared" si="39"/>
        <v>9.6082026558793654</v>
      </c>
      <c r="T73" s="353">
        <f t="shared" si="39"/>
        <v>7.3789859496633357</v>
      </c>
      <c r="U73" s="353">
        <f t="shared" si="39"/>
        <v>5.0383084081365048</v>
      </c>
      <c r="V73" s="353">
        <f t="shared" si="39"/>
        <v>2.5805969895333316</v>
      </c>
      <c r="W73" s="323"/>
    </row>
    <row r="74" spans="1:23" x14ac:dyDescent="0.25">
      <c r="A74" s="372">
        <v>38</v>
      </c>
      <c r="B74" s="351" t="s">
        <v>98</v>
      </c>
      <c r="C74" s="351"/>
      <c r="D74" s="243"/>
      <c r="E74" s="243"/>
      <c r="F74" s="243"/>
      <c r="G74" s="243"/>
      <c r="H74" s="358">
        <f>H72*1/(1-0.25)-H72</f>
        <v>8.6891789267333159</v>
      </c>
      <c r="I74" s="358">
        <f t="shared" ref="I74:V74" si="40">I72*1/(1-0.25)-I72</f>
        <v>9.1236378730699812</v>
      </c>
      <c r="J74" s="358">
        <f t="shared" si="40"/>
        <v>9.5798197667234817</v>
      </c>
      <c r="K74" s="358">
        <f t="shared" si="40"/>
        <v>10.058810755059657</v>
      </c>
      <c r="L74" s="358">
        <f t="shared" si="40"/>
        <v>10.561751292812637</v>
      </c>
      <c r="M74" s="358">
        <f t="shared" si="40"/>
        <v>11.089838857453273</v>
      </c>
      <c r="N74" s="358">
        <f t="shared" si="40"/>
        <v>11.644330800325939</v>
      </c>
      <c r="O74" s="358">
        <f t="shared" si="40"/>
        <v>12.226547340342236</v>
      </c>
      <c r="P74" s="358">
        <f t="shared" si="40"/>
        <v>12.837874707359347</v>
      </c>
      <c r="Q74" s="358">
        <f t="shared" si="40"/>
        <v>13.479768442727313</v>
      </c>
      <c r="R74" s="358">
        <f t="shared" si="40"/>
        <v>14.153756864863681</v>
      </c>
      <c r="S74" s="358">
        <f t="shared" si="40"/>
        <v>14.861444708106866</v>
      </c>
      <c r="T74" s="358">
        <f t="shared" si="40"/>
        <v>15.604516943512209</v>
      </c>
      <c r="U74" s="358">
        <f t="shared" si="40"/>
        <v>16.38474279068781</v>
      </c>
      <c r="V74" s="358">
        <f t="shared" si="40"/>
        <v>17.203979930222204</v>
      </c>
      <c r="W74" s="323"/>
    </row>
    <row r="75" spans="1:23" x14ac:dyDescent="0.25">
      <c r="A75" s="372">
        <v>39</v>
      </c>
      <c r="B75" s="351" t="s">
        <v>39371</v>
      </c>
      <c r="C75" s="351"/>
      <c r="D75" s="243"/>
      <c r="E75" s="243"/>
      <c r="F75" s="243"/>
      <c r="G75" s="359"/>
      <c r="H75" s="353">
        <f>SUM(H72:H74)</f>
        <v>62.881715706933278</v>
      </c>
      <c r="I75" s="353">
        <f t="shared" ref="I75:V75" si="41">SUM(I72:I74)</f>
        <v>63.31617465326994</v>
      </c>
      <c r="J75" s="353">
        <f t="shared" si="41"/>
        <v>63.77235654692344</v>
      </c>
      <c r="K75" s="353">
        <f t="shared" si="41"/>
        <v>64.251347535259612</v>
      </c>
      <c r="L75" s="353">
        <f t="shared" si="41"/>
        <v>64.754288073012589</v>
      </c>
      <c r="M75" s="353">
        <f t="shared" si="41"/>
        <v>65.282375637653232</v>
      </c>
      <c r="N75" s="353">
        <f t="shared" si="41"/>
        <v>65.836867580525904</v>
      </c>
      <c r="O75" s="353">
        <f t="shared" si="41"/>
        <v>66.419084120542195</v>
      </c>
      <c r="P75" s="353">
        <f t="shared" si="41"/>
        <v>67.030411487559292</v>
      </c>
      <c r="Q75" s="353">
        <f t="shared" si="41"/>
        <v>67.672305222927264</v>
      </c>
      <c r="R75" s="353">
        <f t="shared" si="41"/>
        <v>68.346293645063639</v>
      </c>
      <c r="S75" s="353">
        <f t="shared" si="41"/>
        <v>69.053981488306817</v>
      </c>
      <c r="T75" s="353">
        <f t="shared" si="41"/>
        <v>69.797053723712168</v>
      </c>
      <c r="U75" s="353">
        <f t="shared" si="41"/>
        <v>70.577279570887754</v>
      </c>
      <c r="V75" s="353">
        <f t="shared" si="41"/>
        <v>71.396516710422162</v>
      </c>
      <c r="W75" s="323"/>
    </row>
    <row r="76" spans="1:23" x14ac:dyDescent="0.25">
      <c r="A76" s="372">
        <v>40</v>
      </c>
      <c r="B76" s="351" t="s">
        <v>39369</v>
      </c>
      <c r="C76" s="351"/>
      <c r="D76" s="243"/>
      <c r="E76" s="243"/>
      <c r="F76" s="243"/>
      <c r="G76" s="357">
        <f>NPV(0.05,H75:V75)</f>
        <v>686.63112752476138</v>
      </c>
      <c r="H76" s="243"/>
      <c r="I76" s="243"/>
      <c r="J76" s="243"/>
      <c r="K76" s="243"/>
      <c r="L76" s="243"/>
      <c r="M76" s="243"/>
      <c r="N76" s="243"/>
      <c r="O76" s="243"/>
      <c r="P76" s="243"/>
      <c r="Q76" s="243"/>
      <c r="R76" s="243"/>
      <c r="S76" s="243"/>
      <c r="T76" s="243"/>
      <c r="U76" s="243"/>
      <c r="V76" s="243"/>
      <c r="W76" s="376"/>
    </row>
    <row r="77" spans="1:23" x14ac:dyDescent="0.25">
      <c r="A77" s="372"/>
      <c r="B77" s="351"/>
      <c r="C77" s="351"/>
      <c r="D77" s="243"/>
      <c r="E77" s="243"/>
      <c r="F77" s="243"/>
      <c r="G77" s="243"/>
      <c r="H77" s="243"/>
      <c r="I77" s="243"/>
      <c r="J77" s="243"/>
      <c r="K77" s="243"/>
      <c r="L77" s="243"/>
      <c r="M77" s="243"/>
      <c r="N77" s="243"/>
      <c r="O77" s="243"/>
      <c r="P77" s="243"/>
      <c r="Q77" s="243"/>
      <c r="R77" s="243"/>
      <c r="S77" s="243"/>
      <c r="T77" s="243"/>
      <c r="U77" s="243"/>
      <c r="V77" s="243"/>
      <c r="W77" s="376"/>
    </row>
    <row r="78" spans="1:23" x14ac:dyDescent="0.25">
      <c r="A78" s="372">
        <v>41</v>
      </c>
      <c r="B78" s="351" t="s">
        <v>39372</v>
      </c>
      <c r="C78" s="351"/>
      <c r="D78" s="243"/>
      <c r="E78" s="243"/>
      <c r="F78" s="243"/>
      <c r="G78" s="362">
        <f>G66-G76</f>
        <v>-11.711684404326775</v>
      </c>
      <c r="H78" s="243"/>
      <c r="I78" s="243"/>
      <c r="J78" s="243"/>
      <c r="K78" s="243"/>
      <c r="L78" s="243"/>
      <c r="M78" s="243"/>
      <c r="N78" s="243"/>
      <c r="O78" s="243"/>
      <c r="P78" s="243"/>
      <c r="Q78" s="243"/>
      <c r="R78" s="243"/>
      <c r="S78" s="243"/>
      <c r="T78" s="243"/>
      <c r="U78" s="243"/>
      <c r="V78" s="243"/>
      <c r="W78" s="376"/>
    </row>
    <row r="79" spans="1:23" x14ac:dyDescent="0.25">
      <c r="A79" s="243"/>
      <c r="B79" s="351"/>
      <c r="C79" s="351"/>
      <c r="D79" s="243"/>
      <c r="E79" s="243"/>
      <c r="F79" s="243"/>
      <c r="G79" s="243"/>
      <c r="H79" s="349"/>
      <c r="I79" s="349"/>
      <c r="J79" s="349"/>
      <c r="K79" s="349"/>
      <c r="L79" s="349"/>
      <c r="M79" s="349"/>
      <c r="N79" s="349"/>
      <c r="O79" s="349"/>
      <c r="P79" s="349"/>
      <c r="Q79" s="349"/>
      <c r="R79" s="349"/>
      <c r="S79" s="349"/>
      <c r="T79" s="349"/>
      <c r="U79" s="349"/>
      <c r="V79" s="349"/>
      <c r="W79" s="374"/>
    </row>
  </sheetData>
  <pageMargins left="0.7" right="0.7" top="0.75" bottom="0.75" header="0.3" footer="0.3"/>
  <pageSetup scale="42" orientation="landscape" r:id="rId1"/>
  <rowBreaks count="1" manualBreakCount="1">
    <brk id="4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N69"/>
  <sheetViews>
    <sheetView topLeftCell="A3" zoomScale="90" zoomScaleNormal="90" workbookViewId="0">
      <selection activeCell="L52" sqref="L52"/>
    </sheetView>
  </sheetViews>
  <sheetFormatPr defaultRowHeight="13.2" x14ac:dyDescent="0.25"/>
  <cols>
    <col min="1" max="1" width="15.44140625" customWidth="1"/>
    <col min="2" max="2" width="16.77734375" customWidth="1"/>
    <col min="3" max="3" width="20.44140625" customWidth="1"/>
    <col min="4" max="4" width="19.77734375" bestFit="1" customWidth="1"/>
    <col min="5" max="5" width="16.5546875" customWidth="1"/>
    <col min="6" max="6" width="15.77734375" customWidth="1"/>
    <col min="7" max="7" width="12.44140625" customWidth="1"/>
    <col min="8" max="8" width="17" customWidth="1"/>
    <col min="9" max="9" width="27.21875" customWidth="1"/>
    <col min="10" max="10" width="16.21875" customWidth="1"/>
    <col min="12" max="12" width="15" bestFit="1" customWidth="1"/>
    <col min="14" max="14" width="27.44140625" bestFit="1" customWidth="1"/>
    <col min="258" max="258" width="15.44140625" customWidth="1"/>
    <col min="259" max="259" width="16.77734375" customWidth="1"/>
    <col min="260" max="260" width="20.44140625" customWidth="1"/>
    <col min="261" max="261" width="19.77734375" bestFit="1" customWidth="1"/>
    <col min="262" max="262" width="16.5546875" customWidth="1"/>
    <col min="263" max="263" width="15.77734375" customWidth="1"/>
    <col min="264" max="264" width="12.44140625" customWidth="1"/>
    <col min="265" max="265" width="17" customWidth="1"/>
    <col min="266" max="266" width="27.21875" customWidth="1"/>
    <col min="268" max="268" width="15" bestFit="1" customWidth="1"/>
    <col min="270" max="270" width="27.44140625" bestFit="1" customWidth="1"/>
    <col min="514" max="514" width="15.44140625" customWidth="1"/>
    <col min="515" max="515" width="16.77734375" customWidth="1"/>
    <col min="516" max="516" width="20.44140625" customWidth="1"/>
    <col min="517" max="517" width="19.77734375" bestFit="1" customWidth="1"/>
    <col min="518" max="518" width="16.5546875" customWidth="1"/>
    <col min="519" max="519" width="15.77734375" customWidth="1"/>
    <col min="520" max="520" width="12.44140625" customWidth="1"/>
    <col min="521" max="521" width="17" customWidth="1"/>
    <col min="522" max="522" width="27.21875" customWidth="1"/>
    <col min="524" max="524" width="15" bestFit="1" customWidth="1"/>
    <col min="526" max="526" width="27.44140625" bestFit="1" customWidth="1"/>
    <col min="770" max="770" width="15.44140625" customWidth="1"/>
    <col min="771" max="771" width="16.77734375" customWidth="1"/>
    <col min="772" max="772" width="20.44140625" customWidth="1"/>
    <col min="773" max="773" width="19.77734375" bestFit="1" customWidth="1"/>
    <col min="774" max="774" width="16.5546875" customWidth="1"/>
    <col min="775" max="775" width="15.77734375" customWidth="1"/>
    <col min="776" max="776" width="12.44140625" customWidth="1"/>
    <col min="777" max="777" width="17" customWidth="1"/>
    <col min="778" max="778" width="27.21875" customWidth="1"/>
    <col min="780" max="780" width="15" bestFit="1" customWidth="1"/>
    <col min="782" max="782" width="27.44140625" bestFit="1" customWidth="1"/>
    <col min="1026" max="1026" width="15.44140625" customWidth="1"/>
    <col min="1027" max="1027" width="16.77734375" customWidth="1"/>
    <col min="1028" max="1028" width="20.44140625" customWidth="1"/>
    <col min="1029" max="1029" width="19.77734375" bestFit="1" customWidth="1"/>
    <col min="1030" max="1030" width="16.5546875" customWidth="1"/>
    <col min="1031" max="1031" width="15.77734375" customWidth="1"/>
    <col min="1032" max="1032" width="12.44140625" customWidth="1"/>
    <col min="1033" max="1033" width="17" customWidth="1"/>
    <col min="1034" max="1034" width="27.21875" customWidth="1"/>
    <col min="1036" max="1036" width="15" bestFit="1" customWidth="1"/>
    <col min="1038" max="1038" width="27.44140625" bestFit="1" customWidth="1"/>
    <col min="1282" max="1282" width="15.44140625" customWidth="1"/>
    <col min="1283" max="1283" width="16.77734375" customWidth="1"/>
    <col min="1284" max="1284" width="20.44140625" customWidth="1"/>
    <col min="1285" max="1285" width="19.77734375" bestFit="1" customWidth="1"/>
    <col min="1286" max="1286" width="16.5546875" customWidth="1"/>
    <col min="1287" max="1287" width="15.77734375" customWidth="1"/>
    <col min="1288" max="1288" width="12.44140625" customWidth="1"/>
    <col min="1289" max="1289" width="17" customWidth="1"/>
    <col min="1290" max="1290" width="27.21875" customWidth="1"/>
    <col min="1292" max="1292" width="15" bestFit="1" customWidth="1"/>
    <col min="1294" max="1294" width="27.44140625" bestFit="1" customWidth="1"/>
    <col min="1538" max="1538" width="15.44140625" customWidth="1"/>
    <col min="1539" max="1539" width="16.77734375" customWidth="1"/>
    <col min="1540" max="1540" width="20.44140625" customWidth="1"/>
    <col min="1541" max="1541" width="19.77734375" bestFit="1" customWidth="1"/>
    <col min="1542" max="1542" width="16.5546875" customWidth="1"/>
    <col min="1543" max="1543" width="15.77734375" customWidth="1"/>
    <col min="1544" max="1544" width="12.44140625" customWidth="1"/>
    <col min="1545" max="1545" width="17" customWidth="1"/>
    <col min="1546" max="1546" width="27.21875" customWidth="1"/>
    <col min="1548" max="1548" width="15" bestFit="1" customWidth="1"/>
    <col min="1550" max="1550" width="27.44140625" bestFit="1" customWidth="1"/>
    <col min="1794" max="1794" width="15.44140625" customWidth="1"/>
    <col min="1795" max="1795" width="16.77734375" customWidth="1"/>
    <col min="1796" max="1796" width="20.44140625" customWidth="1"/>
    <col min="1797" max="1797" width="19.77734375" bestFit="1" customWidth="1"/>
    <col min="1798" max="1798" width="16.5546875" customWidth="1"/>
    <col min="1799" max="1799" width="15.77734375" customWidth="1"/>
    <col min="1800" max="1800" width="12.44140625" customWidth="1"/>
    <col min="1801" max="1801" width="17" customWidth="1"/>
    <col min="1802" max="1802" width="27.21875" customWidth="1"/>
    <col min="1804" max="1804" width="15" bestFit="1" customWidth="1"/>
    <col min="1806" max="1806" width="27.44140625" bestFit="1" customWidth="1"/>
    <col min="2050" max="2050" width="15.44140625" customWidth="1"/>
    <col min="2051" max="2051" width="16.77734375" customWidth="1"/>
    <col min="2052" max="2052" width="20.44140625" customWidth="1"/>
    <col min="2053" max="2053" width="19.77734375" bestFit="1" customWidth="1"/>
    <col min="2054" max="2054" width="16.5546875" customWidth="1"/>
    <col min="2055" max="2055" width="15.77734375" customWidth="1"/>
    <col min="2056" max="2056" width="12.44140625" customWidth="1"/>
    <col min="2057" max="2057" width="17" customWidth="1"/>
    <col min="2058" max="2058" width="27.21875" customWidth="1"/>
    <col min="2060" max="2060" width="15" bestFit="1" customWidth="1"/>
    <col min="2062" max="2062" width="27.44140625" bestFit="1" customWidth="1"/>
    <col min="2306" max="2306" width="15.44140625" customWidth="1"/>
    <col min="2307" max="2307" width="16.77734375" customWidth="1"/>
    <col min="2308" max="2308" width="20.44140625" customWidth="1"/>
    <col min="2309" max="2309" width="19.77734375" bestFit="1" customWidth="1"/>
    <col min="2310" max="2310" width="16.5546875" customWidth="1"/>
    <col min="2311" max="2311" width="15.77734375" customWidth="1"/>
    <col min="2312" max="2312" width="12.44140625" customWidth="1"/>
    <col min="2313" max="2313" width="17" customWidth="1"/>
    <col min="2314" max="2314" width="27.21875" customWidth="1"/>
    <col min="2316" max="2316" width="15" bestFit="1" customWidth="1"/>
    <col min="2318" max="2318" width="27.44140625" bestFit="1" customWidth="1"/>
    <col min="2562" max="2562" width="15.44140625" customWidth="1"/>
    <col min="2563" max="2563" width="16.77734375" customWidth="1"/>
    <col min="2564" max="2564" width="20.44140625" customWidth="1"/>
    <col min="2565" max="2565" width="19.77734375" bestFit="1" customWidth="1"/>
    <col min="2566" max="2566" width="16.5546875" customWidth="1"/>
    <col min="2567" max="2567" width="15.77734375" customWidth="1"/>
    <col min="2568" max="2568" width="12.44140625" customWidth="1"/>
    <col min="2569" max="2569" width="17" customWidth="1"/>
    <col min="2570" max="2570" width="27.21875" customWidth="1"/>
    <col min="2572" max="2572" width="15" bestFit="1" customWidth="1"/>
    <col min="2574" max="2574" width="27.44140625" bestFit="1" customWidth="1"/>
    <col min="2818" max="2818" width="15.44140625" customWidth="1"/>
    <col min="2819" max="2819" width="16.77734375" customWidth="1"/>
    <col min="2820" max="2820" width="20.44140625" customWidth="1"/>
    <col min="2821" max="2821" width="19.77734375" bestFit="1" customWidth="1"/>
    <col min="2822" max="2822" width="16.5546875" customWidth="1"/>
    <col min="2823" max="2823" width="15.77734375" customWidth="1"/>
    <col min="2824" max="2824" width="12.44140625" customWidth="1"/>
    <col min="2825" max="2825" width="17" customWidth="1"/>
    <col min="2826" max="2826" width="27.21875" customWidth="1"/>
    <col min="2828" max="2828" width="15" bestFit="1" customWidth="1"/>
    <col min="2830" max="2830" width="27.44140625" bestFit="1" customWidth="1"/>
    <col min="3074" max="3074" width="15.44140625" customWidth="1"/>
    <col min="3075" max="3075" width="16.77734375" customWidth="1"/>
    <col min="3076" max="3076" width="20.44140625" customWidth="1"/>
    <col min="3077" max="3077" width="19.77734375" bestFit="1" customWidth="1"/>
    <col min="3078" max="3078" width="16.5546875" customWidth="1"/>
    <col min="3079" max="3079" width="15.77734375" customWidth="1"/>
    <col min="3080" max="3080" width="12.44140625" customWidth="1"/>
    <col min="3081" max="3081" width="17" customWidth="1"/>
    <col min="3082" max="3082" width="27.21875" customWidth="1"/>
    <col min="3084" max="3084" width="15" bestFit="1" customWidth="1"/>
    <col min="3086" max="3086" width="27.44140625" bestFit="1" customWidth="1"/>
    <col min="3330" max="3330" width="15.44140625" customWidth="1"/>
    <col min="3331" max="3331" width="16.77734375" customWidth="1"/>
    <col min="3332" max="3332" width="20.44140625" customWidth="1"/>
    <col min="3333" max="3333" width="19.77734375" bestFit="1" customWidth="1"/>
    <col min="3334" max="3334" width="16.5546875" customWidth="1"/>
    <col min="3335" max="3335" width="15.77734375" customWidth="1"/>
    <col min="3336" max="3336" width="12.44140625" customWidth="1"/>
    <col min="3337" max="3337" width="17" customWidth="1"/>
    <col min="3338" max="3338" width="27.21875" customWidth="1"/>
    <col min="3340" max="3340" width="15" bestFit="1" customWidth="1"/>
    <col min="3342" max="3342" width="27.44140625" bestFit="1" customWidth="1"/>
    <col min="3586" max="3586" width="15.44140625" customWidth="1"/>
    <col min="3587" max="3587" width="16.77734375" customWidth="1"/>
    <col min="3588" max="3588" width="20.44140625" customWidth="1"/>
    <col min="3589" max="3589" width="19.77734375" bestFit="1" customWidth="1"/>
    <col min="3590" max="3590" width="16.5546875" customWidth="1"/>
    <col min="3591" max="3591" width="15.77734375" customWidth="1"/>
    <col min="3592" max="3592" width="12.44140625" customWidth="1"/>
    <col min="3593" max="3593" width="17" customWidth="1"/>
    <col min="3594" max="3594" width="27.21875" customWidth="1"/>
    <col min="3596" max="3596" width="15" bestFit="1" customWidth="1"/>
    <col min="3598" max="3598" width="27.44140625" bestFit="1" customWidth="1"/>
    <col min="3842" max="3842" width="15.44140625" customWidth="1"/>
    <col min="3843" max="3843" width="16.77734375" customWidth="1"/>
    <col min="3844" max="3844" width="20.44140625" customWidth="1"/>
    <col min="3845" max="3845" width="19.77734375" bestFit="1" customWidth="1"/>
    <col min="3846" max="3846" width="16.5546875" customWidth="1"/>
    <col min="3847" max="3847" width="15.77734375" customWidth="1"/>
    <col min="3848" max="3848" width="12.44140625" customWidth="1"/>
    <col min="3849" max="3849" width="17" customWidth="1"/>
    <col min="3850" max="3850" width="27.21875" customWidth="1"/>
    <col min="3852" max="3852" width="15" bestFit="1" customWidth="1"/>
    <col min="3854" max="3854" width="27.44140625" bestFit="1" customWidth="1"/>
    <col min="4098" max="4098" width="15.44140625" customWidth="1"/>
    <col min="4099" max="4099" width="16.77734375" customWidth="1"/>
    <col min="4100" max="4100" width="20.44140625" customWidth="1"/>
    <col min="4101" max="4101" width="19.77734375" bestFit="1" customWidth="1"/>
    <col min="4102" max="4102" width="16.5546875" customWidth="1"/>
    <col min="4103" max="4103" width="15.77734375" customWidth="1"/>
    <col min="4104" max="4104" width="12.44140625" customWidth="1"/>
    <col min="4105" max="4105" width="17" customWidth="1"/>
    <col min="4106" max="4106" width="27.21875" customWidth="1"/>
    <col min="4108" max="4108" width="15" bestFit="1" customWidth="1"/>
    <col min="4110" max="4110" width="27.44140625" bestFit="1" customWidth="1"/>
    <col min="4354" max="4354" width="15.44140625" customWidth="1"/>
    <col min="4355" max="4355" width="16.77734375" customWidth="1"/>
    <col min="4356" max="4356" width="20.44140625" customWidth="1"/>
    <col min="4357" max="4357" width="19.77734375" bestFit="1" customWidth="1"/>
    <col min="4358" max="4358" width="16.5546875" customWidth="1"/>
    <col min="4359" max="4359" width="15.77734375" customWidth="1"/>
    <col min="4360" max="4360" width="12.44140625" customWidth="1"/>
    <col min="4361" max="4361" width="17" customWidth="1"/>
    <col min="4362" max="4362" width="27.21875" customWidth="1"/>
    <col min="4364" max="4364" width="15" bestFit="1" customWidth="1"/>
    <col min="4366" max="4366" width="27.44140625" bestFit="1" customWidth="1"/>
    <col min="4610" max="4610" width="15.44140625" customWidth="1"/>
    <col min="4611" max="4611" width="16.77734375" customWidth="1"/>
    <col min="4612" max="4612" width="20.44140625" customWidth="1"/>
    <col min="4613" max="4613" width="19.77734375" bestFit="1" customWidth="1"/>
    <col min="4614" max="4614" width="16.5546875" customWidth="1"/>
    <col min="4615" max="4615" width="15.77734375" customWidth="1"/>
    <col min="4616" max="4616" width="12.44140625" customWidth="1"/>
    <col min="4617" max="4617" width="17" customWidth="1"/>
    <col min="4618" max="4618" width="27.21875" customWidth="1"/>
    <col min="4620" max="4620" width="15" bestFit="1" customWidth="1"/>
    <col min="4622" max="4622" width="27.44140625" bestFit="1" customWidth="1"/>
    <col min="4866" max="4866" width="15.44140625" customWidth="1"/>
    <col min="4867" max="4867" width="16.77734375" customWidth="1"/>
    <col min="4868" max="4868" width="20.44140625" customWidth="1"/>
    <col min="4869" max="4869" width="19.77734375" bestFit="1" customWidth="1"/>
    <col min="4870" max="4870" width="16.5546875" customWidth="1"/>
    <col min="4871" max="4871" width="15.77734375" customWidth="1"/>
    <col min="4872" max="4872" width="12.44140625" customWidth="1"/>
    <col min="4873" max="4873" width="17" customWidth="1"/>
    <col min="4874" max="4874" width="27.21875" customWidth="1"/>
    <col min="4876" max="4876" width="15" bestFit="1" customWidth="1"/>
    <col min="4878" max="4878" width="27.44140625" bestFit="1" customWidth="1"/>
    <col min="5122" max="5122" width="15.44140625" customWidth="1"/>
    <col min="5123" max="5123" width="16.77734375" customWidth="1"/>
    <col min="5124" max="5124" width="20.44140625" customWidth="1"/>
    <col min="5125" max="5125" width="19.77734375" bestFit="1" customWidth="1"/>
    <col min="5126" max="5126" width="16.5546875" customWidth="1"/>
    <col min="5127" max="5127" width="15.77734375" customWidth="1"/>
    <col min="5128" max="5128" width="12.44140625" customWidth="1"/>
    <col min="5129" max="5129" width="17" customWidth="1"/>
    <col min="5130" max="5130" width="27.21875" customWidth="1"/>
    <col min="5132" max="5132" width="15" bestFit="1" customWidth="1"/>
    <col min="5134" max="5134" width="27.44140625" bestFit="1" customWidth="1"/>
    <col min="5378" max="5378" width="15.44140625" customWidth="1"/>
    <col min="5379" max="5379" width="16.77734375" customWidth="1"/>
    <col min="5380" max="5380" width="20.44140625" customWidth="1"/>
    <col min="5381" max="5381" width="19.77734375" bestFit="1" customWidth="1"/>
    <col min="5382" max="5382" width="16.5546875" customWidth="1"/>
    <col min="5383" max="5383" width="15.77734375" customWidth="1"/>
    <col min="5384" max="5384" width="12.44140625" customWidth="1"/>
    <col min="5385" max="5385" width="17" customWidth="1"/>
    <col min="5386" max="5386" width="27.21875" customWidth="1"/>
    <col min="5388" max="5388" width="15" bestFit="1" customWidth="1"/>
    <col min="5390" max="5390" width="27.44140625" bestFit="1" customWidth="1"/>
    <col min="5634" max="5634" width="15.44140625" customWidth="1"/>
    <col min="5635" max="5635" width="16.77734375" customWidth="1"/>
    <col min="5636" max="5636" width="20.44140625" customWidth="1"/>
    <col min="5637" max="5637" width="19.77734375" bestFit="1" customWidth="1"/>
    <col min="5638" max="5638" width="16.5546875" customWidth="1"/>
    <col min="5639" max="5639" width="15.77734375" customWidth="1"/>
    <col min="5640" max="5640" width="12.44140625" customWidth="1"/>
    <col min="5641" max="5641" width="17" customWidth="1"/>
    <col min="5642" max="5642" width="27.21875" customWidth="1"/>
    <col min="5644" max="5644" width="15" bestFit="1" customWidth="1"/>
    <col min="5646" max="5646" width="27.44140625" bestFit="1" customWidth="1"/>
    <col min="5890" max="5890" width="15.44140625" customWidth="1"/>
    <col min="5891" max="5891" width="16.77734375" customWidth="1"/>
    <col min="5892" max="5892" width="20.44140625" customWidth="1"/>
    <col min="5893" max="5893" width="19.77734375" bestFit="1" customWidth="1"/>
    <col min="5894" max="5894" width="16.5546875" customWidth="1"/>
    <col min="5895" max="5895" width="15.77734375" customWidth="1"/>
    <col min="5896" max="5896" width="12.44140625" customWidth="1"/>
    <col min="5897" max="5897" width="17" customWidth="1"/>
    <col min="5898" max="5898" width="27.21875" customWidth="1"/>
    <col min="5900" max="5900" width="15" bestFit="1" customWidth="1"/>
    <col min="5902" max="5902" width="27.44140625" bestFit="1" customWidth="1"/>
    <col min="6146" max="6146" width="15.44140625" customWidth="1"/>
    <col min="6147" max="6147" width="16.77734375" customWidth="1"/>
    <col min="6148" max="6148" width="20.44140625" customWidth="1"/>
    <col min="6149" max="6149" width="19.77734375" bestFit="1" customWidth="1"/>
    <col min="6150" max="6150" width="16.5546875" customWidth="1"/>
    <col min="6151" max="6151" width="15.77734375" customWidth="1"/>
    <col min="6152" max="6152" width="12.44140625" customWidth="1"/>
    <col min="6153" max="6153" width="17" customWidth="1"/>
    <col min="6154" max="6154" width="27.21875" customWidth="1"/>
    <col min="6156" max="6156" width="15" bestFit="1" customWidth="1"/>
    <col min="6158" max="6158" width="27.44140625" bestFit="1" customWidth="1"/>
    <col min="6402" max="6402" width="15.44140625" customWidth="1"/>
    <col min="6403" max="6403" width="16.77734375" customWidth="1"/>
    <col min="6404" max="6404" width="20.44140625" customWidth="1"/>
    <col min="6405" max="6405" width="19.77734375" bestFit="1" customWidth="1"/>
    <col min="6406" max="6406" width="16.5546875" customWidth="1"/>
    <col min="6407" max="6407" width="15.77734375" customWidth="1"/>
    <col min="6408" max="6408" width="12.44140625" customWidth="1"/>
    <col min="6409" max="6409" width="17" customWidth="1"/>
    <col min="6410" max="6410" width="27.21875" customWidth="1"/>
    <col min="6412" max="6412" width="15" bestFit="1" customWidth="1"/>
    <col min="6414" max="6414" width="27.44140625" bestFit="1" customWidth="1"/>
    <col min="6658" max="6658" width="15.44140625" customWidth="1"/>
    <col min="6659" max="6659" width="16.77734375" customWidth="1"/>
    <col min="6660" max="6660" width="20.44140625" customWidth="1"/>
    <col min="6661" max="6661" width="19.77734375" bestFit="1" customWidth="1"/>
    <col min="6662" max="6662" width="16.5546875" customWidth="1"/>
    <col min="6663" max="6663" width="15.77734375" customWidth="1"/>
    <col min="6664" max="6664" width="12.44140625" customWidth="1"/>
    <col min="6665" max="6665" width="17" customWidth="1"/>
    <col min="6666" max="6666" width="27.21875" customWidth="1"/>
    <col min="6668" max="6668" width="15" bestFit="1" customWidth="1"/>
    <col min="6670" max="6670" width="27.44140625" bestFit="1" customWidth="1"/>
    <col min="6914" max="6914" width="15.44140625" customWidth="1"/>
    <col min="6915" max="6915" width="16.77734375" customWidth="1"/>
    <col min="6916" max="6916" width="20.44140625" customWidth="1"/>
    <col min="6917" max="6917" width="19.77734375" bestFit="1" customWidth="1"/>
    <col min="6918" max="6918" width="16.5546875" customWidth="1"/>
    <col min="6919" max="6919" width="15.77734375" customWidth="1"/>
    <col min="6920" max="6920" width="12.44140625" customWidth="1"/>
    <col min="6921" max="6921" width="17" customWidth="1"/>
    <col min="6922" max="6922" width="27.21875" customWidth="1"/>
    <col min="6924" max="6924" width="15" bestFit="1" customWidth="1"/>
    <col min="6926" max="6926" width="27.44140625" bestFit="1" customWidth="1"/>
    <col min="7170" max="7170" width="15.44140625" customWidth="1"/>
    <col min="7171" max="7171" width="16.77734375" customWidth="1"/>
    <col min="7172" max="7172" width="20.44140625" customWidth="1"/>
    <col min="7173" max="7173" width="19.77734375" bestFit="1" customWidth="1"/>
    <col min="7174" max="7174" width="16.5546875" customWidth="1"/>
    <col min="7175" max="7175" width="15.77734375" customWidth="1"/>
    <col min="7176" max="7176" width="12.44140625" customWidth="1"/>
    <col min="7177" max="7177" width="17" customWidth="1"/>
    <col min="7178" max="7178" width="27.21875" customWidth="1"/>
    <col min="7180" max="7180" width="15" bestFit="1" customWidth="1"/>
    <col min="7182" max="7182" width="27.44140625" bestFit="1" customWidth="1"/>
    <col min="7426" max="7426" width="15.44140625" customWidth="1"/>
    <col min="7427" max="7427" width="16.77734375" customWidth="1"/>
    <col min="7428" max="7428" width="20.44140625" customWidth="1"/>
    <col min="7429" max="7429" width="19.77734375" bestFit="1" customWidth="1"/>
    <col min="7430" max="7430" width="16.5546875" customWidth="1"/>
    <col min="7431" max="7431" width="15.77734375" customWidth="1"/>
    <col min="7432" max="7432" width="12.44140625" customWidth="1"/>
    <col min="7433" max="7433" width="17" customWidth="1"/>
    <col min="7434" max="7434" width="27.21875" customWidth="1"/>
    <col min="7436" max="7436" width="15" bestFit="1" customWidth="1"/>
    <col min="7438" max="7438" width="27.44140625" bestFit="1" customWidth="1"/>
    <col min="7682" max="7682" width="15.44140625" customWidth="1"/>
    <col min="7683" max="7683" width="16.77734375" customWidth="1"/>
    <col min="7684" max="7684" width="20.44140625" customWidth="1"/>
    <col min="7685" max="7685" width="19.77734375" bestFit="1" customWidth="1"/>
    <col min="7686" max="7686" width="16.5546875" customWidth="1"/>
    <col min="7687" max="7687" width="15.77734375" customWidth="1"/>
    <col min="7688" max="7688" width="12.44140625" customWidth="1"/>
    <col min="7689" max="7689" width="17" customWidth="1"/>
    <col min="7690" max="7690" width="27.21875" customWidth="1"/>
    <col min="7692" max="7692" width="15" bestFit="1" customWidth="1"/>
    <col min="7694" max="7694" width="27.44140625" bestFit="1" customWidth="1"/>
    <col min="7938" max="7938" width="15.44140625" customWidth="1"/>
    <col min="7939" max="7939" width="16.77734375" customWidth="1"/>
    <col min="7940" max="7940" width="20.44140625" customWidth="1"/>
    <col min="7941" max="7941" width="19.77734375" bestFit="1" customWidth="1"/>
    <col min="7942" max="7942" width="16.5546875" customWidth="1"/>
    <col min="7943" max="7943" width="15.77734375" customWidth="1"/>
    <col min="7944" max="7944" width="12.44140625" customWidth="1"/>
    <col min="7945" max="7945" width="17" customWidth="1"/>
    <col min="7946" max="7946" width="27.21875" customWidth="1"/>
    <col min="7948" max="7948" width="15" bestFit="1" customWidth="1"/>
    <col min="7950" max="7950" width="27.44140625" bestFit="1" customWidth="1"/>
    <col min="8194" max="8194" width="15.44140625" customWidth="1"/>
    <col min="8195" max="8195" width="16.77734375" customWidth="1"/>
    <col min="8196" max="8196" width="20.44140625" customWidth="1"/>
    <col min="8197" max="8197" width="19.77734375" bestFit="1" customWidth="1"/>
    <col min="8198" max="8198" width="16.5546875" customWidth="1"/>
    <col min="8199" max="8199" width="15.77734375" customWidth="1"/>
    <col min="8200" max="8200" width="12.44140625" customWidth="1"/>
    <col min="8201" max="8201" width="17" customWidth="1"/>
    <col min="8202" max="8202" width="27.21875" customWidth="1"/>
    <col min="8204" max="8204" width="15" bestFit="1" customWidth="1"/>
    <col min="8206" max="8206" width="27.44140625" bestFit="1" customWidth="1"/>
    <col min="8450" max="8450" width="15.44140625" customWidth="1"/>
    <col min="8451" max="8451" width="16.77734375" customWidth="1"/>
    <col min="8452" max="8452" width="20.44140625" customWidth="1"/>
    <col min="8453" max="8453" width="19.77734375" bestFit="1" customWidth="1"/>
    <col min="8454" max="8454" width="16.5546875" customWidth="1"/>
    <col min="8455" max="8455" width="15.77734375" customWidth="1"/>
    <col min="8456" max="8456" width="12.44140625" customWidth="1"/>
    <col min="8457" max="8457" width="17" customWidth="1"/>
    <col min="8458" max="8458" width="27.21875" customWidth="1"/>
    <col min="8460" max="8460" width="15" bestFit="1" customWidth="1"/>
    <col min="8462" max="8462" width="27.44140625" bestFit="1" customWidth="1"/>
    <col min="8706" max="8706" width="15.44140625" customWidth="1"/>
    <col min="8707" max="8707" width="16.77734375" customWidth="1"/>
    <col min="8708" max="8708" width="20.44140625" customWidth="1"/>
    <col min="8709" max="8709" width="19.77734375" bestFit="1" customWidth="1"/>
    <col min="8710" max="8710" width="16.5546875" customWidth="1"/>
    <col min="8711" max="8711" width="15.77734375" customWidth="1"/>
    <col min="8712" max="8712" width="12.44140625" customWidth="1"/>
    <col min="8713" max="8713" width="17" customWidth="1"/>
    <col min="8714" max="8714" width="27.21875" customWidth="1"/>
    <col min="8716" max="8716" width="15" bestFit="1" customWidth="1"/>
    <col min="8718" max="8718" width="27.44140625" bestFit="1" customWidth="1"/>
    <col min="8962" max="8962" width="15.44140625" customWidth="1"/>
    <col min="8963" max="8963" width="16.77734375" customWidth="1"/>
    <col min="8964" max="8964" width="20.44140625" customWidth="1"/>
    <col min="8965" max="8965" width="19.77734375" bestFit="1" customWidth="1"/>
    <col min="8966" max="8966" width="16.5546875" customWidth="1"/>
    <col min="8967" max="8967" width="15.77734375" customWidth="1"/>
    <col min="8968" max="8968" width="12.44140625" customWidth="1"/>
    <col min="8969" max="8969" width="17" customWidth="1"/>
    <col min="8970" max="8970" width="27.21875" customWidth="1"/>
    <col min="8972" max="8972" width="15" bestFit="1" customWidth="1"/>
    <col min="8974" max="8974" width="27.44140625" bestFit="1" customWidth="1"/>
    <col min="9218" max="9218" width="15.44140625" customWidth="1"/>
    <col min="9219" max="9219" width="16.77734375" customWidth="1"/>
    <col min="9220" max="9220" width="20.44140625" customWidth="1"/>
    <col min="9221" max="9221" width="19.77734375" bestFit="1" customWidth="1"/>
    <col min="9222" max="9222" width="16.5546875" customWidth="1"/>
    <col min="9223" max="9223" width="15.77734375" customWidth="1"/>
    <col min="9224" max="9224" width="12.44140625" customWidth="1"/>
    <col min="9225" max="9225" width="17" customWidth="1"/>
    <col min="9226" max="9226" width="27.21875" customWidth="1"/>
    <col min="9228" max="9228" width="15" bestFit="1" customWidth="1"/>
    <col min="9230" max="9230" width="27.44140625" bestFit="1" customWidth="1"/>
    <col min="9474" max="9474" width="15.44140625" customWidth="1"/>
    <col min="9475" max="9475" width="16.77734375" customWidth="1"/>
    <col min="9476" max="9476" width="20.44140625" customWidth="1"/>
    <col min="9477" max="9477" width="19.77734375" bestFit="1" customWidth="1"/>
    <col min="9478" max="9478" width="16.5546875" customWidth="1"/>
    <col min="9479" max="9479" width="15.77734375" customWidth="1"/>
    <col min="9480" max="9480" width="12.44140625" customWidth="1"/>
    <col min="9481" max="9481" width="17" customWidth="1"/>
    <col min="9482" max="9482" width="27.21875" customWidth="1"/>
    <col min="9484" max="9484" width="15" bestFit="1" customWidth="1"/>
    <col min="9486" max="9486" width="27.44140625" bestFit="1" customWidth="1"/>
    <col min="9730" max="9730" width="15.44140625" customWidth="1"/>
    <col min="9731" max="9731" width="16.77734375" customWidth="1"/>
    <col min="9732" max="9732" width="20.44140625" customWidth="1"/>
    <col min="9733" max="9733" width="19.77734375" bestFit="1" customWidth="1"/>
    <col min="9734" max="9734" width="16.5546875" customWidth="1"/>
    <col min="9735" max="9735" width="15.77734375" customWidth="1"/>
    <col min="9736" max="9736" width="12.44140625" customWidth="1"/>
    <col min="9737" max="9737" width="17" customWidth="1"/>
    <col min="9738" max="9738" width="27.21875" customWidth="1"/>
    <col min="9740" max="9740" width="15" bestFit="1" customWidth="1"/>
    <col min="9742" max="9742" width="27.44140625" bestFit="1" customWidth="1"/>
    <col min="9986" max="9986" width="15.44140625" customWidth="1"/>
    <col min="9987" max="9987" width="16.77734375" customWidth="1"/>
    <col min="9988" max="9988" width="20.44140625" customWidth="1"/>
    <col min="9989" max="9989" width="19.77734375" bestFit="1" customWidth="1"/>
    <col min="9990" max="9990" width="16.5546875" customWidth="1"/>
    <col min="9991" max="9991" width="15.77734375" customWidth="1"/>
    <col min="9992" max="9992" width="12.44140625" customWidth="1"/>
    <col min="9993" max="9993" width="17" customWidth="1"/>
    <col min="9994" max="9994" width="27.21875" customWidth="1"/>
    <col min="9996" max="9996" width="15" bestFit="1" customWidth="1"/>
    <col min="9998" max="9998" width="27.44140625" bestFit="1" customWidth="1"/>
    <col min="10242" max="10242" width="15.44140625" customWidth="1"/>
    <col min="10243" max="10243" width="16.77734375" customWidth="1"/>
    <col min="10244" max="10244" width="20.44140625" customWidth="1"/>
    <col min="10245" max="10245" width="19.77734375" bestFit="1" customWidth="1"/>
    <col min="10246" max="10246" width="16.5546875" customWidth="1"/>
    <col min="10247" max="10247" width="15.77734375" customWidth="1"/>
    <col min="10248" max="10248" width="12.44140625" customWidth="1"/>
    <col min="10249" max="10249" width="17" customWidth="1"/>
    <col min="10250" max="10250" width="27.21875" customWidth="1"/>
    <col min="10252" max="10252" width="15" bestFit="1" customWidth="1"/>
    <col min="10254" max="10254" width="27.44140625" bestFit="1" customWidth="1"/>
    <col min="10498" max="10498" width="15.44140625" customWidth="1"/>
    <col min="10499" max="10499" width="16.77734375" customWidth="1"/>
    <col min="10500" max="10500" width="20.44140625" customWidth="1"/>
    <col min="10501" max="10501" width="19.77734375" bestFit="1" customWidth="1"/>
    <col min="10502" max="10502" width="16.5546875" customWidth="1"/>
    <col min="10503" max="10503" width="15.77734375" customWidth="1"/>
    <col min="10504" max="10504" width="12.44140625" customWidth="1"/>
    <col min="10505" max="10505" width="17" customWidth="1"/>
    <col min="10506" max="10506" width="27.21875" customWidth="1"/>
    <col min="10508" max="10508" width="15" bestFit="1" customWidth="1"/>
    <col min="10510" max="10510" width="27.44140625" bestFit="1" customWidth="1"/>
    <col min="10754" max="10754" width="15.44140625" customWidth="1"/>
    <col min="10755" max="10755" width="16.77734375" customWidth="1"/>
    <col min="10756" max="10756" width="20.44140625" customWidth="1"/>
    <col min="10757" max="10757" width="19.77734375" bestFit="1" customWidth="1"/>
    <col min="10758" max="10758" width="16.5546875" customWidth="1"/>
    <col min="10759" max="10759" width="15.77734375" customWidth="1"/>
    <col min="10760" max="10760" width="12.44140625" customWidth="1"/>
    <col min="10761" max="10761" width="17" customWidth="1"/>
    <col min="10762" max="10762" width="27.21875" customWidth="1"/>
    <col min="10764" max="10764" width="15" bestFit="1" customWidth="1"/>
    <col min="10766" max="10766" width="27.44140625" bestFit="1" customWidth="1"/>
    <col min="11010" max="11010" width="15.44140625" customWidth="1"/>
    <col min="11011" max="11011" width="16.77734375" customWidth="1"/>
    <col min="11012" max="11012" width="20.44140625" customWidth="1"/>
    <col min="11013" max="11013" width="19.77734375" bestFit="1" customWidth="1"/>
    <col min="11014" max="11014" width="16.5546875" customWidth="1"/>
    <col min="11015" max="11015" width="15.77734375" customWidth="1"/>
    <col min="11016" max="11016" width="12.44140625" customWidth="1"/>
    <col min="11017" max="11017" width="17" customWidth="1"/>
    <col min="11018" max="11018" width="27.21875" customWidth="1"/>
    <col min="11020" max="11020" width="15" bestFit="1" customWidth="1"/>
    <col min="11022" max="11022" width="27.44140625" bestFit="1" customWidth="1"/>
    <col min="11266" max="11266" width="15.44140625" customWidth="1"/>
    <col min="11267" max="11267" width="16.77734375" customWidth="1"/>
    <col min="11268" max="11268" width="20.44140625" customWidth="1"/>
    <col min="11269" max="11269" width="19.77734375" bestFit="1" customWidth="1"/>
    <col min="11270" max="11270" width="16.5546875" customWidth="1"/>
    <col min="11271" max="11271" width="15.77734375" customWidth="1"/>
    <col min="11272" max="11272" width="12.44140625" customWidth="1"/>
    <col min="11273" max="11273" width="17" customWidth="1"/>
    <col min="11274" max="11274" width="27.21875" customWidth="1"/>
    <col min="11276" max="11276" width="15" bestFit="1" customWidth="1"/>
    <col min="11278" max="11278" width="27.44140625" bestFit="1" customWidth="1"/>
    <col min="11522" max="11522" width="15.44140625" customWidth="1"/>
    <col min="11523" max="11523" width="16.77734375" customWidth="1"/>
    <col min="11524" max="11524" width="20.44140625" customWidth="1"/>
    <col min="11525" max="11525" width="19.77734375" bestFit="1" customWidth="1"/>
    <col min="11526" max="11526" width="16.5546875" customWidth="1"/>
    <col min="11527" max="11527" width="15.77734375" customWidth="1"/>
    <col min="11528" max="11528" width="12.44140625" customWidth="1"/>
    <col min="11529" max="11529" width="17" customWidth="1"/>
    <col min="11530" max="11530" width="27.21875" customWidth="1"/>
    <col min="11532" max="11532" width="15" bestFit="1" customWidth="1"/>
    <col min="11534" max="11534" width="27.44140625" bestFit="1" customWidth="1"/>
    <col min="11778" max="11778" width="15.44140625" customWidth="1"/>
    <col min="11779" max="11779" width="16.77734375" customWidth="1"/>
    <col min="11780" max="11780" width="20.44140625" customWidth="1"/>
    <col min="11781" max="11781" width="19.77734375" bestFit="1" customWidth="1"/>
    <col min="11782" max="11782" width="16.5546875" customWidth="1"/>
    <col min="11783" max="11783" width="15.77734375" customWidth="1"/>
    <col min="11784" max="11784" width="12.44140625" customWidth="1"/>
    <col min="11785" max="11785" width="17" customWidth="1"/>
    <col min="11786" max="11786" width="27.21875" customWidth="1"/>
    <col min="11788" max="11788" width="15" bestFit="1" customWidth="1"/>
    <col min="11790" max="11790" width="27.44140625" bestFit="1" customWidth="1"/>
    <col min="12034" max="12034" width="15.44140625" customWidth="1"/>
    <col min="12035" max="12035" width="16.77734375" customWidth="1"/>
    <col min="12036" max="12036" width="20.44140625" customWidth="1"/>
    <col min="12037" max="12037" width="19.77734375" bestFit="1" customWidth="1"/>
    <col min="12038" max="12038" width="16.5546875" customWidth="1"/>
    <col min="12039" max="12039" width="15.77734375" customWidth="1"/>
    <col min="12040" max="12040" width="12.44140625" customWidth="1"/>
    <col min="12041" max="12041" width="17" customWidth="1"/>
    <col min="12042" max="12042" width="27.21875" customWidth="1"/>
    <col min="12044" max="12044" width="15" bestFit="1" customWidth="1"/>
    <col min="12046" max="12046" width="27.44140625" bestFit="1" customWidth="1"/>
    <col min="12290" max="12290" width="15.44140625" customWidth="1"/>
    <col min="12291" max="12291" width="16.77734375" customWidth="1"/>
    <col min="12292" max="12292" width="20.44140625" customWidth="1"/>
    <col min="12293" max="12293" width="19.77734375" bestFit="1" customWidth="1"/>
    <col min="12294" max="12294" width="16.5546875" customWidth="1"/>
    <col min="12295" max="12295" width="15.77734375" customWidth="1"/>
    <col min="12296" max="12296" width="12.44140625" customWidth="1"/>
    <col min="12297" max="12297" width="17" customWidth="1"/>
    <col min="12298" max="12298" width="27.21875" customWidth="1"/>
    <col min="12300" max="12300" width="15" bestFit="1" customWidth="1"/>
    <col min="12302" max="12302" width="27.44140625" bestFit="1" customWidth="1"/>
    <col min="12546" max="12546" width="15.44140625" customWidth="1"/>
    <col min="12547" max="12547" width="16.77734375" customWidth="1"/>
    <col min="12548" max="12548" width="20.44140625" customWidth="1"/>
    <col min="12549" max="12549" width="19.77734375" bestFit="1" customWidth="1"/>
    <col min="12550" max="12550" width="16.5546875" customWidth="1"/>
    <col min="12551" max="12551" width="15.77734375" customWidth="1"/>
    <col min="12552" max="12552" width="12.44140625" customWidth="1"/>
    <col min="12553" max="12553" width="17" customWidth="1"/>
    <col min="12554" max="12554" width="27.21875" customWidth="1"/>
    <col min="12556" max="12556" width="15" bestFit="1" customWidth="1"/>
    <col min="12558" max="12558" width="27.44140625" bestFit="1" customWidth="1"/>
    <col min="12802" max="12802" width="15.44140625" customWidth="1"/>
    <col min="12803" max="12803" width="16.77734375" customWidth="1"/>
    <col min="12804" max="12804" width="20.44140625" customWidth="1"/>
    <col min="12805" max="12805" width="19.77734375" bestFit="1" customWidth="1"/>
    <col min="12806" max="12806" width="16.5546875" customWidth="1"/>
    <col min="12807" max="12807" width="15.77734375" customWidth="1"/>
    <col min="12808" max="12808" width="12.44140625" customWidth="1"/>
    <col min="12809" max="12809" width="17" customWidth="1"/>
    <col min="12810" max="12810" width="27.21875" customWidth="1"/>
    <col min="12812" max="12812" width="15" bestFit="1" customWidth="1"/>
    <col min="12814" max="12814" width="27.44140625" bestFit="1" customWidth="1"/>
    <col min="13058" max="13058" width="15.44140625" customWidth="1"/>
    <col min="13059" max="13059" width="16.77734375" customWidth="1"/>
    <col min="13060" max="13060" width="20.44140625" customWidth="1"/>
    <col min="13061" max="13061" width="19.77734375" bestFit="1" customWidth="1"/>
    <col min="13062" max="13062" width="16.5546875" customWidth="1"/>
    <col min="13063" max="13063" width="15.77734375" customWidth="1"/>
    <col min="13064" max="13064" width="12.44140625" customWidth="1"/>
    <col min="13065" max="13065" width="17" customWidth="1"/>
    <col min="13066" max="13066" width="27.21875" customWidth="1"/>
    <col min="13068" max="13068" width="15" bestFit="1" customWidth="1"/>
    <col min="13070" max="13070" width="27.44140625" bestFit="1" customWidth="1"/>
    <col min="13314" max="13314" width="15.44140625" customWidth="1"/>
    <col min="13315" max="13315" width="16.77734375" customWidth="1"/>
    <col min="13316" max="13316" width="20.44140625" customWidth="1"/>
    <col min="13317" max="13317" width="19.77734375" bestFit="1" customWidth="1"/>
    <col min="13318" max="13318" width="16.5546875" customWidth="1"/>
    <col min="13319" max="13319" width="15.77734375" customWidth="1"/>
    <col min="13320" max="13320" width="12.44140625" customWidth="1"/>
    <col min="13321" max="13321" width="17" customWidth="1"/>
    <col min="13322" max="13322" width="27.21875" customWidth="1"/>
    <col min="13324" max="13324" width="15" bestFit="1" customWidth="1"/>
    <col min="13326" max="13326" width="27.44140625" bestFit="1" customWidth="1"/>
    <col min="13570" max="13570" width="15.44140625" customWidth="1"/>
    <col min="13571" max="13571" width="16.77734375" customWidth="1"/>
    <col min="13572" max="13572" width="20.44140625" customWidth="1"/>
    <col min="13573" max="13573" width="19.77734375" bestFit="1" customWidth="1"/>
    <col min="13574" max="13574" width="16.5546875" customWidth="1"/>
    <col min="13575" max="13575" width="15.77734375" customWidth="1"/>
    <col min="13576" max="13576" width="12.44140625" customWidth="1"/>
    <col min="13577" max="13577" width="17" customWidth="1"/>
    <col min="13578" max="13578" width="27.21875" customWidth="1"/>
    <col min="13580" max="13580" width="15" bestFit="1" customWidth="1"/>
    <col min="13582" max="13582" width="27.44140625" bestFit="1" customWidth="1"/>
    <col min="13826" max="13826" width="15.44140625" customWidth="1"/>
    <col min="13827" max="13827" width="16.77734375" customWidth="1"/>
    <col min="13828" max="13828" width="20.44140625" customWidth="1"/>
    <col min="13829" max="13829" width="19.77734375" bestFit="1" customWidth="1"/>
    <col min="13830" max="13830" width="16.5546875" customWidth="1"/>
    <col min="13831" max="13831" width="15.77734375" customWidth="1"/>
    <col min="13832" max="13832" width="12.44140625" customWidth="1"/>
    <col min="13833" max="13833" width="17" customWidth="1"/>
    <col min="13834" max="13834" width="27.21875" customWidth="1"/>
    <col min="13836" max="13836" width="15" bestFit="1" customWidth="1"/>
    <col min="13838" max="13838" width="27.44140625" bestFit="1" customWidth="1"/>
    <col min="14082" max="14082" width="15.44140625" customWidth="1"/>
    <col min="14083" max="14083" width="16.77734375" customWidth="1"/>
    <col min="14084" max="14084" width="20.44140625" customWidth="1"/>
    <col min="14085" max="14085" width="19.77734375" bestFit="1" customWidth="1"/>
    <col min="14086" max="14086" width="16.5546875" customWidth="1"/>
    <col min="14087" max="14087" width="15.77734375" customWidth="1"/>
    <col min="14088" max="14088" width="12.44140625" customWidth="1"/>
    <col min="14089" max="14089" width="17" customWidth="1"/>
    <col min="14090" max="14090" width="27.21875" customWidth="1"/>
    <col min="14092" max="14092" width="15" bestFit="1" customWidth="1"/>
    <col min="14094" max="14094" width="27.44140625" bestFit="1" customWidth="1"/>
    <col min="14338" max="14338" width="15.44140625" customWidth="1"/>
    <col min="14339" max="14339" width="16.77734375" customWidth="1"/>
    <col min="14340" max="14340" width="20.44140625" customWidth="1"/>
    <col min="14341" max="14341" width="19.77734375" bestFit="1" customWidth="1"/>
    <col min="14342" max="14342" width="16.5546875" customWidth="1"/>
    <col min="14343" max="14343" width="15.77734375" customWidth="1"/>
    <col min="14344" max="14344" width="12.44140625" customWidth="1"/>
    <col min="14345" max="14345" width="17" customWidth="1"/>
    <col min="14346" max="14346" width="27.21875" customWidth="1"/>
    <col min="14348" max="14348" width="15" bestFit="1" customWidth="1"/>
    <col min="14350" max="14350" width="27.44140625" bestFit="1" customWidth="1"/>
    <col min="14594" max="14594" width="15.44140625" customWidth="1"/>
    <col min="14595" max="14595" width="16.77734375" customWidth="1"/>
    <col min="14596" max="14596" width="20.44140625" customWidth="1"/>
    <col min="14597" max="14597" width="19.77734375" bestFit="1" customWidth="1"/>
    <col min="14598" max="14598" width="16.5546875" customWidth="1"/>
    <col min="14599" max="14599" width="15.77734375" customWidth="1"/>
    <col min="14600" max="14600" width="12.44140625" customWidth="1"/>
    <col min="14601" max="14601" width="17" customWidth="1"/>
    <col min="14602" max="14602" width="27.21875" customWidth="1"/>
    <col min="14604" max="14604" width="15" bestFit="1" customWidth="1"/>
    <col min="14606" max="14606" width="27.44140625" bestFit="1" customWidth="1"/>
    <col min="14850" max="14850" width="15.44140625" customWidth="1"/>
    <col min="14851" max="14851" width="16.77734375" customWidth="1"/>
    <col min="14852" max="14852" width="20.44140625" customWidth="1"/>
    <col min="14853" max="14853" width="19.77734375" bestFit="1" customWidth="1"/>
    <col min="14854" max="14854" width="16.5546875" customWidth="1"/>
    <col min="14855" max="14855" width="15.77734375" customWidth="1"/>
    <col min="14856" max="14856" width="12.44140625" customWidth="1"/>
    <col min="14857" max="14857" width="17" customWidth="1"/>
    <col min="14858" max="14858" width="27.21875" customWidth="1"/>
    <col min="14860" max="14860" width="15" bestFit="1" customWidth="1"/>
    <col min="14862" max="14862" width="27.44140625" bestFit="1" customWidth="1"/>
    <col min="15106" max="15106" width="15.44140625" customWidth="1"/>
    <col min="15107" max="15107" width="16.77734375" customWidth="1"/>
    <col min="15108" max="15108" width="20.44140625" customWidth="1"/>
    <col min="15109" max="15109" width="19.77734375" bestFit="1" customWidth="1"/>
    <col min="15110" max="15110" width="16.5546875" customWidth="1"/>
    <col min="15111" max="15111" width="15.77734375" customWidth="1"/>
    <col min="15112" max="15112" width="12.44140625" customWidth="1"/>
    <col min="15113" max="15113" width="17" customWidth="1"/>
    <col min="15114" max="15114" width="27.21875" customWidth="1"/>
    <col min="15116" max="15116" width="15" bestFit="1" customWidth="1"/>
    <col min="15118" max="15118" width="27.44140625" bestFit="1" customWidth="1"/>
    <col min="15362" max="15362" width="15.44140625" customWidth="1"/>
    <col min="15363" max="15363" width="16.77734375" customWidth="1"/>
    <col min="15364" max="15364" width="20.44140625" customWidth="1"/>
    <col min="15365" max="15365" width="19.77734375" bestFit="1" customWidth="1"/>
    <col min="15366" max="15366" width="16.5546875" customWidth="1"/>
    <col min="15367" max="15367" width="15.77734375" customWidth="1"/>
    <col min="15368" max="15368" width="12.44140625" customWidth="1"/>
    <col min="15369" max="15369" width="17" customWidth="1"/>
    <col min="15370" max="15370" width="27.21875" customWidth="1"/>
    <col min="15372" max="15372" width="15" bestFit="1" customWidth="1"/>
    <col min="15374" max="15374" width="27.44140625" bestFit="1" customWidth="1"/>
    <col min="15618" max="15618" width="15.44140625" customWidth="1"/>
    <col min="15619" max="15619" width="16.77734375" customWidth="1"/>
    <col min="15620" max="15620" width="20.44140625" customWidth="1"/>
    <col min="15621" max="15621" width="19.77734375" bestFit="1" customWidth="1"/>
    <col min="15622" max="15622" width="16.5546875" customWidth="1"/>
    <col min="15623" max="15623" width="15.77734375" customWidth="1"/>
    <col min="15624" max="15624" width="12.44140625" customWidth="1"/>
    <col min="15625" max="15625" width="17" customWidth="1"/>
    <col min="15626" max="15626" width="27.21875" customWidth="1"/>
    <col min="15628" max="15628" width="15" bestFit="1" customWidth="1"/>
    <col min="15630" max="15630" width="27.44140625" bestFit="1" customWidth="1"/>
    <col min="15874" max="15874" width="15.44140625" customWidth="1"/>
    <col min="15875" max="15875" width="16.77734375" customWidth="1"/>
    <col min="15876" max="15876" width="20.44140625" customWidth="1"/>
    <col min="15877" max="15877" width="19.77734375" bestFit="1" customWidth="1"/>
    <col min="15878" max="15878" width="16.5546875" customWidth="1"/>
    <col min="15879" max="15879" width="15.77734375" customWidth="1"/>
    <col min="15880" max="15880" width="12.44140625" customWidth="1"/>
    <col min="15881" max="15881" width="17" customWidth="1"/>
    <col min="15882" max="15882" width="27.21875" customWidth="1"/>
    <col min="15884" max="15884" width="15" bestFit="1" customWidth="1"/>
    <col min="15886" max="15886" width="27.44140625" bestFit="1" customWidth="1"/>
    <col min="16130" max="16130" width="15.44140625" customWidth="1"/>
    <col min="16131" max="16131" width="16.77734375" customWidth="1"/>
    <col min="16132" max="16132" width="20.44140625" customWidth="1"/>
    <col min="16133" max="16133" width="19.77734375" bestFit="1" customWidth="1"/>
    <col min="16134" max="16134" width="16.5546875" customWidth="1"/>
    <col min="16135" max="16135" width="15.77734375" customWidth="1"/>
    <col min="16136" max="16136" width="12.44140625" customWidth="1"/>
    <col min="16137" max="16137" width="17" customWidth="1"/>
    <col min="16138" max="16138" width="27.21875" customWidth="1"/>
    <col min="16140" max="16140" width="15" bestFit="1" customWidth="1"/>
    <col min="16142" max="16142" width="27.44140625" bestFit="1" customWidth="1"/>
  </cols>
  <sheetData>
    <row r="1" spans="1:14" x14ac:dyDescent="0.25">
      <c r="A1" s="1" t="s">
        <v>0</v>
      </c>
      <c r="B1" s="156"/>
      <c r="C1" s="157"/>
      <c r="D1" s="156"/>
      <c r="E1" s="156"/>
      <c r="F1" s="156"/>
      <c r="G1" s="156"/>
      <c r="H1" s="156"/>
      <c r="N1" t="s">
        <v>39212</v>
      </c>
    </row>
    <row r="2" spans="1:14" x14ac:dyDescent="0.25">
      <c r="A2" s="1" t="s">
        <v>39213</v>
      </c>
      <c r="B2" s="156"/>
      <c r="C2" s="157"/>
      <c r="D2" s="156"/>
      <c r="E2" s="156"/>
      <c r="F2" s="156"/>
      <c r="G2" s="156"/>
      <c r="H2" s="156"/>
      <c r="N2" t="s">
        <v>39214</v>
      </c>
    </row>
    <row r="3" spans="1:14" x14ac:dyDescent="0.25">
      <c r="A3" s="1" t="s">
        <v>39215</v>
      </c>
      <c r="B3" s="156"/>
      <c r="C3" s="157"/>
      <c r="D3" s="156"/>
      <c r="E3" s="156"/>
      <c r="F3" s="156"/>
      <c r="G3" s="156"/>
      <c r="H3" s="156"/>
      <c r="N3" t="s">
        <v>39216</v>
      </c>
    </row>
    <row r="4" spans="1:14" x14ac:dyDescent="0.25">
      <c r="A4" s="158" t="s">
        <v>39217</v>
      </c>
      <c r="B4" s="156"/>
      <c r="C4" s="157"/>
      <c r="D4" s="156"/>
      <c r="E4" s="156"/>
      <c r="F4" s="156"/>
      <c r="G4" s="156"/>
      <c r="H4" s="156"/>
      <c r="N4" s="6" t="s">
        <v>39218</v>
      </c>
    </row>
    <row r="5" spans="1:14" x14ac:dyDescent="0.25">
      <c r="A5" s="159" t="s">
        <v>39219</v>
      </c>
      <c r="B5" s="159" t="s">
        <v>39220</v>
      </c>
      <c r="D5" s="159"/>
      <c r="E5" s="6"/>
      <c r="F5" s="6"/>
      <c r="G5" s="6"/>
      <c r="H5" s="6"/>
    </row>
    <row r="6" spans="1:14" x14ac:dyDescent="0.25">
      <c r="A6" s="160"/>
      <c r="B6" s="2" t="s">
        <v>39221</v>
      </c>
      <c r="C6" s="2" t="s">
        <v>39221</v>
      </c>
      <c r="D6" s="6"/>
      <c r="E6" s="6"/>
      <c r="F6" s="6"/>
      <c r="G6" s="6"/>
      <c r="H6" s="6"/>
    </row>
    <row r="7" spans="1:14" x14ac:dyDescent="0.25">
      <c r="A7" s="161"/>
      <c r="B7" s="2" t="s">
        <v>39222</v>
      </c>
      <c r="C7" s="2" t="s">
        <v>39222</v>
      </c>
      <c r="D7" s="6"/>
      <c r="E7" s="6"/>
      <c r="F7" s="6"/>
      <c r="G7" s="6"/>
      <c r="H7" s="6"/>
      <c r="I7" s="6"/>
      <c r="J7" s="6"/>
    </row>
    <row r="8" spans="1:14" x14ac:dyDescent="0.25">
      <c r="A8" s="161"/>
      <c r="B8" s="3" t="s">
        <v>39223</v>
      </c>
      <c r="C8" s="3" t="s">
        <v>39224</v>
      </c>
      <c r="D8" s="6"/>
      <c r="E8" s="6"/>
      <c r="F8" s="6"/>
      <c r="G8" s="6"/>
      <c r="H8" s="6"/>
      <c r="I8" s="6"/>
      <c r="J8" s="6"/>
    </row>
    <row r="9" spans="1:14" x14ac:dyDescent="0.25">
      <c r="A9" s="162">
        <v>44408</v>
      </c>
      <c r="B9" s="163">
        <v>2824031.22</v>
      </c>
      <c r="C9" s="164">
        <v>136049784</v>
      </c>
      <c r="D9" s="6"/>
      <c r="E9" s="6"/>
      <c r="F9" s="6"/>
      <c r="G9" s="6"/>
      <c r="H9" s="6"/>
      <c r="I9" s="6"/>
      <c r="J9" s="6"/>
    </row>
    <row r="10" spans="1:14" x14ac:dyDescent="0.25">
      <c r="A10" s="162">
        <v>44439</v>
      </c>
      <c r="B10" s="165">
        <v>2824031.2200000007</v>
      </c>
      <c r="C10" s="166">
        <v>128331028</v>
      </c>
      <c r="D10" s="6"/>
      <c r="E10" s="6"/>
      <c r="F10" s="6"/>
      <c r="G10" s="6"/>
      <c r="H10" s="6"/>
      <c r="I10" s="6"/>
      <c r="J10" s="6"/>
    </row>
    <row r="11" spans="1:14" x14ac:dyDescent="0.25">
      <c r="A11" s="162">
        <v>44469</v>
      </c>
      <c r="B11" s="165">
        <v>2824031.2200000007</v>
      </c>
      <c r="C11" s="166">
        <v>125031188</v>
      </c>
      <c r="D11" s="6"/>
      <c r="E11" s="6"/>
      <c r="F11" s="6"/>
      <c r="G11" s="6"/>
      <c r="H11" s="6"/>
      <c r="I11" s="6"/>
      <c r="J11" s="6"/>
    </row>
    <row r="12" spans="1:14" x14ac:dyDescent="0.25">
      <c r="A12" s="162">
        <v>44500</v>
      </c>
      <c r="B12" s="165">
        <v>2824031.2200000007</v>
      </c>
      <c r="C12" s="166">
        <v>118315420</v>
      </c>
      <c r="D12" s="8"/>
      <c r="E12" s="8"/>
      <c r="F12" s="2" t="s">
        <v>39225</v>
      </c>
      <c r="G12" s="167" t="s">
        <v>39226</v>
      </c>
      <c r="H12" s="2" t="s">
        <v>39227</v>
      </c>
      <c r="I12" s="2" t="s">
        <v>39228</v>
      </c>
      <c r="J12" s="2"/>
    </row>
    <row r="13" spans="1:14" x14ac:dyDescent="0.25">
      <c r="A13" s="162">
        <v>44530</v>
      </c>
      <c r="B13" s="165">
        <v>60202093.949999988</v>
      </c>
      <c r="C13" s="166">
        <v>111806107</v>
      </c>
      <c r="D13" s="3" t="s">
        <v>39229</v>
      </c>
      <c r="E13" s="3" t="s">
        <v>39230</v>
      </c>
      <c r="F13" s="3" t="s">
        <v>39231</v>
      </c>
      <c r="G13" s="3" t="s">
        <v>39232</v>
      </c>
      <c r="H13" s="3" t="s">
        <v>39233</v>
      </c>
      <c r="I13" s="3" t="s">
        <v>39234</v>
      </c>
      <c r="J13" s="3"/>
    </row>
    <row r="14" spans="1:14" x14ac:dyDescent="0.25">
      <c r="A14" s="162">
        <v>44561</v>
      </c>
      <c r="B14" s="165">
        <v>87776951.079999998</v>
      </c>
      <c r="C14" s="166">
        <v>110374675</v>
      </c>
      <c r="D14" s="164">
        <v>112896017</v>
      </c>
      <c r="E14" s="164">
        <v>3191043</v>
      </c>
      <c r="F14" s="168">
        <v>1612145</v>
      </c>
      <c r="G14" s="168">
        <v>0</v>
      </c>
      <c r="H14" s="164">
        <v>294584863</v>
      </c>
      <c r="I14" s="150">
        <v>0</v>
      </c>
      <c r="J14" s="150"/>
      <c r="L14" s="5"/>
    </row>
    <row r="15" spans="1:14" x14ac:dyDescent="0.25">
      <c r="A15" s="162">
        <v>44592</v>
      </c>
      <c r="B15" s="165">
        <v>86476675.180000007</v>
      </c>
      <c r="C15" s="166">
        <v>104504776</v>
      </c>
      <c r="D15" s="166">
        <v>104705861</v>
      </c>
      <c r="E15" s="7">
        <v>3280880</v>
      </c>
      <c r="F15" s="7">
        <v>1589612</v>
      </c>
      <c r="G15" s="7">
        <v>0</v>
      </c>
      <c r="H15" s="166">
        <v>301169360</v>
      </c>
      <c r="I15" s="150">
        <v>0</v>
      </c>
      <c r="J15" s="150"/>
      <c r="L15" s="5"/>
    </row>
    <row r="16" spans="1:14" x14ac:dyDescent="0.25">
      <c r="A16" s="162">
        <v>44620</v>
      </c>
      <c r="B16" s="165">
        <v>87105397.859999999</v>
      </c>
      <c r="C16" s="166">
        <v>98434281</v>
      </c>
      <c r="D16" s="166">
        <v>104566515</v>
      </c>
      <c r="E16" s="7">
        <v>3383079</v>
      </c>
      <c r="F16" s="7">
        <v>1582997</v>
      </c>
      <c r="G16" s="7">
        <v>0</v>
      </c>
      <c r="H16" s="166">
        <v>308823845</v>
      </c>
      <c r="I16" s="150">
        <v>0</v>
      </c>
      <c r="J16" s="150"/>
      <c r="L16" s="5"/>
    </row>
    <row r="17" spans="1:12" x14ac:dyDescent="0.25">
      <c r="A17" s="162">
        <v>44651</v>
      </c>
      <c r="B17" s="165">
        <v>88430653.150000006</v>
      </c>
      <c r="C17" s="166">
        <v>88678661</v>
      </c>
      <c r="D17" s="166">
        <v>99533539</v>
      </c>
      <c r="E17" s="7">
        <v>3460076</v>
      </c>
      <c r="F17" s="7">
        <v>1546721</v>
      </c>
      <c r="G17" s="7">
        <v>0</v>
      </c>
      <c r="H17" s="166">
        <v>311734401</v>
      </c>
      <c r="I17" s="150">
        <v>160398</v>
      </c>
      <c r="J17" s="150"/>
      <c r="L17" s="5"/>
    </row>
    <row r="18" spans="1:12" x14ac:dyDescent="0.25">
      <c r="A18" s="162">
        <v>44681</v>
      </c>
      <c r="B18" s="165">
        <v>88458884.969999999</v>
      </c>
      <c r="C18" s="166">
        <v>87953533</v>
      </c>
      <c r="D18" s="166">
        <v>82166877</v>
      </c>
      <c r="E18" s="7">
        <v>3731655</v>
      </c>
      <c r="F18" s="7">
        <v>1808946</v>
      </c>
      <c r="G18" s="7">
        <v>0</v>
      </c>
      <c r="H18" s="166">
        <v>316467585</v>
      </c>
      <c r="I18" s="150">
        <v>374172</v>
      </c>
      <c r="J18" s="150"/>
      <c r="L18" s="5"/>
    </row>
    <row r="19" spans="1:12" x14ac:dyDescent="0.25">
      <c r="A19" s="162">
        <v>44712</v>
      </c>
      <c r="B19" s="165">
        <v>43842892.979999997</v>
      </c>
      <c r="C19" s="166">
        <v>133965513</v>
      </c>
      <c r="D19" s="166">
        <v>86344683</v>
      </c>
      <c r="E19" s="7">
        <v>4075506</v>
      </c>
      <c r="F19" s="7">
        <v>2607538</v>
      </c>
      <c r="G19" s="7">
        <v>0</v>
      </c>
      <c r="H19" s="166">
        <v>325172139</v>
      </c>
      <c r="I19" s="150">
        <v>1137035</v>
      </c>
      <c r="J19" s="150"/>
      <c r="L19" s="5"/>
    </row>
    <row r="20" spans="1:12" x14ac:dyDescent="0.25">
      <c r="A20" s="162">
        <v>44742</v>
      </c>
      <c r="B20" s="165">
        <v>43766159.979999997</v>
      </c>
      <c r="C20" s="166">
        <v>128327520</v>
      </c>
      <c r="D20" s="166">
        <v>81724612</v>
      </c>
      <c r="E20" s="7">
        <v>4340539</v>
      </c>
      <c r="F20" s="7">
        <v>2472105</v>
      </c>
      <c r="G20" s="7">
        <v>0</v>
      </c>
      <c r="H20" s="166">
        <v>330191525</v>
      </c>
      <c r="I20" s="150">
        <v>1530288</v>
      </c>
      <c r="J20" s="150"/>
      <c r="L20" s="5"/>
    </row>
    <row r="21" spans="1:12" x14ac:dyDescent="0.25">
      <c r="A21" s="162">
        <v>44773</v>
      </c>
      <c r="B21" s="165">
        <v>43766159.979999997</v>
      </c>
      <c r="C21" s="166">
        <v>122327366</v>
      </c>
      <c r="D21" s="166">
        <v>66575657</v>
      </c>
      <c r="E21" s="7">
        <v>4352878</v>
      </c>
      <c r="F21" s="7">
        <v>2470748</v>
      </c>
      <c r="G21" s="7">
        <v>0</v>
      </c>
      <c r="H21" s="166">
        <v>340433882</v>
      </c>
      <c r="I21" s="150">
        <v>990230</v>
      </c>
      <c r="J21" s="150"/>
      <c r="L21" s="5"/>
    </row>
    <row r="22" spans="1:12" x14ac:dyDescent="0.25">
      <c r="A22" s="162">
        <v>44804</v>
      </c>
      <c r="B22" s="165">
        <v>43819559.979999997</v>
      </c>
      <c r="C22" s="166">
        <v>116245043</v>
      </c>
      <c r="D22" s="166">
        <v>65321968</v>
      </c>
      <c r="E22" s="7">
        <v>4314250</v>
      </c>
      <c r="F22" s="7">
        <v>2466549</v>
      </c>
      <c r="G22" s="7">
        <v>0</v>
      </c>
      <c r="H22" s="166">
        <v>349749986</v>
      </c>
      <c r="I22" s="150">
        <v>469670</v>
      </c>
      <c r="J22" s="150"/>
      <c r="L22" s="5"/>
    </row>
    <row r="23" spans="1:12" x14ac:dyDescent="0.25">
      <c r="A23" s="162">
        <v>44834</v>
      </c>
      <c r="B23" s="165">
        <v>43819559.979999997</v>
      </c>
      <c r="C23" s="166">
        <v>110391398</v>
      </c>
      <c r="D23" s="166">
        <v>66097865</v>
      </c>
      <c r="E23" s="7">
        <v>4253561</v>
      </c>
      <c r="F23" s="7">
        <v>2178088</v>
      </c>
      <c r="G23" s="7">
        <v>0</v>
      </c>
      <c r="H23" s="166">
        <v>350119711</v>
      </c>
      <c r="I23" s="150">
        <v>168245</v>
      </c>
      <c r="J23" s="150"/>
      <c r="L23" s="5"/>
    </row>
    <row r="24" spans="1:12" x14ac:dyDescent="0.25">
      <c r="A24" s="162">
        <v>44865</v>
      </c>
      <c r="B24" s="165">
        <v>43819559.979999997</v>
      </c>
      <c r="C24" s="166">
        <v>104330045</v>
      </c>
      <c r="D24" s="166">
        <v>72481103</v>
      </c>
      <c r="E24" s="7">
        <v>4155251</v>
      </c>
      <c r="F24" s="7">
        <v>2259987</v>
      </c>
      <c r="G24" s="7">
        <v>0</v>
      </c>
      <c r="H24" s="166">
        <v>349506971</v>
      </c>
      <c r="I24" s="150">
        <v>168335</v>
      </c>
      <c r="J24" s="150"/>
      <c r="L24" s="5"/>
    </row>
    <row r="25" spans="1:12" x14ac:dyDescent="0.25">
      <c r="A25" s="162">
        <v>44895</v>
      </c>
      <c r="B25" s="165">
        <v>43819559.979999997</v>
      </c>
      <c r="C25" s="166">
        <v>98449054</v>
      </c>
      <c r="D25" s="166">
        <v>73041098</v>
      </c>
      <c r="E25" s="7">
        <v>3875135</v>
      </c>
      <c r="F25" s="7">
        <v>2295934</v>
      </c>
      <c r="G25" s="7">
        <v>0</v>
      </c>
      <c r="H25" s="166">
        <v>356206211</v>
      </c>
      <c r="I25" s="150">
        <v>297645</v>
      </c>
      <c r="J25" s="150"/>
      <c r="L25" s="5"/>
    </row>
    <row r="26" spans="1:12" ht="15" x14ac:dyDescent="0.4">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5">
      <c r="A27" s="161"/>
      <c r="B27" s="173"/>
      <c r="C27" s="174"/>
      <c r="D27" s="174"/>
      <c r="E27" s="174"/>
      <c r="F27" s="174"/>
      <c r="G27" s="174"/>
      <c r="H27" s="174"/>
      <c r="I27" s="174"/>
      <c r="J27" s="174"/>
    </row>
    <row r="28" spans="1:12" x14ac:dyDescent="0.25">
      <c r="A28" s="161" t="s">
        <v>39235</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5">
      <c r="A29" s="6"/>
      <c r="B29" s="168"/>
      <c r="C29" s="168"/>
      <c r="D29" s="168"/>
      <c r="E29" s="168"/>
      <c r="F29" s="168"/>
      <c r="G29" s="168"/>
      <c r="H29" s="168"/>
      <c r="I29" s="168"/>
      <c r="J29" s="168"/>
    </row>
    <row r="30" spans="1:12" x14ac:dyDescent="0.25">
      <c r="A30" s="161" t="s">
        <v>39236</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5">
      <c r="A31" s="161"/>
      <c r="B31" s="176"/>
      <c r="C31" s="176"/>
      <c r="D31" s="176"/>
      <c r="E31" s="176"/>
      <c r="F31" s="176"/>
      <c r="G31" s="176"/>
      <c r="H31" s="176"/>
    </row>
    <row r="32" spans="1:12" x14ac:dyDescent="0.25">
      <c r="A32" s="161"/>
      <c r="B32" s="176"/>
      <c r="C32" s="176"/>
      <c r="E32" s="176"/>
      <c r="F32" s="176"/>
      <c r="G32" s="176"/>
      <c r="H32" s="176"/>
    </row>
    <row r="33" spans="1:11" x14ac:dyDescent="0.25">
      <c r="A33" s="6"/>
      <c r="B33" s="6"/>
      <c r="C33" s="2"/>
      <c r="D33" s="2" t="s">
        <v>37</v>
      </c>
      <c r="E33" s="2" t="s">
        <v>37</v>
      </c>
      <c r="F33" s="2"/>
      <c r="G33" s="6"/>
      <c r="H33" s="6"/>
    </row>
    <row r="34" spans="1:11" x14ac:dyDescent="0.25">
      <c r="A34" s="6"/>
      <c r="B34" s="6"/>
      <c r="C34" s="2" t="s">
        <v>39237</v>
      </c>
      <c r="D34" s="2" t="s">
        <v>39238</v>
      </c>
      <c r="E34" s="2" t="s">
        <v>39239</v>
      </c>
      <c r="F34" s="2"/>
      <c r="G34" s="6"/>
      <c r="H34" s="6"/>
    </row>
    <row r="35" spans="1:11" x14ac:dyDescent="0.25">
      <c r="A35" s="6"/>
      <c r="B35" s="6"/>
      <c r="C35" s="2" t="s">
        <v>39240</v>
      </c>
      <c r="D35" s="2" t="s">
        <v>39241</v>
      </c>
      <c r="E35" s="177" t="s">
        <v>39242</v>
      </c>
      <c r="F35" s="2"/>
      <c r="G35" s="6">
        <v>0</v>
      </c>
      <c r="H35" s="6"/>
    </row>
    <row r="36" spans="1:11" ht="16.8" x14ac:dyDescent="0.55000000000000004">
      <c r="A36" s="161" t="s">
        <v>39243</v>
      </c>
      <c r="B36" s="6"/>
      <c r="C36" s="178">
        <v>44926</v>
      </c>
      <c r="D36" s="3" t="s">
        <v>39244</v>
      </c>
      <c r="E36" s="179">
        <f>+C36</f>
        <v>44926</v>
      </c>
      <c r="F36" s="179"/>
      <c r="G36" s="6"/>
      <c r="H36" s="6"/>
    </row>
    <row r="37" spans="1:11" x14ac:dyDescent="0.25">
      <c r="A37" s="161" t="s">
        <v>39245</v>
      </c>
      <c r="B37" s="6"/>
      <c r="C37" s="180">
        <f>D30</f>
        <v>83749360</v>
      </c>
      <c r="D37" s="180">
        <f>E37-C37</f>
        <v>21060531</v>
      </c>
      <c r="E37" s="180">
        <f>H60</f>
        <v>104809891</v>
      </c>
      <c r="F37" s="180"/>
      <c r="G37" s="180"/>
      <c r="H37" s="180"/>
    </row>
    <row r="38" spans="1:11" x14ac:dyDescent="0.25">
      <c r="A38" s="161" t="s">
        <v>38453</v>
      </c>
      <c r="B38" s="6"/>
      <c r="C38" s="82">
        <f>E30</f>
        <v>3812850</v>
      </c>
      <c r="D38" s="82"/>
      <c r="E38" s="82">
        <f>C38</f>
        <v>3812850</v>
      </c>
      <c r="F38" s="82"/>
      <c r="G38" s="82"/>
      <c r="H38" s="82"/>
    </row>
    <row r="39" spans="1:11" x14ac:dyDescent="0.25">
      <c r="A39" s="161" t="s">
        <v>39246</v>
      </c>
      <c r="B39" s="6"/>
      <c r="C39" s="82">
        <f>F30</f>
        <v>2098936</v>
      </c>
      <c r="D39" s="82"/>
      <c r="E39" s="82">
        <f>SUM(C39:D39)</f>
        <v>2098936</v>
      </c>
      <c r="F39" s="82"/>
      <c r="G39" s="82"/>
      <c r="H39" s="82"/>
    </row>
    <row r="40" spans="1:11" ht="15" x14ac:dyDescent="0.4">
      <c r="A40" s="161" t="s">
        <v>39247</v>
      </c>
      <c r="B40" s="6"/>
      <c r="C40" s="181">
        <f>G30</f>
        <v>0</v>
      </c>
      <c r="D40" s="181">
        <v>0</v>
      </c>
      <c r="E40" s="181">
        <f>SUM(C40:D40)</f>
        <v>0</v>
      </c>
      <c r="F40" s="82"/>
      <c r="G40" s="82"/>
      <c r="H40" s="82"/>
    </row>
    <row r="41" spans="1:11" x14ac:dyDescent="0.25">
      <c r="A41" s="6"/>
      <c r="B41" s="6"/>
      <c r="C41" s="174"/>
      <c r="D41" s="82"/>
      <c r="E41" s="174"/>
      <c r="F41" s="174"/>
      <c r="G41" s="82"/>
      <c r="H41" s="82"/>
    </row>
    <row r="42" spans="1:11" x14ac:dyDescent="0.25">
      <c r="A42" s="161" t="s">
        <v>39248</v>
      </c>
      <c r="B42" s="6"/>
      <c r="C42" s="180">
        <f>SUM(C37:C40)</f>
        <v>89661146</v>
      </c>
      <c r="D42" s="180">
        <f>SUM(D37:D40)</f>
        <v>21060531</v>
      </c>
      <c r="E42" s="180">
        <f>SUM(E37:E40)</f>
        <v>110721677</v>
      </c>
      <c r="F42" s="180"/>
      <c r="G42" s="180"/>
      <c r="H42" s="180"/>
    </row>
    <row r="43" spans="1:11" x14ac:dyDescent="0.25">
      <c r="A43" s="6"/>
      <c r="B43" s="6"/>
      <c r="C43" s="6"/>
      <c r="D43" s="6"/>
      <c r="E43" s="6"/>
      <c r="F43" s="6"/>
      <c r="G43" s="6"/>
      <c r="H43" s="6"/>
    </row>
    <row r="44" spans="1:11" x14ac:dyDescent="0.25">
      <c r="A44" s="6"/>
      <c r="B44" s="2" t="s">
        <v>39249</v>
      </c>
      <c r="C44" s="2"/>
      <c r="D44" s="2"/>
    </row>
    <row r="45" spans="1:11" x14ac:dyDescent="0.25">
      <c r="A45" s="6"/>
      <c r="B45" s="2" t="s">
        <v>39245</v>
      </c>
      <c r="C45" s="2" t="s">
        <v>39250</v>
      </c>
      <c r="D45" s="2" t="s">
        <v>39251</v>
      </c>
      <c r="E45" s="2" t="s">
        <v>39251</v>
      </c>
      <c r="F45" s="2" t="s">
        <v>39252</v>
      </c>
      <c r="G45" s="2"/>
      <c r="H45" s="2" t="s">
        <v>39253</v>
      </c>
      <c r="I45" s="2"/>
      <c r="J45" s="2" t="s">
        <v>39254</v>
      </c>
      <c r="K45" s="2"/>
    </row>
    <row r="46" spans="1:11" x14ac:dyDescent="0.25">
      <c r="A46" s="6"/>
      <c r="B46" s="2" t="s">
        <v>39239</v>
      </c>
      <c r="C46" s="2" t="s">
        <v>39255</v>
      </c>
      <c r="D46" s="2" t="s">
        <v>38780</v>
      </c>
      <c r="E46" s="2" t="s">
        <v>38780</v>
      </c>
      <c r="F46" s="2" t="s">
        <v>39239</v>
      </c>
      <c r="G46" s="2" t="s">
        <v>38418</v>
      </c>
      <c r="H46" s="2" t="s">
        <v>39236</v>
      </c>
      <c r="I46" s="2"/>
      <c r="J46" s="2"/>
      <c r="K46" s="2"/>
    </row>
    <row r="47" spans="1:11" x14ac:dyDescent="0.25">
      <c r="A47" s="161" t="s">
        <v>39256</v>
      </c>
      <c r="B47" s="3" t="s">
        <v>39257</v>
      </c>
      <c r="C47" s="3" t="s">
        <v>39258</v>
      </c>
      <c r="D47" s="3" t="s">
        <v>39259</v>
      </c>
      <c r="E47" s="3" t="s">
        <v>39260</v>
      </c>
      <c r="F47" s="3" t="s">
        <v>39261</v>
      </c>
      <c r="G47" s="3" t="s">
        <v>39262</v>
      </c>
      <c r="H47" s="3" t="s">
        <v>39239</v>
      </c>
      <c r="I47" s="3"/>
      <c r="J47" s="161" t="s">
        <v>39256</v>
      </c>
      <c r="K47" s="3"/>
    </row>
    <row r="48" spans="1:11" x14ac:dyDescent="0.25">
      <c r="A48" s="161" t="s">
        <v>39263</v>
      </c>
      <c r="B48" s="182">
        <v>1711705</v>
      </c>
      <c r="C48" s="183">
        <v>77764</v>
      </c>
      <c r="D48" s="182">
        <v>65000</v>
      </c>
      <c r="E48" s="182">
        <v>0</v>
      </c>
      <c r="F48" s="168">
        <f t="shared" ref="F48:F53" si="2">+B48-D48+C48</f>
        <v>1724469</v>
      </c>
      <c r="G48" s="184">
        <v>28.614999999999998</v>
      </c>
      <c r="H48" s="168">
        <f t="shared" ref="H48:H53" si="3">ROUND(+F48*G48,0)</f>
        <v>49345680</v>
      </c>
      <c r="I48" s="168"/>
      <c r="J48" s="161" t="s">
        <v>39263</v>
      </c>
      <c r="K48" s="185">
        <f>D48/$D$55</f>
        <v>0.42483660130718953</v>
      </c>
    </row>
    <row r="49" spans="1:12" x14ac:dyDescent="0.25">
      <c r="A49" s="161" t="s">
        <v>39264</v>
      </c>
      <c r="B49" s="182">
        <v>306786</v>
      </c>
      <c r="C49" s="183">
        <v>0</v>
      </c>
      <c r="D49" s="182">
        <f>15000</f>
        <v>15000</v>
      </c>
      <c r="E49" s="182">
        <v>0</v>
      </c>
      <c r="F49" s="168">
        <f t="shared" si="2"/>
        <v>291786</v>
      </c>
      <c r="G49" s="186">
        <v>40.369</v>
      </c>
      <c r="H49" s="7">
        <f t="shared" si="3"/>
        <v>11779109</v>
      </c>
      <c r="I49" s="7"/>
      <c r="J49" s="161" t="s">
        <v>39264</v>
      </c>
      <c r="K49" s="185">
        <f t="shared" ref="K49:K52" si="4">D49/$D$55</f>
        <v>9.8039215686274508E-2</v>
      </c>
    </row>
    <row r="50" spans="1:12" x14ac:dyDescent="0.25">
      <c r="A50" s="161" t="s">
        <v>39265</v>
      </c>
      <c r="B50" s="182">
        <v>281659</v>
      </c>
      <c r="C50" s="183">
        <v>0</v>
      </c>
      <c r="D50" s="182">
        <v>20000</v>
      </c>
      <c r="E50" s="182">
        <v>0</v>
      </c>
      <c r="F50" s="168">
        <f t="shared" si="2"/>
        <v>261659</v>
      </c>
      <c r="G50" s="186">
        <v>41.597999999999999</v>
      </c>
      <c r="H50" s="7">
        <f t="shared" si="3"/>
        <v>10884491</v>
      </c>
      <c r="I50" s="7"/>
      <c r="J50" s="161" t="s">
        <v>39265</v>
      </c>
      <c r="K50" s="185">
        <f t="shared" si="4"/>
        <v>0.13071895424836602</v>
      </c>
    </row>
    <row r="51" spans="1:12" x14ac:dyDescent="0.25">
      <c r="A51" s="161" t="s">
        <v>39266</v>
      </c>
      <c r="B51" s="182">
        <v>0</v>
      </c>
      <c r="C51" s="183">
        <v>0</v>
      </c>
      <c r="D51" s="182">
        <v>0</v>
      </c>
      <c r="E51" s="182">
        <v>0</v>
      </c>
      <c r="F51" s="168">
        <f t="shared" si="2"/>
        <v>0</v>
      </c>
      <c r="G51" s="186">
        <v>0</v>
      </c>
      <c r="H51" s="7">
        <f t="shared" si="3"/>
        <v>0</v>
      </c>
      <c r="I51" s="7"/>
      <c r="J51" s="161" t="s">
        <v>39266</v>
      </c>
      <c r="K51" s="185">
        <f t="shared" si="4"/>
        <v>0</v>
      </c>
    </row>
    <row r="52" spans="1:12" x14ac:dyDescent="0.25">
      <c r="A52" s="161" t="s">
        <v>39267</v>
      </c>
      <c r="B52" s="182">
        <v>737072</v>
      </c>
      <c r="C52" s="183">
        <v>30614</v>
      </c>
      <c r="D52" s="182">
        <v>53000</v>
      </c>
      <c r="E52" s="182">
        <v>0</v>
      </c>
      <c r="F52" s="168">
        <f t="shared" si="2"/>
        <v>714686</v>
      </c>
      <c r="G52" s="186">
        <v>38.125</v>
      </c>
      <c r="H52" s="7">
        <f t="shared" si="3"/>
        <v>27247404</v>
      </c>
      <c r="I52" s="7"/>
      <c r="J52" s="161" t="s">
        <v>39267</v>
      </c>
      <c r="K52" s="185">
        <f t="shared" si="4"/>
        <v>0.34640522875816993</v>
      </c>
      <c r="L52" s="195">
        <f>H56*K52</f>
        <v>1923659.9411764706</v>
      </c>
    </row>
    <row r="53" spans="1:12" ht="15" x14ac:dyDescent="0.4">
      <c r="A53" s="161"/>
      <c r="B53" s="187"/>
      <c r="C53" s="188"/>
      <c r="D53" s="187"/>
      <c r="E53" s="187"/>
      <c r="F53" s="189">
        <f t="shared" si="2"/>
        <v>0</v>
      </c>
      <c r="G53" s="186"/>
      <c r="H53" s="171">
        <f t="shared" si="3"/>
        <v>0</v>
      </c>
      <c r="I53" s="190"/>
      <c r="J53" s="190"/>
      <c r="K53" s="190"/>
    </row>
    <row r="54" spans="1:12" x14ac:dyDescent="0.25">
      <c r="A54" s="6" t="s">
        <v>39268</v>
      </c>
      <c r="B54" s="174"/>
      <c r="C54" s="174"/>
      <c r="D54" s="174"/>
      <c r="E54" s="174"/>
      <c r="F54" s="174"/>
      <c r="G54" s="191"/>
      <c r="H54" s="174"/>
      <c r="I54" s="174"/>
      <c r="J54" s="174"/>
      <c r="K54" s="174"/>
    </row>
    <row r="55" spans="1:12" x14ac:dyDescent="0.25">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5">
      <c r="A56" s="161" t="s">
        <v>39269</v>
      </c>
      <c r="B56" s="7"/>
      <c r="C56" s="7"/>
      <c r="D56" s="7"/>
      <c r="E56" s="7"/>
      <c r="F56" s="7"/>
      <c r="G56" s="191"/>
      <c r="H56" s="168">
        <v>5553207</v>
      </c>
      <c r="I56" s="168"/>
      <c r="J56" s="168"/>
      <c r="K56" s="168"/>
    </row>
    <row r="57" spans="1:12" x14ac:dyDescent="0.25">
      <c r="A57" s="161"/>
      <c r="B57" s="7"/>
      <c r="C57" s="7"/>
      <c r="D57" s="7"/>
      <c r="E57" s="7"/>
      <c r="F57" s="7"/>
      <c r="G57" s="191"/>
      <c r="H57" s="7"/>
      <c r="I57" s="192"/>
      <c r="J57" s="192"/>
      <c r="K57" s="192"/>
    </row>
    <row r="58" spans="1:12" ht="15" x14ac:dyDescent="0.4">
      <c r="A58" s="161"/>
      <c r="B58" s="7"/>
      <c r="C58" s="7"/>
      <c r="D58" s="7"/>
      <c r="E58" s="7"/>
      <c r="F58" s="7"/>
      <c r="G58" s="191">
        <f>+H57/D55</f>
        <v>0</v>
      </c>
      <c r="H58" s="171">
        <f>+G58*E55</f>
        <v>0</v>
      </c>
      <c r="I58" s="192"/>
      <c r="J58" s="192"/>
      <c r="K58" s="192"/>
    </row>
    <row r="59" spans="1:12" x14ac:dyDescent="0.25">
      <c r="A59" s="161" t="s">
        <v>39235</v>
      </c>
      <c r="B59" s="7"/>
      <c r="C59" s="7"/>
      <c r="D59" s="7"/>
      <c r="E59" s="7"/>
      <c r="F59" s="7"/>
      <c r="G59" s="191"/>
      <c r="H59" s="168"/>
      <c r="I59" s="192"/>
      <c r="J59" s="192"/>
      <c r="K59" s="192"/>
    </row>
    <row r="60" spans="1:12" x14ac:dyDescent="0.25">
      <c r="A60" s="161"/>
      <c r="B60" s="7"/>
      <c r="C60" s="7"/>
      <c r="D60" s="7"/>
      <c r="E60" s="7"/>
      <c r="F60" s="7"/>
      <c r="G60" s="191"/>
      <c r="H60" s="168">
        <f>SUM(H55:H58)</f>
        <v>104809891</v>
      </c>
      <c r="I60" s="193"/>
      <c r="J60" s="193"/>
      <c r="K60" s="193"/>
    </row>
    <row r="61" spans="1:12" x14ac:dyDescent="0.25">
      <c r="A61" s="6" t="s">
        <v>39270</v>
      </c>
      <c r="B61" s="6"/>
      <c r="C61" s="6"/>
      <c r="D61" s="6"/>
      <c r="E61" s="6"/>
      <c r="F61" s="6"/>
      <c r="G61" s="168"/>
      <c r="H61" s="6"/>
    </row>
    <row r="62" spans="1:12" x14ac:dyDescent="0.25">
      <c r="A62" s="6" t="s">
        <v>39271</v>
      </c>
      <c r="C62" s="6"/>
      <c r="D62" s="6"/>
      <c r="E62" s="6"/>
      <c r="F62" s="6"/>
      <c r="G62" s="6"/>
      <c r="H62" s="6"/>
    </row>
    <row r="63" spans="1:12" x14ac:dyDescent="0.25">
      <c r="A63" s="6" t="s">
        <v>39272</v>
      </c>
      <c r="C63" s="6"/>
      <c r="D63" s="6"/>
      <c r="E63" s="6"/>
      <c r="F63" s="6"/>
      <c r="G63" s="6"/>
      <c r="H63" s="6"/>
    </row>
    <row r="64" spans="1:12" x14ac:dyDescent="0.25">
      <c r="A64" s="6" t="s">
        <v>39273</v>
      </c>
      <c r="B64" s="6"/>
      <c r="C64" s="6"/>
      <c r="D64" s="6"/>
      <c r="E64" s="6"/>
      <c r="F64" s="6"/>
      <c r="G64" s="6"/>
      <c r="H64" s="6"/>
    </row>
    <row r="65" spans="1:8" x14ac:dyDescent="0.25">
      <c r="A65" s="6" t="s">
        <v>39274</v>
      </c>
      <c r="B65" s="6"/>
      <c r="C65" s="6"/>
      <c r="D65" s="6"/>
      <c r="E65" s="6"/>
      <c r="F65" s="6"/>
      <c r="G65" s="6"/>
      <c r="H65" s="6"/>
    </row>
    <row r="66" spans="1:8" x14ac:dyDescent="0.25">
      <c r="A66" s="6" t="s">
        <v>39275</v>
      </c>
    </row>
    <row r="67" spans="1:8" ht="12.75" customHeight="1" x14ac:dyDescent="0.25">
      <c r="A67" s="194"/>
      <c r="B67" s="6"/>
      <c r="C67" s="6"/>
      <c r="D67" s="6"/>
      <c r="E67" s="6"/>
      <c r="F67" s="6"/>
      <c r="G67" s="6"/>
      <c r="H67" s="6"/>
    </row>
    <row r="68" spans="1:8" x14ac:dyDescent="0.25">
      <c r="A68" s="6"/>
    </row>
    <row r="69" spans="1:8" x14ac:dyDescent="0.25">
      <c r="A69" s="6" t="s">
        <v>39276</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2"/>
  <sheetViews>
    <sheetView workbookViewId="0">
      <selection activeCell="G18" sqref="G18"/>
    </sheetView>
  </sheetViews>
  <sheetFormatPr defaultRowHeight="13.2" x14ac:dyDescent="0.25"/>
  <cols>
    <col min="1" max="1" width="42.77734375" bestFit="1" customWidth="1"/>
    <col min="2" max="2" width="11.5546875" customWidth="1"/>
    <col min="3" max="3" width="8.77734375" bestFit="1" customWidth="1"/>
  </cols>
  <sheetData>
    <row r="1" spans="1:4" x14ac:dyDescent="0.25">
      <c r="A1" t="s">
        <v>83</v>
      </c>
    </row>
    <row r="2" spans="1:4" x14ac:dyDescent="0.25">
      <c r="A2" t="s">
        <v>39277</v>
      </c>
    </row>
    <row r="3" spans="1:4" x14ac:dyDescent="0.25">
      <c r="A3" t="s">
        <v>2</v>
      </c>
    </row>
    <row r="5" spans="1:4" x14ac:dyDescent="0.25">
      <c r="A5" t="s">
        <v>260</v>
      </c>
      <c r="B5" s="58">
        <f>'[1]SCHEDULE MJL-D4'!D14</f>
        <v>5.5910000000000001E-2</v>
      </c>
    </row>
    <row r="7" spans="1:4" x14ac:dyDescent="0.25">
      <c r="B7" s="4">
        <v>2025</v>
      </c>
      <c r="C7" s="4">
        <v>2026</v>
      </c>
      <c r="D7" s="4">
        <v>2027</v>
      </c>
    </row>
    <row r="8" spans="1:4" x14ac:dyDescent="0.25">
      <c r="A8" t="s">
        <v>39278</v>
      </c>
      <c r="B8" s="57">
        <v>1500000</v>
      </c>
      <c r="C8" s="57">
        <v>750000</v>
      </c>
      <c r="D8">
        <v>750000</v>
      </c>
    </row>
    <row r="9" spans="1:4" x14ac:dyDescent="0.25">
      <c r="A9" s="216" t="s">
        <v>39279</v>
      </c>
      <c r="B9" s="83">
        <v>1000000</v>
      </c>
      <c r="C9" s="214"/>
      <c r="D9" s="214"/>
    </row>
    <row r="10" spans="1:4" x14ac:dyDescent="0.25">
      <c r="A10" s="6" t="s">
        <v>45</v>
      </c>
      <c r="B10" s="57">
        <f>SUM(B8:B9)</f>
        <v>2500000</v>
      </c>
      <c r="C10" s="57">
        <f>SUM(C8:C9)</f>
        <v>750000</v>
      </c>
      <c r="D10" s="57">
        <f>SUM(D8:D9)</f>
        <v>750000</v>
      </c>
    </row>
    <row r="11" spans="1:4" x14ac:dyDescent="0.25">
      <c r="B11" s="57"/>
    </row>
    <row r="12" spans="1:4" x14ac:dyDescent="0.25">
      <c r="A12" s="6" t="s">
        <v>263</v>
      </c>
      <c r="B12" s="57">
        <f>NPV(B5,B10:D10)</f>
        <v>3677364.709163113</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E29"/>
  <sheetViews>
    <sheetView topLeftCell="A3" workbookViewId="0">
      <selection activeCell="D29" sqref="D29"/>
    </sheetView>
  </sheetViews>
  <sheetFormatPr defaultColWidth="9.21875" defaultRowHeight="14.4" x14ac:dyDescent="0.3"/>
  <cols>
    <col min="1" max="1" width="19" style="231" customWidth="1"/>
    <col min="2" max="2" width="17.44140625" style="231" customWidth="1"/>
    <col min="3" max="3" width="18" style="231" customWidth="1"/>
    <col min="4" max="4" width="17.21875" style="231" customWidth="1"/>
    <col min="5" max="5" width="14.88671875" style="231" bestFit="1" customWidth="1"/>
    <col min="6" max="16384" width="9.21875" style="231"/>
  </cols>
  <sheetData>
    <row r="2" spans="1:4" x14ac:dyDescent="0.3">
      <c r="A2" s="231" t="s">
        <v>39280</v>
      </c>
    </row>
    <row r="3" spans="1:4" ht="28.8" x14ac:dyDescent="0.3">
      <c r="A3" s="231" t="s">
        <v>296</v>
      </c>
      <c r="B3" s="232" t="s">
        <v>39281</v>
      </c>
      <c r="C3" s="232" t="s">
        <v>39282</v>
      </c>
    </row>
    <row r="4" spans="1:4" x14ac:dyDescent="0.3">
      <c r="A4" s="233" t="s">
        <v>39283</v>
      </c>
      <c r="B4" s="234">
        <v>0.05</v>
      </c>
      <c r="C4" s="234">
        <v>0.05</v>
      </c>
    </row>
    <row r="5" spans="1:4" x14ac:dyDescent="0.3">
      <c r="A5" s="233" t="s">
        <v>39284</v>
      </c>
      <c r="B5" s="234">
        <v>-92605.35</v>
      </c>
      <c r="C5" s="234">
        <v>-45748.22</v>
      </c>
    </row>
    <row r="6" spans="1:4" x14ac:dyDescent="0.3">
      <c r="A6" s="233" t="s">
        <v>39285</v>
      </c>
      <c r="B6" s="234">
        <v>67504.460000000006</v>
      </c>
      <c r="C6" s="234">
        <v>33791.85</v>
      </c>
    </row>
    <row r="7" spans="1:4" x14ac:dyDescent="0.3">
      <c r="A7" s="233" t="s">
        <v>39286</v>
      </c>
      <c r="B7" s="234">
        <v>557965982.12</v>
      </c>
      <c r="C7" s="234">
        <v>126709731.04999998</v>
      </c>
    </row>
    <row r="8" spans="1:4" x14ac:dyDescent="0.3">
      <c r="A8" s="233" t="s">
        <v>39287</v>
      </c>
      <c r="B8" s="234">
        <v>979536.79</v>
      </c>
      <c r="C8" s="234">
        <v>1049902.8700000001</v>
      </c>
    </row>
    <row r="9" spans="1:4" x14ac:dyDescent="0.3">
      <c r="A9" s="233" t="s">
        <v>340</v>
      </c>
      <c r="B9" s="234">
        <v>558920418.06999993</v>
      </c>
      <c r="C9" s="234">
        <v>127747677.59999999</v>
      </c>
    </row>
    <row r="12" spans="1:4" x14ac:dyDescent="0.3">
      <c r="A12" s="233" t="s">
        <v>39288</v>
      </c>
    </row>
    <row r="13" spans="1:4" ht="43.2" x14ac:dyDescent="0.3">
      <c r="A13" s="231" t="s">
        <v>296</v>
      </c>
      <c r="B13" s="235" t="s">
        <v>39289</v>
      </c>
      <c r="C13" s="235" t="s">
        <v>39290</v>
      </c>
      <c r="D13" s="232" t="s">
        <v>39291</v>
      </c>
    </row>
    <row r="14" spans="1:4" x14ac:dyDescent="0.3">
      <c r="A14" s="233" t="s">
        <v>39283</v>
      </c>
      <c r="B14" s="234">
        <v>0</v>
      </c>
      <c r="C14" s="234">
        <v>0</v>
      </c>
      <c r="D14" s="234">
        <v>0</v>
      </c>
    </row>
    <row r="15" spans="1:4" x14ac:dyDescent="0.3">
      <c r="A15" s="233" t="s">
        <v>39284</v>
      </c>
      <c r="B15" s="234">
        <v>-13326.463348460202</v>
      </c>
      <c r="C15" s="234">
        <v>-11124.5</v>
      </c>
      <c r="D15" s="234">
        <v>2201.96</v>
      </c>
    </row>
    <row r="16" spans="1:4" x14ac:dyDescent="0.3">
      <c r="A16" s="233" t="s">
        <v>39285</v>
      </c>
      <c r="B16" s="234">
        <v>7861.4231211922488</v>
      </c>
      <c r="C16" s="234">
        <v>8003.7099999999991</v>
      </c>
      <c r="D16" s="234">
        <v>142.29999999999998</v>
      </c>
    </row>
    <row r="17" spans="1:5" x14ac:dyDescent="0.3">
      <c r="A17" s="233" t="s">
        <v>39286</v>
      </c>
      <c r="B17" s="234">
        <v>138924831.57539871</v>
      </c>
      <c r="C17" s="234">
        <v>102342947.15000001</v>
      </c>
      <c r="D17" s="234">
        <v>-36581884.369999982</v>
      </c>
    </row>
    <row r="18" spans="1:5" x14ac:dyDescent="0.3">
      <c r="A18" s="233" t="s">
        <v>39287</v>
      </c>
      <c r="B18" s="234">
        <v>-23260.232364067757</v>
      </c>
      <c r="C18" s="234">
        <v>-16706.400000000001</v>
      </c>
      <c r="D18" s="234">
        <v>6553.8400000000011</v>
      </c>
    </row>
    <row r="19" spans="1:5" x14ac:dyDescent="0.3">
      <c r="A19" s="233" t="s">
        <v>340</v>
      </c>
      <c r="B19" s="234">
        <v>138896106.30280739</v>
      </c>
      <c r="C19" s="234">
        <v>102323119.95999999</v>
      </c>
      <c r="D19" s="234">
        <v>-36572986.269999981</v>
      </c>
      <c r="E19" s="231">
        <f>GETPIVOTDATA("Sum of FAS 109 Requirement End",$A$13)-GETPIVOTDATA("Sum of Reg Asset/Liab Pre Grossup",$A$13)</f>
        <v>138896106.22999996</v>
      </c>
    </row>
    <row r="20" spans="1:5" x14ac:dyDescent="0.3">
      <c r="B20" s="236" t="s">
        <v>39292</v>
      </c>
      <c r="C20" s="236" t="s">
        <v>39293</v>
      </c>
      <c r="D20" s="236" t="s">
        <v>39294</v>
      </c>
    </row>
    <row r="21" spans="1:5" x14ac:dyDescent="0.3">
      <c r="B21" s="236"/>
      <c r="C21" s="236"/>
      <c r="D21" s="236"/>
    </row>
    <row r="23" spans="1:5" x14ac:dyDescent="0.3">
      <c r="A23" s="231" t="s">
        <v>39295</v>
      </c>
      <c r="B23" s="234">
        <f>B24-B19</f>
        <v>-11943094.152807385</v>
      </c>
      <c r="C23" s="234">
        <f>C24-C19</f>
        <v>-5682784.4499999881</v>
      </c>
      <c r="D23" s="234">
        <f>D24-D19</f>
        <v>6260309.6299999803</v>
      </c>
    </row>
    <row r="24" spans="1:5" x14ac:dyDescent="0.3">
      <c r="A24" s="231" t="s">
        <v>39296</v>
      </c>
      <c r="B24" s="237">
        <v>126953012.15000001</v>
      </c>
      <c r="C24" s="237">
        <v>96640335.510000005</v>
      </c>
      <c r="D24" s="237">
        <f>C24-B24</f>
        <v>-30312676.640000001</v>
      </c>
    </row>
    <row r="25" spans="1:5" x14ac:dyDescent="0.3">
      <c r="B25" s="237"/>
      <c r="C25" s="237"/>
      <c r="D25" s="237"/>
    </row>
    <row r="26" spans="1:5" x14ac:dyDescent="0.3">
      <c r="A26" s="302" t="s">
        <v>39297</v>
      </c>
      <c r="B26" s="234">
        <f>B23/12*8</f>
        <v>-7962062.7685382562</v>
      </c>
      <c r="C26" s="234">
        <f>C23/12*8</f>
        <v>-3788522.9666666589</v>
      </c>
      <c r="D26" s="234">
        <f>D23/12*8</f>
        <v>4173539.7533333204</v>
      </c>
    </row>
    <row r="27" spans="1:5" x14ac:dyDescent="0.3">
      <c r="A27" s="231" t="s">
        <v>39298</v>
      </c>
      <c r="B27" s="234">
        <f>B23/12*10.5</f>
        <v>-10450207.383706462</v>
      </c>
      <c r="C27" s="234">
        <f t="shared" ref="C27" si="0">C23/12*10.5</f>
        <v>-4972436.3937499896</v>
      </c>
      <c r="D27" s="234">
        <f>D23/12*10.5</f>
        <v>5477770.9262499828</v>
      </c>
    </row>
    <row r="28" spans="1:5" x14ac:dyDescent="0.3">
      <c r="A28" s="231" t="s">
        <v>39299</v>
      </c>
      <c r="B28" s="234">
        <f>B24+B27</f>
        <v>116502804.76629354</v>
      </c>
      <c r="C28" s="234">
        <f>C24+C27</f>
        <v>91667899.116250008</v>
      </c>
      <c r="D28" s="234">
        <f>D24+D27</f>
        <v>-24834905.71375002</v>
      </c>
    </row>
    <row r="29" spans="1:5" x14ac:dyDescent="0.3">
      <c r="A29" s="302" t="s">
        <v>39300</v>
      </c>
      <c r="B29" s="234">
        <f>B24+B26</f>
        <v>118990949.38146175</v>
      </c>
      <c r="C29" s="234">
        <f>C24+C26</f>
        <v>92851812.543333352</v>
      </c>
      <c r="D29" s="234">
        <f>D24+D26</f>
        <v>-26139136.886666682</v>
      </c>
      <c r="E29" s="234">
        <f>C29-D29</f>
        <v>118990949.43000004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27"/>
  <sheetViews>
    <sheetView workbookViewId="0">
      <selection activeCell="D29" sqref="D29"/>
    </sheetView>
  </sheetViews>
  <sheetFormatPr defaultColWidth="9.21875" defaultRowHeight="14.4" x14ac:dyDescent="0.3"/>
  <cols>
    <col min="1" max="16384" width="9.21875" style="231"/>
  </cols>
  <sheetData>
    <row r="1" spans="1:20" x14ac:dyDescent="0.3">
      <c r="A1" s="231" t="s">
        <v>39301</v>
      </c>
      <c r="B1" s="231" t="s">
        <v>39302</v>
      </c>
      <c r="C1" s="231" t="s">
        <v>39303</v>
      </c>
      <c r="D1" s="231" t="s">
        <v>39180</v>
      </c>
      <c r="E1" s="231" t="s">
        <v>39304</v>
      </c>
      <c r="F1" s="231" t="s">
        <v>39305</v>
      </c>
      <c r="G1" s="231" t="s">
        <v>39306</v>
      </c>
      <c r="H1" s="231" t="s">
        <v>39307</v>
      </c>
      <c r="I1" s="231" t="s">
        <v>39308</v>
      </c>
      <c r="J1" s="231" t="s">
        <v>39309</v>
      </c>
      <c r="K1" s="231" t="s">
        <v>39310</v>
      </c>
      <c r="L1" s="231" t="s">
        <v>39178</v>
      </c>
      <c r="M1" s="231" t="s">
        <v>39311</v>
      </c>
      <c r="N1" s="231" t="s">
        <v>39312</v>
      </c>
      <c r="O1" s="231" t="s">
        <v>39313</v>
      </c>
      <c r="P1" s="231" t="s">
        <v>39314</v>
      </c>
      <c r="Q1" s="231" t="s">
        <v>39315</v>
      </c>
      <c r="R1" s="231" t="s">
        <v>39316</v>
      </c>
      <c r="S1" s="231" t="s">
        <v>39317</v>
      </c>
      <c r="T1" s="231" t="s">
        <v>39318</v>
      </c>
    </row>
    <row r="2" spans="1:20" x14ac:dyDescent="0.3">
      <c r="A2" s="231" t="s">
        <v>39319</v>
      </c>
      <c r="B2" s="231" t="s">
        <v>39320</v>
      </c>
      <c r="C2" s="231">
        <v>63</v>
      </c>
      <c r="D2" s="231" t="s">
        <v>39321</v>
      </c>
      <c r="E2" s="231">
        <v>2096264</v>
      </c>
      <c r="F2" s="231" t="s">
        <v>39283</v>
      </c>
      <c r="G2" s="231">
        <v>2022</v>
      </c>
      <c r="H2" s="231" t="s">
        <v>39322</v>
      </c>
      <c r="I2" s="231">
        <v>149</v>
      </c>
      <c r="J2" s="231" t="s">
        <v>39323</v>
      </c>
      <c r="K2" s="231" t="s">
        <v>39324</v>
      </c>
      <c r="L2" s="231" t="s">
        <v>367</v>
      </c>
      <c r="N2" s="231">
        <v>4.9506163135000003E-2</v>
      </c>
      <c r="O2" s="231">
        <v>0</v>
      </c>
      <c r="P2" s="231">
        <v>0</v>
      </c>
      <c r="Q2" s="231">
        <v>0</v>
      </c>
      <c r="R2" s="231">
        <v>0</v>
      </c>
      <c r="S2" s="231">
        <v>0</v>
      </c>
      <c r="T2" s="231" t="s">
        <v>39325</v>
      </c>
    </row>
    <row r="3" spans="1:20" x14ac:dyDescent="0.3">
      <c r="A3" s="231" t="s">
        <v>39319</v>
      </c>
      <c r="B3" s="231" t="s">
        <v>39320</v>
      </c>
      <c r="C3" s="231">
        <v>63</v>
      </c>
      <c r="D3" s="231" t="s">
        <v>517</v>
      </c>
      <c r="E3" s="231">
        <v>1401</v>
      </c>
      <c r="F3" s="231" t="s">
        <v>39284</v>
      </c>
      <c r="G3" s="231">
        <v>2022</v>
      </c>
      <c r="H3" s="231" t="s">
        <v>39322</v>
      </c>
      <c r="I3" s="231">
        <v>149</v>
      </c>
      <c r="J3" s="231" t="s">
        <v>39323</v>
      </c>
      <c r="K3" s="231" t="s">
        <v>39324</v>
      </c>
      <c r="L3" s="231" t="s">
        <v>367</v>
      </c>
      <c r="N3" s="231">
        <v>-1.4090162699999999E-3</v>
      </c>
      <c r="O3" s="231">
        <v>-46856.981868550298</v>
      </c>
      <c r="P3" s="231">
        <v>-145.32763830076499</v>
      </c>
      <c r="Q3" s="231">
        <v>-39.06</v>
      </c>
      <c r="R3" s="231">
        <v>106.26</v>
      </c>
      <c r="S3" s="231">
        <v>139.22</v>
      </c>
      <c r="T3" s="231" t="s">
        <v>39325</v>
      </c>
    </row>
    <row r="4" spans="1:20" x14ac:dyDescent="0.3">
      <c r="A4" s="231" t="s">
        <v>39319</v>
      </c>
      <c r="B4" s="231" t="s">
        <v>39320</v>
      </c>
      <c r="C4" s="231">
        <v>63</v>
      </c>
      <c r="D4" s="231" t="s">
        <v>39196</v>
      </c>
      <c r="E4" s="231">
        <v>24641740</v>
      </c>
      <c r="F4" s="231" t="s">
        <v>39285</v>
      </c>
      <c r="G4" s="231">
        <v>2022</v>
      </c>
      <c r="H4" s="231" t="s">
        <v>39322</v>
      </c>
      <c r="I4" s="231">
        <v>149</v>
      </c>
      <c r="J4" s="231" t="s">
        <v>39323</v>
      </c>
      <c r="K4" s="231" t="s">
        <v>39324</v>
      </c>
      <c r="L4" s="231" t="s">
        <v>367</v>
      </c>
      <c r="N4" s="231">
        <v>5.1302041499999996E-4</v>
      </c>
      <c r="O4" s="231">
        <v>33712.701781793003</v>
      </c>
      <c r="P4" s="231">
        <v>27.266581889217001</v>
      </c>
      <c r="Q4" s="231">
        <v>28.11</v>
      </c>
      <c r="R4" s="231">
        <v>0.84</v>
      </c>
      <c r="S4" s="231">
        <v>1.1100000000000001</v>
      </c>
      <c r="T4" s="231" t="s">
        <v>39325</v>
      </c>
    </row>
    <row r="5" spans="1:20" x14ac:dyDescent="0.3">
      <c r="A5" s="231" t="s">
        <v>39319</v>
      </c>
      <c r="B5" s="231" t="s">
        <v>39320</v>
      </c>
      <c r="C5" s="231">
        <v>63</v>
      </c>
      <c r="D5" s="231" t="s">
        <v>39326</v>
      </c>
      <c r="E5" s="231">
        <v>1012</v>
      </c>
      <c r="F5" s="231" t="s">
        <v>39287</v>
      </c>
      <c r="G5" s="231">
        <v>2022</v>
      </c>
      <c r="H5" s="231" t="s">
        <v>39322</v>
      </c>
      <c r="I5" s="231">
        <v>149</v>
      </c>
      <c r="J5" s="231" t="s">
        <v>39323</v>
      </c>
      <c r="K5" s="231" t="s">
        <v>39324</v>
      </c>
      <c r="L5" s="231" t="s">
        <v>367</v>
      </c>
      <c r="N5" s="231">
        <v>0.18734661844799999</v>
      </c>
      <c r="O5" s="231">
        <v>-70366.096572912793</v>
      </c>
      <c r="P5" s="231">
        <v>-59.419477995695999</v>
      </c>
      <c r="Q5" s="231">
        <v>-58.68</v>
      </c>
      <c r="R5" s="231">
        <v>0.74</v>
      </c>
      <c r="S5" s="231">
        <v>0.97</v>
      </c>
      <c r="T5" s="231" t="s">
        <v>39325</v>
      </c>
    </row>
    <row r="6" spans="1:20" x14ac:dyDescent="0.3">
      <c r="A6" s="231" t="s">
        <v>39319</v>
      </c>
      <c r="B6" s="231" t="s">
        <v>39320</v>
      </c>
      <c r="C6" s="231">
        <v>63</v>
      </c>
      <c r="D6" s="231" t="s">
        <v>39327</v>
      </c>
      <c r="E6" s="231">
        <v>1017</v>
      </c>
      <c r="F6" s="231" t="s">
        <v>39286</v>
      </c>
      <c r="G6" s="231">
        <v>2022</v>
      </c>
      <c r="H6" s="231" t="s">
        <v>39322</v>
      </c>
      <c r="I6" s="231">
        <v>149</v>
      </c>
      <c r="J6" s="231" t="s">
        <v>39323</v>
      </c>
      <c r="K6" s="231" t="s">
        <v>39324</v>
      </c>
      <c r="L6" s="231" t="s">
        <v>367</v>
      </c>
      <c r="N6" s="231">
        <v>0.169073045826</v>
      </c>
      <c r="O6" s="231">
        <v>54983412.134093799</v>
      </c>
      <c r="P6" s="231">
        <v>117578.75173791499</v>
      </c>
      <c r="Q6" s="231">
        <v>45850.11</v>
      </c>
      <c r="R6" s="231">
        <v>-71728.639999999999</v>
      </c>
      <c r="S6" s="231">
        <v>-93976.57</v>
      </c>
      <c r="T6" s="231" t="s">
        <v>39325</v>
      </c>
    </row>
    <row r="7" spans="1:20" x14ac:dyDescent="0.3">
      <c r="A7" s="231" t="s">
        <v>39319</v>
      </c>
      <c r="B7" s="231" t="s">
        <v>39320</v>
      </c>
      <c r="C7" s="231">
        <v>63</v>
      </c>
      <c r="D7" s="231" t="s">
        <v>413</v>
      </c>
      <c r="E7" s="231">
        <v>1022</v>
      </c>
      <c r="F7" s="231" t="s">
        <v>39286</v>
      </c>
      <c r="G7" s="231">
        <v>2022</v>
      </c>
      <c r="H7" s="231" t="s">
        <v>39322</v>
      </c>
      <c r="I7" s="231">
        <v>149</v>
      </c>
      <c r="J7" s="231" t="s">
        <v>39323</v>
      </c>
      <c r="K7" s="231" t="s">
        <v>39324</v>
      </c>
      <c r="L7" s="231" t="s">
        <v>367</v>
      </c>
      <c r="N7" s="231">
        <v>0.78467063315999996</v>
      </c>
      <c r="O7" s="231">
        <v>255178870.18465099</v>
      </c>
      <c r="P7" s="231">
        <v>545684.81404955301</v>
      </c>
      <c r="Q7" s="231">
        <v>212791.1</v>
      </c>
      <c r="R7" s="231">
        <v>-332893.71000000002</v>
      </c>
      <c r="S7" s="231">
        <v>-436146.73</v>
      </c>
      <c r="T7" s="231" t="s">
        <v>39325</v>
      </c>
    </row>
    <row r="8" spans="1:20" x14ac:dyDescent="0.3">
      <c r="A8" s="231" t="s">
        <v>39319</v>
      </c>
      <c r="B8" s="231" t="s">
        <v>39320</v>
      </c>
      <c r="C8" s="231">
        <v>63</v>
      </c>
      <c r="D8" s="231" t="s">
        <v>369</v>
      </c>
      <c r="E8" s="231">
        <v>1028</v>
      </c>
      <c r="F8" s="231" t="s">
        <v>39286</v>
      </c>
      <c r="G8" s="231">
        <v>2022</v>
      </c>
      <c r="H8" s="231" t="s">
        <v>39322</v>
      </c>
      <c r="I8" s="231">
        <v>149</v>
      </c>
      <c r="J8" s="231" t="s">
        <v>39323</v>
      </c>
      <c r="K8" s="231" t="s">
        <v>39324</v>
      </c>
      <c r="L8" s="231" t="s">
        <v>367</v>
      </c>
      <c r="N8" s="231">
        <v>0.220419522492</v>
      </c>
      <c r="O8" s="231">
        <v>71681546.803447098</v>
      </c>
      <c r="P8" s="231">
        <v>153286.71809667701</v>
      </c>
      <c r="Q8" s="231">
        <v>59774.52</v>
      </c>
      <c r="R8" s="231">
        <v>-93512.19</v>
      </c>
      <c r="S8" s="231">
        <v>-122516.69</v>
      </c>
      <c r="T8" s="231" t="s">
        <v>39325</v>
      </c>
    </row>
    <row r="9" spans="1:20" x14ac:dyDescent="0.3">
      <c r="A9" s="231" t="s">
        <v>39319</v>
      </c>
      <c r="B9" s="231" t="s">
        <v>39320</v>
      </c>
      <c r="C9" s="231">
        <v>63</v>
      </c>
      <c r="D9" s="231" t="s">
        <v>660</v>
      </c>
      <c r="E9" s="231">
        <v>1033</v>
      </c>
      <c r="F9" s="231" t="s">
        <v>39286</v>
      </c>
      <c r="G9" s="231">
        <v>2022</v>
      </c>
      <c r="H9" s="231" t="s">
        <v>39322</v>
      </c>
      <c r="I9" s="231">
        <v>149</v>
      </c>
      <c r="J9" s="231" t="s">
        <v>39323</v>
      </c>
      <c r="K9" s="231" t="s">
        <v>39324</v>
      </c>
      <c r="L9" s="231" t="s">
        <v>367</v>
      </c>
      <c r="N9" s="231">
        <v>0.11089572833399999</v>
      </c>
      <c r="O9" s="231">
        <v>36063853.3783435</v>
      </c>
      <c r="P9" s="231">
        <v>77120.402290484795</v>
      </c>
      <c r="Q9" s="231">
        <v>30073.29</v>
      </c>
      <c r="R9" s="231">
        <v>-47047.11</v>
      </c>
      <c r="S9" s="231">
        <v>-61639.63</v>
      </c>
      <c r="T9" s="231" t="s">
        <v>39325</v>
      </c>
    </row>
    <row r="10" spans="1:20" x14ac:dyDescent="0.3">
      <c r="A10" s="231" t="s">
        <v>39319</v>
      </c>
      <c r="B10" s="231" t="s">
        <v>39320</v>
      </c>
      <c r="C10" s="231">
        <v>63</v>
      </c>
      <c r="D10" s="231" t="s">
        <v>456</v>
      </c>
      <c r="E10" s="231">
        <v>1038</v>
      </c>
      <c r="F10" s="231" t="s">
        <v>39286</v>
      </c>
      <c r="G10" s="231">
        <v>2022</v>
      </c>
      <c r="H10" s="231" t="s">
        <v>39322</v>
      </c>
      <c r="I10" s="231">
        <v>149</v>
      </c>
      <c r="J10" s="231" t="s">
        <v>39323</v>
      </c>
      <c r="K10" s="231" t="s">
        <v>39324</v>
      </c>
      <c r="L10" s="231" t="s">
        <v>367</v>
      </c>
      <c r="N10" s="231">
        <v>2.0452514567999999E-2</v>
      </c>
      <c r="O10" s="231">
        <v>6651261.4839163702</v>
      </c>
      <c r="P10" s="231">
        <v>14223.3264980736</v>
      </c>
      <c r="Q10" s="231">
        <v>5546.42</v>
      </c>
      <c r="R10" s="231">
        <v>-8676.9</v>
      </c>
      <c r="S10" s="231">
        <v>-11368.2</v>
      </c>
      <c r="T10" s="231" t="s">
        <v>39325</v>
      </c>
    </row>
    <row r="11" spans="1:20" x14ac:dyDescent="0.3">
      <c r="A11" s="231" t="s">
        <v>39319</v>
      </c>
      <c r="B11" s="231" t="s">
        <v>39320</v>
      </c>
      <c r="C11" s="231">
        <v>63</v>
      </c>
      <c r="D11" s="231" t="s">
        <v>39328</v>
      </c>
      <c r="E11" s="231">
        <v>1043</v>
      </c>
      <c r="F11" s="231" t="s">
        <v>39286</v>
      </c>
      <c r="G11" s="231">
        <v>2022</v>
      </c>
      <c r="H11" s="231" t="s">
        <v>39322</v>
      </c>
      <c r="I11" s="231">
        <v>149</v>
      </c>
      <c r="J11" s="231" t="s">
        <v>39323</v>
      </c>
      <c r="K11" s="231" t="s">
        <v>39324</v>
      </c>
      <c r="L11" s="231" t="s">
        <v>367</v>
      </c>
      <c r="N11" s="231">
        <v>1.6766268000000002E-5</v>
      </c>
      <c r="O11" s="231">
        <v>5452.4754013327401</v>
      </c>
      <c r="P11" s="231">
        <v>11.659793866683</v>
      </c>
      <c r="Q11" s="231">
        <v>4.54</v>
      </c>
      <c r="R11" s="231">
        <v>-7.12</v>
      </c>
      <c r="S11" s="231">
        <v>-9.32</v>
      </c>
      <c r="T11" s="231" t="s">
        <v>39325</v>
      </c>
    </row>
    <row r="12" spans="1:20" x14ac:dyDescent="0.3">
      <c r="A12" s="231" t="s">
        <v>39319</v>
      </c>
      <c r="B12" s="231" t="s">
        <v>39320</v>
      </c>
      <c r="C12" s="231">
        <v>63</v>
      </c>
      <c r="D12" s="231" t="s">
        <v>406</v>
      </c>
      <c r="E12" s="231">
        <v>1047</v>
      </c>
      <c r="F12" s="231" t="s">
        <v>39286</v>
      </c>
      <c r="G12" s="231">
        <v>2022</v>
      </c>
      <c r="H12" s="231" t="s">
        <v>39322</v>
      </c>
      <c r="I12" s="231">
        <v>149</v>
      </c>
      <c r="J12" s="231" t="s">
        <v>39323</v>
      </c>
      <c r="K12" s="231" t="s">
        <v>39324</v>
      </c>
      <c r="L12" s="231" t="s">
        <v>367</v>
      </c>
      <c r="N12" s="231">
        <v>1.8731754222000001E-2</v>
      </c>
      <c r="O12" s="231">
        <v>6091661.49075427</v>
      </c>
      <c r="P12" s="231">
        <v>13026.655245513301</v>
      </c>
      <c r="Q12" s="231">
        <v>5079.7700000000004</v>
      </c>
      <c r="R12" s="231">
        <v>-7946.88</v>
      </c>
      <c r="S12" s="231">
        <v>-10411.75</v>
      </c>
      <c r="T12" s="231" t="s">
        <v>39325</v>
      </c>
    </row>
    <row r="13" spans="1:20" x14ac:dyDescent="0.3">
      <c r="A13" s="231" t="s">
        <v>39319</v>
      </c>
      <c r="B13" s="231" t="s">
        <v>39320</v>
      </c>
      <c r="C13" s="231">
        <v>63</v>
      </c>
      <c r="D13" s="231" t="s">
        <v>39329</v>
      </c>
      <c r="E13" s="231">
        <v>26785048</v>
      </c>
      <c r="F13" s="231" t="s">
        <v>39286</v>
      </c>
      <c r="G13" s="231">
        <v>2022</v>
      </c>
      <c r="H13" s="231" t="s">
        <v>39322</v>
      </c>
      <c r="I13" s="231">
        <v>149</v>
      </c>
      <c r="J13" s="231" t="s">
        <v>39323</v>
      </c>
      <c r="K13" s="231" t="s">
        <v>39324</v>
      </c>
      <c r="L13" s="231" t="s">
        <v>367</v>
      </c>
      <c r="N13" s="231">
        <v>7.6826781000000001E-4</v>
      </c>
      <c r="O13" s="231">
        <v>249844.58888887899</v>
      </c>
      <c r="P13" s="231">
        <v>534.27777123732801</v>
      </c>
      <c r="Q13" s="231">
        <v>208.33</v>
      </c>
      <c r="R13" s="231">
        <v>-325.94</v>
      </c>
      <c r="S13" s="231">
        <v>-427.04</v>
      </c>
      <c r="T13" s="231" t="s">
        <v>39325</v>
      </c>
    </row>
    <row r="14" spans="1:20" x14ac:dyDescent="0.3">
      <c r="A14" s="231" t="s">
        <v>39319</v>
      </c>
      <c r="B14" s="231" t="s">
        <v>39320</v>
      </c>
      <c r="C14" s="231">
        <v>63</v>
      </c>
      <c r="D14" s="231" t="s">
        <v>39330</v>
      </c>
      <c r="E14" s="231">
        <v>26785050</v>
      </c>
      <c r="F14" s="231" t="s">
        <v>39286</v>
      </c>
      <c r="G14" s="231">
        <v>2022</v>
      </c>
      <c r="H14" s="231" t="s">
        <v>39322</v>
      </c>
      <c r="I14" s="231">
        <v>149</v>
      </c>
      <c r="J14" s="231" t="s">
        <v>39323</v>
      </c>
      <c r="K14" s="231" t="s">
        <v>39324</v>
      </c>
      <c r="L14" s="231" t="s">
        <v>367</v>
      </c>
      <c r="N14" s="231">
        <v>3.6336030000000001E-4</v>
      </c>
      <c r="O14" s="231">
        <v>118166.612723289</v>
      </c>
      <c r="P14" s="231">
        <v>252.692262663104</v>
      </c>
      <c r="Q14" s="231">
        <v>98.54</v>
      </c>
      <c r="R14" s="231">
        <v>-154.15</v>
      </c>
      <c r="S14" s="231">
        <v>-201.96</v>
      </c>
      <c r="T14" s="231" t="s">
        <v>39325</v>
      </c>
    </row>
    <row r="15" spans="1:20" x14ac:dyDescent="0.3">
      <c r="A15" s="231" t="s">
        <v>39319</v>
      </c>
      <c r="B15" s="231" t="s">
        <v>39320</v>
      </c>
      <c r="C15" s="231">
        <v>63</v>
      </c>
      <c r="D15" s="231" t="s">
        <v>39331</v>
      </c>
      <c r="E15" s="231">
        <v>26785051</v>
      </c>
      <c r="F15" s="231" t="s">
        <v>39286</v>
      </c>
      <c r="G15" s="231">
        <v>2022</v>
      </c>
      <c r="H15" s="231" t="s">
        <v>39322</v>
      </c>
      <c r="I15" s="231">
        <v>149</v>
      </c>
      <c r="J15" s="231" t="s">
        <v>39323</v>
      </c>
      <c r="K15" s="231" t="s">
        <v>39324</v>
      </c>
      <c r="L15" s="231" t="s">
        <v>367</v>
      </c>
      <c r="N15" s="231">
        <v>7.1395205999999999E-4</v>
      </c>
      <c r="O15" s="231">
        <v>232180.83146952101</v>
      </c>
      <c r="P15" s="231">
        <v>496.504878145421</v>
      </c>
      <c r="Q15" s="231">
        <v>193.62</v>
      </c>
      <c r="R15" s="231">
        <v>-302.89</v>
      </c>
      <c r="S15" s="231">
        <v>-396.84</v>
      </c>
      <c r="T15" s="231" t="s">
        <v>39325</v>
      </c>
    </row>
    <row r="16" spans="1:20" x14ac:dyDescent="0.3">
      <c r="A16" s="231" t="s">
        <v>39319</v>
      </c>
      <c r="B16" s="231" t="s">
        <v>39320</v>
      </c>
      <c r="C16" s="231">
        <v>63</v>
      </c>
      <c r="D16" s="231" t="s">
        <v>39321</v>
      </c>
      <c r="E16" s="231">
        <v>2096264</v>
      </c>
      <c r="F16" s="231" t="s">
        <v>39283</v>
      </c>
      <c r="G16" s="231">
        <v>2022</v>
      </c>
      <c r="H16" s="231" t="s">
        <v>39322</v>
      </c>
      <c r="I16" s="231">
        <v>149</v>
      </c>
      <c r="J16" s="231" t="s">
        <v>39323</v>
      </c>
      <c r="K16" s="231" t="s">
        <v>39332</v>
      </c>
      <c r="L16" s="231" t="s">
        <v>367</v>
      </c>
      <c r="N16" s="231">
        <v>4.9506163135000003E-2</v>
      </c>
      <c r="O16" s="231">
        <v>0</v>
      </c>
      <c r="P16" s="231">
        <v>0</v>
      </c>
      <c r="Q16" s="231">
        <v>0</v>
      </c>
      <c r="R16" s="231">
        <v>0</v>
      </c>
      <c r="S16" s="231">
        <v>0</v>
      </c>
      <c r="T16" s="231" t="s">
        <v>39325</v>
      </c>
    </row>
    <row r="17" spans="1:20" x14ac:dyDescent="0.3">
      <c r="A17" s="231" t="s">
        <v>39319</v>
      </c>
      <c r="B17" s="231" t="s">
        <v>39320</v>
      </c>
      <c r="C17" s="231">
        <v>63</v>
      </c>
      <c r="D17" s="231" t="s">
        <v>517</v>
      </c>
      <c r="E17" s="231">
        <v>1401</v>
      </c>
      <c r="F17" s="231" t="s">
        <v>39284</v>
      </c>
      <c r="G17" s="231">
        <v>2022</v>
      </c>
      <c r="H17" s="231" t="s">
        <v>39322</v>
      </c>
      <c r="I17" s="231">
        <v>149</v>
      </c>
      <c r="J17" s="231" t="s">
        <v>39323</v>
      </c>
      <c r="K17" s="231" t="s">
        <v>39332</v>
      </c>
      <c r="L17" s="231" t="s">
        <v>367</v>
      </c>
      <c r="N17" s="231">
        <v>-1.4090162699999999E-3</v>
      </c>
      <c r="O17" s="231">
        <v>-46856.982016497001</v>
      </c>
      <c r="P17" s="231">
        <v>866.61408072427605</v>
      </c>
      <c r="Q17" s="231">
        <v>372.14</v>
      </c>
      <c r="R17" s="231">
        <v>-494.48</v>
      </c>
      <c r="S17" s="231">
        <v>-647.87</v>
      </c>
      <c r="T17" s="231" t="s">
        <v>39325</v>
      </c>
    </row>
    <row r="18" spans="1:20" x14ac:dyDescent="0.3">
      <c r="A18" s="231" t="s">
        <v>39319</v>
      </c>
      <c r="B18" s="231" t="s">
        <v>39320</v>
      </c>
      <c r="C18" s="231">
        <v>63</v>
      </c>
      <c r="D18" s="231" t="s">
        <v>39196</v>
      </c>
      <c r="E18" s="231">
        <v>24641740</v>
      </c>
      <c r="F18" s="231" t="s">
        <v>39285</v>
      </c>
      <c r="G18" s="231">
        <v>2022</v>
      </c>
      <c r="H18" s="231" t="s">
        <v>39322</v>
      </c>
      <c r="I18" s="231">
        <v>149</v>
      </c>
      <c r="J18" s="231" t="s">
        <v>39323</v>
      </c>
      <c r="K18" s="231" t="s">
        <v>39332</v>
      </c>
      <c r="L18" s="231" t="s">
        <v>367</v>
      </c>
      <c r="N18" s="231">
        <v>5.1302041499999996E-4</v>
      </c>
      <c r="O18" s="231">
        <v>33712.7017629822</v>
      </c>
      <c r="P18" s="231">
        <v>-259.68174929750302</v>
      </c>
      <c r="Q18" s="231">
        <v>-267.74</v>
      </c>
      <c r="R18" s="231">
        <v>-8.0500000000000007</v>
      </c>
      <c r="S18" s="231">
        <v>-10.56</v>
      </c>
      <c r="T18" s="231" t="s">
        <v>39325</v>
      </c>
    </row>
    <row r="19" spans="1:20" x14ac:dyDescent="0.3">
      <c r="A19" s="231" t="s">
        <v>39319</v>
      </c>
      <c r="B19" s="231" t="s">
        <v>39320</v>
      </c>
      <c r="C19" s="231">
        <v>63</v>
      </c>
      <c r="D19" s="231" t="s">
        <v>39326</v>
      </c>
      <c r="E19" s="231">
        <v>1012</v>
      </c>
      <c r="F19" s="231" t="s">
        <v>39287</v>
      </c>
      <c r="G19" s="231">
        <v>2022</v>
      </c>
      <c r="H19" s="231" t="s">
        <v>39322</v>
      </c>
      <c r="I19" s="231">
        <v>149</v>
      </c>
      <c r="J19" s="231" t="s">
        <v>39323</v>
      </c>
      <c r="K19" s="231" t="s">
        <v>39332</v>
      </c>
      <c r="L19" s="231" t="s">
        <v>367</v>
      </c>
      <c r="N19" s="231">
        <v>0.18734661844799999</v>
      </c>
      <c r="O19" s="231">
        <v>-70366.096572912793</v>
      </c>
      <c r="P19" s="231">
        <v>565.89982017275702</v>
      </c>
      <c r="Q19" s="231">
        <v>558.83000000000004</v>
      </c>
      <c r="R19" s="231">
        <v>-7.07</v>
      </c>
      <c r="S19" s="231">
        <v>-9.26</v>
      </c>
      <c r="T19" s="231" t="s">
        <v>39325</v>
      </c>
    </row>
    <row r="20" spans="1:20" x14ac:dyDescent="0.3">
      <c r="A20" s="231" t="s">
        <v>39319</v>
      </c>
      <c r="B20" s="231" t="s">
        <v>39320</v>
      </c>
      <c r="C20" s="231">
        <v>63</v>
      </c>
      <c r="D20" s="231" t="s">
        <v>39327</v>
      </c>
      <c r="E20" s="231">
        <v>1017</v>
      </c>
      <c r="F20" s="231" t="s">
        <v>39286</v>
      </c>
      <c r="G20" s="231">
        <v>2022</v>
      </c>
      <c r="H20" s="231" t="s">
        <v>39322</v>
      </c>
      <c r="I20" s="231">
        <v>149</v>
      </c>
      <c r="J20" s="231" t="s">
        <v>39323</v>
      </c>
      <c r="K20" s="231" t="s">
        <v>39332</v>
      </c>
      <c r="L20" s="231" t="s">
        <v>367</v>
      </c>
      <c r="N20" s="231">
        <v>0.169073045826</v>
      </c>
      <c r="O20" s="231">
        <v>54960011.653014697</v>
      </c>
      <c r="P20" s="231">
        <v>-770565.41017587006</v>
      </c>
      <c r="Q20" s="231">
        <v>-436480.33</v>
      </c>
      <c r="R20" s="231">
        <v>334085.08</v>
      </c>
      <c r="S20" s="231">
        <v>437707.65</v>
      </c>
      <c r="T20" s="231" t="s">
        <v>39325</v>
      </c>
    </row>
    <row r="21" spans="1:20" x14ac:dyDescent="0.3">
      <c r="A21" s="231" t="s">
        <v>39319</v>
      </c>
      <c r="B21" s="231" t="s">
        <v>39320</v>
      </c>
      <c r="C21" s="231">
        <v>63</v>
      </c>
      <c r="D21" s="231" t="s">
        <v>413</v>
      </c>
      <c r="E21" s="231">
        <v>1022</v>
      </c>
      <c r="F21" s="231" t="s">
        <v>39286</v>
      </c>
      <c r="G21" s="231">
        <v>2022</v>
      </c>
      <c r="H21" s="231" t="s">
        <v>39322</v>
      </c>
      <c r="I21" s="231">
        <v>149</v>
      </c>
      <c r="J21" s="231" t="s">
        <v>39323</v>
      </c>
      <c r="K21" s="231" t="s">
        <v>39332</v>
      </c>
      <c r="L21" s="231" t="s">
        <v>367</v>
      </c>
      <c r="N21" s="231">
        <v>0.78467063315999996</v>
      </c>
      <c r="O21" s="231">
        <v>255070268.18830901</v>
      </c>
      <c r="P21" s="231">
        <v>-3576206.0436064699</v>
      </c>
      <c r="Q21" s="231">
        <v>-2025711.96</v>
      </c>
      <c r="R21" s="231">
        <v>1550494.09</v>
      </c>
      <c r="S21" s="231">
        <v>2031407.99</v>
      </c>
      <c r="T21" s="231" t="s">
        <v>39325</v>
      </c>
    </row>
    <row r="22" spans="1:20" x14ac:dyDescent="0.3">
      <c r="A22" s="231" t="s">
        <v>39319</v>
      </c>
      <c r="B22" s="231" t="s">
        <v>39320</v>
      </c>
      <c r="C22" s="231">
        <v>63</v>
      </c>
      <c r="D22" s="231" t="s">
        <v>369</v>
      </c>
      <c r="E22" s="231">
        <v>1028</v>
      </c>
      <c r="F22" s="231" t="s">
        <v>39286</v>
      </c>
      <c r="G22" s="231">
        <v>2022</v>
      </c>
      <c r="H22" s="231" t="s">
        <v>39322</v>
      </c>
      <c r="I22" s="231">
        <v>149</v>
      </c>
      <c r="J22" s="231" t="s">
        <v>39323</v>
      </c>
      <c r="K22" s="231" t="s">
        <v>39332</v>
      </c>
      <c r="L22" s="231" t="s">
        <v>367</v>
      </c>
      <c r="N22" s="231">
        <v>0.220419522492</v>
      </c>
      <c r="O22" s="231">
        <v>71651039.735686496</v>
      </c>
      <c r="P22" s="231">
        <v>-1004581.53415308</v>
      </c>
      <c r="Q22" s="231">
        <v>-569036.79</v>
      </c>
      <c r="R22" s="231">
        <v>435544.74</v>
      </c>
      <c r="S22" s="231">
        <v>570636.86</v>
      </c>
      <c r="T22" s="231" t="s">
        <v>39325</v>
      </c>
    </row>
    <row r="23" spans="1:20" x14ac:dyDescent="0.3">
      <c r="A23" s="231" t="s">
        <v>39319</v>
      </c>
      <c r="B23" s="231" t="s">
        <v>39320</v>
      </c>
      <c r="C23" s="231">
        <v>63</v>
      </c>
      <c r="D23" s="231" t="s">
        <v>660</v>
      </c>
      <c r="E23" s="231">
        <v>1033</v>
      </c>
      <c r="F23" s="231" t="s">
        <v>39286</v>
      </c>
      <c r="G23" s="231">
        <v>2022</v>
      </c>
      <c r="H23" s="231" t="s">
        <v>39322</v>
      </c>
      <c r="I23" s="231">
        <v>149</v>
      </c>
      <c r="J23" s="231" t="s">
        <v>39323</v>
      </c>
      <c r="K23" s="231" t="s">
        <v>39332</v>
      </c>
      <c r="L23" s="231" t="s">
        <v>367</v>
      </c>
      <c r="N23" s="231">
        <v>0.11089572833399999</v>
      </c>
      <c r="O23" s="231">
        <v>36048504.903488003</v>
      </c>
      <c r="P23" s="231">
        <v>-505417.12295396399</v>
      </c>
      <c r="Q23" s="231">
        <v>-286289.3</v>
      </c>
      <c r="R23" s="231">
        <v>219127.82</v>
      </c>
      <c r="S23" s="231">
        <v>287094.3</v>
      </c>
      <c r="T23" s="231" t="s">
        <v>39325</v>
      </c>
    </row>
    <row r="24" spans="1:20" x14ac:dyDescent="0.3">
      <c r="A24" s="231" t="s">
        <v>39319</v>
      </c>
      <c r="B24" s="231" t="s">
        <v>39320</v>
      </c>
      <c r="C24" s="231">
        <v>63</v>
      </c>
      <c r="D24" s="231" t="s">
        <v>456</v>
      </c>
      <c r="E24" s="231">
        <v>1038</v>
      </c>
      <c r="F24" s="231" t="s">
        <v>39286</v>
      </c>
      <c r="G24" s="231">
        <v>2022</v>
      </c>
      <c r="H24" s="231" t="s">
        <v>39322</v>
      </c>
      <c r="I24" s="231">
        <v>149</v>
      </c>
      <c r="J24" s="231" t="s">
        <v>39323</v>
      </c>
      <c r="K24" s="231" t="s">
        <v>39332</v>
      </c>
      <c r="L24" s="231" t="s">
        <v>367</v>
      </c>
      <c r="N24" s="231">
        <v>2.0452514567999999E-2</v>
      </c>
      <c r="O24" s="231">
        <v>6648430.7625685101</v>
      </c>
      <c r="P24" s="231">
        <v>-93214.150133890304</v>
      </c>
      <c r="Q24" s="231">
        <v>-52800.38</v>
      </c>
      <c r="R24" s="231">
        <v>40413.769999999997</v>
      </c>
      <c r="S24" s="231">
        <v>52948.84</v>
      </c>
      <c r="T24" s="231" t="s">
        <v>39325</v>
      </c>
    </row>
    <row r="25" spans="1:20" x14ac:dyDescent="0.3">
      <c r="A25" s="231" t="s">
        <v>39319</v>
      </c>
      <c r="B25" s="231" t="s">
        <v>39320</v>
      </c>
      <c r="C25" s="231">
        <v>63</v>
      </c>
      <c r="D25" s="231" t="s">
        <v>39328</v>
      </c>
      <c r="E25" s="231">
        <v>1043</v>
      </c>
      <c r="F25" s="231" t="s">
        <v>39286</v>
      </c>
      <c r="G25" s="231">
        <v>2022</v>
      </c>
      <c r="H25" s="231" t="s">
        <v>39322</v>
      </c>
      <c r="I25" s="231">
        <v>149</v>
      </c>
      <c r="J25" s="231" t="s">
        <v>39323</v>
      </c>
      <c r="K25" s="231" t="s">
        <v>39332</v>
      </c>
      <c r="L25" s="231" t="s">
        <v>367</v>
      </c>
      <c r="N25" s="231">
        <v>1.6766268000000002E-5</v>
      </c>
      <c r="O25" s="231">
        <v>5450.1548733314803</v>
      </c>
      <c r="P25" s="231">
        <v>-76.413754276565996</v>
      </c>
      <c r="Q25" s="231">
        <v>-43.29</v>
      </c>
      <c r="R25" s="231">
        <v>33.130000000000003</v>
      </c>
      <c r="S25" s="231">
        <v>43.4</v>
      </c>
      <c r="T25" s="231" t="s">
        <v>39325</v>
      </c>
    </row>
    <row r="26" spans="1:20" x14ac:dyDescent="0.3">
      <c r="A26" s="231" t="s">
        <v>39319</v>
      </c>
      <c r="B26" s="231" t="s">
        <v>39320</v>
      </c>
      <c r="C26" s="231">
        <v>63</v>
      </c>
      <c r="D26" s="231" t="s">
        <v>406</v>
      </c>
      <c r="E26" s="231">
        <v>1047</v>
      </c>
      <c r="F26" s="231" t="s">
        <v>39286</v>
      </c>
      <c r="G26" s="231">
        <v>2022</v>
      </c>
      <c r="H26" s="231" t="s">
        <v>39322</v>
      </c>
      <c r="I26" s="231">
        <v>149</v>
      </c>
      <c r="J26" s="231" t="s">
        <v>39323</v>
      </c>
      <c r="K26" s="231" t="s">
        <v>39332</v>
      </c>
      <c r="L26" s="231" t="s">
        <v>367</v>
      </c>
      <c r="N26" s="231">
        <v>1.8731754222000001E-2</v>
      </c>
      <c r="O26" s="231">
        <v>6089068.9304907098</v>
      </c>
      <c r="P26" s="231">
        <v>-85371.632153854298</v>
      </c>
      <c r="Q26" s="231">
        <v>-48358.04</v>
      </c>
      <c r="R26" s="231">
        <v>37013.589999999997</v>
      </c>
      <c r="S26" s="231">
        <v>48494.02</v>
      </c>
      <c r="T26" s="231" t="s">
        <v>39325</v>
      </c>
    </row>
    <row r="27" spans="1:20" x14ac:dyDescent="0.3">
      <c r="A27" s="231" t="s">
        <v>39319</v>
      </c>
      <c r="B27" s="231" t="s">
        <v>39320</v>
      </c>
      <c r="C27" s="231">
        <v>63</v>
      </c>
      <c r="D27" s="231" t="s">
        <v>39329</v>
      </c>
      <c r="E27" s="231">
        <v>26785048</v>
      </c>
      <c r="F27" s="231" t="s">
        <v>39286</v>
      </c>
      <c r="G27" s="231">
        <v>2022</v>
      </c>
      <c r="H27" s="231" t="s">
        <v>39322</v>
      </c>
      <c r="I27" s="231">
        <v>149</v>
      </c>
      <c r="J27" s="231" t="s">
        <v>39323</v>
      </c>
      <c r="K27" s="231" t="s">
        <v>39332</v>
      </c>
      <c r="L27" s="231" t="s">
        <v>367</v>
      </c>
      <c r="N27" s="231">
        <v>7.6826781000000001E-4</v>
      </c>
      <c r="O27" s="231">
        <v>249738.25711811299</v>
      </c>
      <c r="P27" s="231">
        <v>-3501.4487214409</v>
      </c>
      <c r="Q27" s="231">
        <v>-1983.36</v>
      </c>
      <c r="R27" s="231">
        <v>1518.08</v>
      </c>
      <c r="S27" s="231">
        <v>1988.94</v>
      </c>
      <c r="T27" s="231" t="s">
        <v>39325</v>
      </c>
    </row>
    <row r="28" spans="1:20" x14ac:dyDescent="0.3">
      <c r="A28" s="231" t="s">
        <v>39319</v>
      </c>
      <c r="B28" s="231" t="s">
        <v>39320</v>
      </c>
      <c r="C28" s="231">
        <v>63</v>
      </c>
      <c r="D28" s="231" t="s">
        <v>39330</v>
      </c>
      <c r="E28" s="231">
        <v>26785050</v>
      </c>
      <c r="F28" s="231" t="s">
        <v>39286</v>
      </c>
      <c r="G28" s="231">
        <v>2022</v>
      </c>
      <c r="H28" s="231" t="s">
        <v>39322</v>
      </c>
      <c r="I28" s="231">
        <v>149</v>
      </c>
      <c r="J28" s="231" t="s">
        <v>39323</v>
      </c>
      <c r="K28" s="231" t="s">
        <v>39332</v>
      </c>
      <c r="L28" s="231" t="s">
        <v>367</v>
      </c>
      <c r="N28" s="231">
        <v>3.6336030000000001E-4</v>
      </c>
      <c r="O28" s="231">
        <v>118116.32199963499</v>
      </c>
      <c r="P28" s="231">
        <v>-1656.0468124486199</v>
      </c>
      <c r="Q28" s="231">
        <v>-938.06</v>
      </c>
      <c r="R28" s="231">
        <v>717.99</v>
      </c>
      <c r="S28" s="231">
        <v>940.7</v>
      </c>
      <c r="T28" s="231" t="s">
        <v>39325</v>
      </c>
    </row>
    <row r="29" spans="1:20" x14ac:dyDescent="0.3">
      <c r="A29" s="231" t="s">
        <v>39319</v>
      </c>
      <c r="B29" s="231" t="s">
        <v>39320</v>
      </c>
      <c r="C29" s="231">
        <v>63</v>
      </c>
      <c r="D29" s="231" t="s">
        <v>39331</v>
      </c>
      <c r="E29" s="231">
        <v>26785051</v>
      </c>
      <c r="F29" s="231" t="s">
        <v>39286</v>
      </c>
      <c r="G29" s="231">
        <v>2022</v>
      </c>
      <c r="H29" s="231" t="s">
        <v>39322</v>
      </c>
      <c r="I29" s="231">
        <v>149</v>
      </c>
      <c r="J29" s="231" t="s">
        <v>39323</v>
      </c>
      <c r="K29" s="231" t="s">
        <v>39332</v>
      </c>
      <c r="L29" s="231" t="s">
        <v>367</v>
      </c>
      <c r="N29" s="231">
        <v>7.1395205999999999E-4</v>
      </c>
      <c r="O29" s="231">
        <v>232082.01724641601</v>
      </c>
      <c r="P29" s="231">
        <v>-3253.8998707457199</v>
      </c>
      <c r="Q29" s="231">
        <v>-1843.14</v>
      </c>
      <c r="R29" s="231">
        <v>1410.76</v>
      </c>
      <c r="S29" s="231">
        <v>1848.32</v>
      </c>
      <c r="T29" s="231" t="s">
        <v>39325</v>
      </c>
    </row>
    <row r="30" spans="1:20" x14ac:dyDescent="0.3">
      <c r="A30" s="231" t="s">
        <v>39319</v>
      </c>
      <c r="B30" s="231" t="s">
        <v>39320</v>
      </c>
      <c r="C30" s="231">
        <v>63</v>
      </c>
      <c r="D30" s="231" t="s">
        <v>39321</v>
      </c>
      <c r="E30" s="231">
        <v>2096264</v>
      </c>
      <c r="F30" s="231" t="s">
        <v>39283</v>
      </c>
      <c r="G30" s="231">
        <v>2022</v>
      </c>
      <c r="H30" s="231" t="s">
        <v>39322</v>
      </c>
      <c r="I30" s="231">
        <v>149</v>
      </c>
      <c r="J30" s="231" t="s">
        <v>39323</v>
      </c>
      <c r="K30" s="231" t="s">
        <v>39333</v>
      </c>
      <c r="L30" s="231" t="s">
        <v>367</v>
      </c>
      <c r="N30" s="231">
        <v>4.9506163135000003E-2</v>
      </c>
      <c r="O30" s="231">
        <v>0</v>
      </c>
      <c r="P30" s="231">
        <v>0</v>
      </c>
      <c r="Q30" s="231">
        <v>0</v>
      </c>
      <c r="R30" s="231">
        <v>0</v>
      </c>
      <c r="S30" s="231">
        <v>0</v>
      </c>
      <c r="T30" s="231" t="s">
        <v>39325</v>
      </c>
    </row>
    <row r="31" spans="1:20" x14ac:dyDescent="0.3">
      <c r="A31" s="231" t="s">
        <v>39319</v>
      </c>
      <c r="B31" s="231" t="s">
        <v>39320</v>
      </c>
      <c r="C31" s="231">
        <v>63</v>
      </c>
      <c r="D31" s="231" t="s">
        <v>517</v>
      </c>
      <c r="E31" s="231">
        <v>1401</v>
      </c>
      <c r="F31" s="231" t="s">
        <v>39284</v>
      </c>
      <c r="G31" s="231">
        <v>2022</v>
      </c>
      <c r="H31" s="231" t="s">
        <v>39322</v>
      </c>
      <c r="I31" s="231">
        <v>149</v>
      </c>
      <c r="J31" s="231" t="s">
        <v>39323</v>
      </c>
      <c r="K31" s="231" t="s">
        <v>39333</v>
      </c>
      <c r="L31" s="231" t="s">
        <v>367</v>
      </c>
      <c r="N31" s="231">
        <v>-1.4090162699999999E-3</v>
      </c>
      <c r="O31" s="231">
        <v>-46856.981868550298</v>
      </c>
      <c r="P31" s="231">
        <v>-11810.979885791799</v>
      </c>
      <c r="Q31" s="231">
        <v>-9839.9699999999993</v>
      </c>
      <c r="R31" s="231">
        <v>1971.02</v>
      </c>
      <c r="S31" s="231">
        <v>2582.36</v>
      </c>
      <c r="T31" s="231" t="s">
        <v>39325</v>
      </c>
    </row>
    <row r="32" spans="1:20" x14ac:dyDescent="0.3">
      <c r="A32" s="231" t="s">
        <v>39319</v>
      </c>
      <c r="B32" s="231" t="s">
        <v>39320</v>
      </c>
      <c r="C32" s="231">
        <v>63</v>
      </c>
      <c r="D32" s="231" t="s">
        <v>39196</v>
      </c>
      <c r="E32" s="231">
        <v>24641740</v>
      </c>
      <c r="F32" s="231" t="s">
        <v>39285</v>
      </c>
      <c r="G32" s="231">
        <v>2022</v>
      </c>
      <c r="H32" s="231" t="s">
        <v>39322</v>
      </c>
      <c r="I32" s="231">
        <v>149</v>
      </c>
      <c r="J32" s="231" t="s">
        <v>39323</v>
      </c>
      <c r="K32" s="231" t="s">
        <v>39333</v>
      </c>
      <c r="L32" s="231" t="s">
        <v>367</v>
      </c>
      <c r="N32" s="231">
        <v>5.1302041499999996E-4</v>
      </c>
      <c r="O32" s="231">
        <v>33712.701781793003</v>
      </c>
      <c r="P32" s="231">
        <v>6965.3551360675901</v>
      </c>
      <c r="Q32" s="231">
        <v>7079.67</v>
      </c>
      <c r="R32" s="231">
        <v>114.31</v>
      </c>
      <c r="S32" s="231">
        <v>149.77000000000001</v>
      </c>
      <c r="T32" s="231" t="s">
        <v>39325</v>
      </c>
    </row>
    <row r="33" spans="1:20" x14ac:dyDescent="0.3">
      <c r="A33" s="231" t="s">
        <v>39319</v>
      </c>
      <c r="B33" s="231" t="s">
        <v>39320</v>
      </c>
      <c r="C33" s="231">
        <v>63</v>
      </c>
      <c r="D33" s="231" t="s">
        <v>39326</v>
      </c>
      <c r="E33" s="231">
        <v>1012</v>
      </c>
      <c r="F33" s="231" t="s">
        <v>39287</v>
      </c>
      <c r="G33" s="231">
        <v>2022</v>
      </c>
      <c r="H33" s="231" t="s">
        <v>39322</v>
      </c>
      <c r="I33" s="231">
        <v>149</v>
      </c>
      <c r="J33" s="231" t="s">
        <v>39323</v>
      </c>
      <c r="K33" s="231" t="s">
        <v>39333</v>
      </c>
      <c r="L33" s="231" t="s">
        <v>367</v>
      </c>
      <c r="N33" s="231">
        <v>0.18734661844799999</v>
      </c>
      <c r="O33" s="231">
        <v>-70366.096572912793</v>
      </c>
      <c r="P33" s="231">
        <v>-21306.918426316501</v>
      </c>
      <c r="Q33" s="231">
        <v>-14776.88</v>
      </c>
      <c r="R33" s="231">
        <v>6530.04</v>
      </c>
      <c r="S33" s="231">
        <v>8555.4500000000007</v>
      </c>
      <c r="T33" s="231" t="s">
        <v>39325</v>
      </c>
    </row>
    <row r="34" spans="1:20" x14ac:dyDescent="0.3">
      <c r="A34" s="231" t="s">
        <v>39319</v>
      </c>
      <c r="B34" s="231" t="s">
        <v>39320</v>
      </c>
      <c r="C34" s="231">
        <v>63</v>
      </c>
      <c r="D34" s="231" t="s">
        <v>39327</v>
      </c>
      <c r="E34" s="231">
        <v>1017</v>
      </c>
      <c r="F34" s="231" t="s">
        <v>39286</v>
      </c>
      <c r="G34" s="231">
        <v>2022</v>
      </c>
      <c r="H34" s="231" t="s">
        <v>39322</v>
      </c>
      <c r="I34" s="231">
        <v>149</v>
      </c>
      <c r="J34" s="231" t="s">
        <v>39323</v>
      </c>
      <c r="K34" s="231" t="s">
        <v>39333</v>
      </c>
      <c r="L34" s="231" t="s">
        <v>367</v>
      </c>
      <c r="N34" s="231">
        <v>0.169073045826</v>
      </c>
      <c r="O34" s="231">
        <v>54983412.134093799</v>
      </c>
      <c r="P34" s="231">
        <v>16052339.5552828</v>
      </c>
      <c r="Q34" s="231">
        <v>11546516.550000001</v>
      </c>
      <c r="R34" s="231">
        <v>-4505823.01</v>
      </c>
      <c r="S34" s="231">
        <v>-5903385.8600000003</v>
      </c>
      <c r="T34" s="231" t="s">
        <v>39325</v>
      </c>
    </row>
    <row r="35" spans="1:20" x14ac:dyDescent="0.3">
      <c r="A35" s="231" t="s">
        <v>39319</v>
      </c>
      <c r="B35" s="231" t="s">
        <v>39320</v>
      </c>
      <c r="C35" s="231">
        <v>63</v>
      </c>
      <c r="D35" s="231" t="s">
        <v>413</v>
      </c>
      <c r="E35" s="231">
        <v>1022</v>
      </c>
      <c r="F35" s="231" t="s">
        <v>39286</v>
      </c>
      <c r="G35" s="231">
        <v>2022</v>
      </c>
      <c r="H35" s="231" t="s">
        <v>39322</v>
      </c>
      <c r="I35" s="231">
        <v>149</v>
      </c>
      <c r="J35" s="231" t="s">
        <v>39323</v>
      </c>
      <c r="K35" s="231" t="s">
        <v>39333</v>
      </c>
      <c r="L35" s="231" t="s">
        <v>367</v>
      </c>
      <c r="N35" s="231">
        <v>0.78467063315999996</v>
      </c>
      <c r="O35" s="231">
        <v>255178870.18465099</v>
      </c>
      <c r="P35" s="231">
        <v>74499157.337627605</v>
      </c>
      <c r="Q35" s="231">
        <v>53587562.729999997</v>
      </c>
      <c r="R35" s="231">
        <v>-20911594.609999999</v>
      </c>
      <c r="S35" s="231">
        <v>-27397705.48</v>
      </c>
      <c r="T35" s="231" t="s">
        <v>39325</v>
      </c>
    </row>
    <row r="36" spans="1:20" x14ac:dyDescent="0.3">
      <c r="A36" s="231" t="s">
        <v>39319</v>
      </c>
      <c r="B36" s="231" t="s">
        <v>39320</v>
      </c>
      <c r="C36" s="231">
        <v>63</v>
      </c>
      <c r="D36" s="231" t="s">
        <v>369</v>
      </c>
      <c r="E36" s="231">
        <v>1028</v>
      </c>
      <c r="F36" s="231" t="s">
        <v>39286</v>
      </c>
      <c r="G36" s="231">
        <v>2022</v>
      </c>
      <c r="H36" s="231" t="s">
        <v>39322</v>
      </c>
      <c r="I36" s="231">
        <v>149</v>
      </c>
      <c r="J36" s="231" t="s">
        <v>39323</v>
      </c>
      <c r="K36" s="231" t="s">
        <v>39333</v>
      </c>
      <c r="L36" s="231" t="s">
        <v>367</v>
      </c>
      <c r="N36" s="231">
        <v>0.220419522492</v>
      </c>
      <c r="O36" s="231">
        <v>71681546.803447098</v>
      </c>
      <c r="P36" s="231">
        <v>20927339.437039699</v>
      </c>
      <c r="Q36" s="231">
        <v>15053124.83</v>
      </c>
      <c r="R36" s="231">
        <v>-5874214.5999999996</v>
      </c>
      <c r="S36" s="231">
        <v>-7696208.9500000002</v>
      </c>
      <c r="T36" s="231" t="s">
        <v>39325</v>
      </c>
    </row>
    <row r="37" spans="1:20" x14ac:dyDescent="0.3">
      <c r="A37" s="231" t="s">
        <v>39319</v>
      </c>
      <c r="B37" s="231" t="s">
        <v>39320</v>
      </c>
      <c r="C37" s="231">
        <v>63</v>
      </c>
      <c r="D37" s="231" t="s">
        <v>660</v>
      </c>
      <c r="E37" s="231">
        <v>1033</v>
      </c>
      <c r="F37" s="231" t="s">
        <v>39286</v>
      </c>
      <c r="G37" s="231">
        <v>2022</v>
      </c>
      <c r="H37" s="231" t="s">
        <v>39322</v>
      </c>
      <c r="I37" s="231">
        <v>149</v>
      </c>
      <c r="J37" s="231" t="s">
        <v>39323</v>
      </c>
      <c r="K37" s="231" t="s">
        <v>39333</v>
      </c>
      <c r="L37" s="231" t="s">
        <v>367</v>
      </c>
      <c r="N37" s="231">
        <v>0.11089572833399999</v>
      </c>
      <c r="O37" s="231">
        <v>36063853.3783435</v>
      </c>
      <c r="P37" s="231">
        <v>10528797.643355699</v>
      </c>
      <c r="Q37" s="231">
        <v>7573409.21</v>
      </c>
      <c r="R37" s="231">
        <v>-2955388.43</v>
      </c>
      <c r="S37" s="231">
        <v>-3872055.84</v>
      </c>
      <c r="T37" s="231" t="s">
        <v>39325</v>
      </c>
    </row>
    <row r="38" spans="1:20" x14ac:dyDescent="0.3">
      <c r="A38" s="231" t="s">
        <v>39319</v>
      </c>
      <c r="B38" s="231" t="s">
        <v>39320</v>
      </c>
      <c r="C38" s="231">
        <v>63</v>
      </c>
      <c r="D38" s="231" t="s">
        <v>456</v>
      </c>
      <c r="E38" s="231">
        <v>1038</v>
      </c>
      <c r="F38" s="231" t="s">
        <v>39286</v>
      </c>
      <c r="G38" s="231">
        <v>2022</v>
      </c>
      <c r="H38" s="231" t="s">
        <v>39322</v>
      </c>
      <c r="I38" s="231">
        <v>149</v>
      </c>
      <c r="J38" s="231" t="s">
        <v>39323</v>
      </c>
      <c r="K38" s="231" t="s">
        <v>39333</v>
      </c>
      <c r="L38" s="231" t="s">
        <v>367</v>
      </c>
      <c r="N38" s="231">
        <v>2.0452514567999999E-2</v>
      </c>
      <c r="O38" s="231">
        <v>6651261.4839163702</v>
      </c>
      <c r="P38" s="231">
        <v>1941827.6106694201</v>
      </c>
      <c r="Q38" s="231">
        <v>1396764.91</v>
      </c>
      <c r="R38" s="231">
        <v>-545062.68999999994</v>
      </c>
      <c r="S38" s="231">
        <v>-714123.8</v>
      </c>
      <c r="T38" s="231" t="s">
        <v>39325</v>
      </c>
    </row>
    <row r="39" spans="1:20" x14ac:dyDescent="0.3">
      <c r="A39" s="231" t="s">
        <v>39319</v>
      </c>
      <c r="B39" s="231" t="s">
        <v>39320</v>
      </c>
      <c r="C39" s="231">
        <v>63</v>
      </c>
      <c r="D39" s="231" t="s">
        <v>39328</v>
      </c>
      <c r="E39" s="231">
        <v>1043</v>
      </c>
      <c r="F39" s="231" t="s">
        <v>39286</v>
      </c>
      <c r="G39" s="231">
        <v>2022</v>
      </c>
      <c r="H39" s="231" t="s">
        <v>39322</v>
      </c>
      <c r="I39" s="231">
        <v>149</v>
      </c>
      <c r="J39" s="231" t="s">
        <v>39323</v>
      </c>
      <c r="K39" s="231" t="s">
        <v>39333</v>
      </c>
      <c r="L39" s="231" t="s">
        <v>367</v>
      </c>
      <c r="N39" s="231">
        <v>1.6766268000000002E-5</v>
      </c>
      <c r="O39" s="231">
        <v>5452.4754013327401</v>
      </c>
      <c r="P39" s="231">
        <v>1591.8434880971699</v>
      </c>
      <c r="Q39" s="231">
        <v>1145.02</v>
      </c>
      <c r="R39" s="231">
        <v>-446.82</v>
      </c>
      <c r="S39" s="231">
        <v>-585.41</v>
      </c>
      <c r="T39" s="231" t="s">
        <v>39325</v>
      </c>
    </row>
    <row r="40" spans="1:20" x14ac:dyDescent="0.3">
      <c r="A40" s="231" t="s">
        <v>39319</v>
      </c>
      <c r="B40" s="231" t="s">
        <v>39320</v>
      </c>
      <c r="C40" s="231">
        <v>63</v>
      </c>
      <c r="D40" s="231" t="s">
        <v>406</v>
      </c>
      <c r="E40" s="231">
        <v>1047</v>
      </c>
      <c r="F40" s="231" t="s">
        <v>39286</v>
      </c>
      <c r="G40" s="231">
        <v>2022</v>
      </c>
      <c r="H40" s="231" t="s">
        <v>39322</v>
      </c>
      <c r="I40" s="231">
        <v>149</v>
      </c>
      <c r="J40" s="231" t="s">
        <v>39323</v>
      </c>
      <c r="K40" s="231" t="s">
        <v>39333</v>
      </c>
      <c r="L40" s="231" t="s">
        <v>367</v>
      </c>
      <c r="N40" s="231">
        <v>1.8731754222000001E-2</v>
      </c>
      <c r="O40" s="231">
        <v>6091661.49075427</v>
      </c>
      <c r="P40" s="231">
        <v>1778453.0808482401</v>
      </c>
      <c r="Q40" s="231">
        <v>1279248.92</v>
      </c>
      <c r="R40" s="231">
        <v>-499204.16</v>
      </c>
      <c r="S40" s="231">
        <v>-654041.4</v>
      </c>
      <c r="T40" s="231" t="s">
        <v>39325</v>
      </c>
    </row>
    <row r="41" spans="1:20" x14ac:dyDescent="0.3">
      <c r="A41" s="231" t="s">
        <v>39319</v>
      </c>
      <c r="B41" s="231" t="s">
        <v>39320</v>
      </c>
      <c r="C41" s="231">
        <v>63</v>
      </c>
      <c r="D41" s="231" t="s">
        <v>39329</v>
      </c>
      <c r="E41" s="231">
        <v>26785048</v>
      </c>
      <c r="F41" s="231" t="s">
        <v>39286</v>
      </c>
      <c r="G41" s="231">
        <v>2022</v>
      </c>
      <c r="H41" s="231" t="s">
        <v>39322</v>
      </c>
      <c r="I41" s="231">
        <v>149</v>
      </c>
      <c r="J41" s="231" t="s">
        <v>39323</v>
      </c>
      <c r="K41" s="231" t="s">
        <v>39333</v>
      </c>
      <c r="L41" s="231" t="s">
        <v>367</v>
      </c>
      <c r="N41" s="231">
        <v>7.6826781000000001E-4</v>
      </c>
      <c r="O41" s="231">
        <v>249844.58888887899</v>
      </c>
      <c r="P41" s="231">
        <v>72941.820473296393</v>
      </c>
      <c r="Q41" s="231">
        <v>52467.360000000001</v>
      </c>
      <c r="R41" s="231">
        <v>-20474.46</v>
      </c>
      <c r="S41" s="231">
        <v>-26824.99</v>
      </c>
      <c r="T41" s="231" t="s">
        <v>39325</v>
      </c>
    </row>
    <row r="42" spans="1:20" x14ac:dyDescent="0.3">
      <c r="A42" s="231" t="s">
        <v>39319</v>
      </c>
      <c r="B42" s="231" t="s">
        <v>39320</v>
      </c>
      <c r="C42" s="231">
        <v>63</v>
      </c>
      <c r="D42" s="231" t="s">
        <v>39330</v>
      </c>
      <c r="E42" s="231">
        <v>26785050</v>
      </c>
      <c r="F42" s="231" t="s">
        <v>39286</v>
      </c>
      <c r="G42" s="231">
        <v>2022</v>
      </c>
      <c r="H42" s="231" t="s">
        <v>39322</v>
      </c>
      <c r="I42" s="231">
        <v>149</v>
      </c>
      <c r="J42" s="231" t="s">
        <v>39323</v>
      </c>
      <c r="K42" s="231" t="s">
        <v>39333</v>
      </c>
      <c r="L42" s="231" t="s">
        <v>367</v>
      </c>
      <c r="N42" s="231">
        <v>3.6336030000000001E-4</v>
      </c>
      <c r="O42" s="231">
        <v>118166.612723289</v>
      </c>
      <c r="P42" s="231">
        <v>34498.597266131903</v>
      </c>
      <c r="Q42" s="231">
        <v>24814.99</v>
      </c>
      <c r="R42" s="231">
        <v>-9683.6</v>
      </c>
      <c r="S42" s="231">
        <v>-12687.16</v>
      </c>
      <c r="T42" s="231" t="s">
        <v>39325</v>
      </c>
    </row>
    <row r="43" spans="1:20" x14ac:dyDescent="0.3">
      <c r="A43" s="231" t="s">
        <v>39319</v>
      </c>
      <c r="B43" s="231" t="s">
        <v>39320</v>
      </c>
      <c r="C43" s="231">
        <v>63</v>
      </c>
      <c r="D43" s="231" t="s">
        <v>39331</v>
      </c>
      <c r="E43" s="231">
        <v>26785051</v>
      </c>
      <c r="F43" s="231" t="s">
        <v>39286</v>
      </c>
      <c r="G43" s="231">
        <v>2022</v>
      </c>
      <c r="H43" s="231" t="s">
        <v>39322</v>
      </c>
      <c r="I43" s="231">
        <v>149</v>
      </c>
      <c r="J43" s="231" t="s">
        <v>39323</v>
      </c>
      <c r="K43" s="231" t="s">
        <v>39333</v>
      </c>
      <c r="L43" s="231" t="s">
        <v>367</v>
      </c>
      <c r="N43" s="231">
        <v>7.1395205999999999E-4</v>
      </c>
      <c r="O43" s="231">
        <v>232180.83146952101</v>
      </c>
      <c r="P43" s="231">
        <v>67784.908217175194</v>
      </c>
      <c r="Q43" s="231">
        <v>48757.97</v>
      </c>
      <c r="R43" s="231">
        <v>-19026.93</v>
      </c>
      <c r="S43" s="231">
        <v>-24928.49</v>
      </c>
      <c r="T43" s="231" t="s">
        <v>39325</v>
      </c>
    </row>
    <row r="44" spans="1:20" x14ac:dyDescent="0.3">
      <c r="A44" s="231" t="s">
        <v>39319</v>
      </c>
      <c r="B44" s="231" t="s">
        <v>39320</v>
      </c>
      <c r="C44" s="231">
        <v>63</v>
      </c>
      <c r="D44" s="231" t="s">
        <v>39321</v>
      </c>
      <c r="E44" s="231">
        <v>2096264</v>
      </c>
      <c r="F44" s="231" t="s">
        <v>39283</v>
      </c>
      <c r="G44" s="231">
        <v>2022</v>
      </c>
      <c r="H44" s="231" t="s">
        <v>39322</v>
      </c>
      <c r="I44" s="231">
        <v>149</v>
      </c>
      <c r="J44" s="231" t="s">
        <v>39323</v>
      </c>
      <c r="K44" s="231" t="s">
        <v>39334</v>
      </c>
      <c r="L44" s="231" t="s">
        <v>367</v>
      </c>
      <c r="N44" s="231">
        <v>4.9506163135000003E-2</v>
      </c>
      <c r="O44" s="231">
        <v>0</v>
      </c>
      <c r="P44" s="231">
        <v>0</v>
      </c>
      <c r="Q44" s="231">
        <v>0</v>
      </c>
      <c r="R44" s="231">
        <v>0</v>
      </c>
      <c r="S44" s="231">
        <v>0</v>
      </c>
      <c r="T44" s="231" t="s">
        <v>39325</v>
      </c>
    </row>
    <row r="45" spans="1:20" x14ac:dyDescent="0.3">
      <c r="A45" s="231" t="s">
        <v>39319</v>
      </c>
      <c r="B45" s="231" t="s">
        <v>39320</v>
      </c>
      <c r="C45" s="231">
        <v>63</v>
      </c>
      <c r="D45" s="231" t="s">
        <v>517</v>
      </c>
      <c r="E45" s="231">
        <v>1401</v>
      </c>
      <c r="F45" s="231" t="s">
        <v>39284</v>
      </c>
      <c r="G45" s="231">
        <v>2022</v>
      </c>
      <c r="H45" s="231" t="s">
        <v>39322</v>
      </c>
      <c r="I45" s="231">
        <v>149</v>
      </c>
      <c r="J45" s="231" t="s">
        <v>39323</v>
      </c>
      <c r="K45" s="231" t="s">
        <v>39334</v>
      </c>
      <c r="L45" s="231" t="s">
        <v>367</v>
      </c>
      <c r="N45" s="231">
        <v>-7.0450813499999996E-4</v>
      </c>
      <c r="O45" s="231">
        <v>-46392.177246390303</v>
      </c>
      <c r="P45" s="231">
        <v>-16.555790877431001</v>
      </c>
      <c r="Q45" s="231">
        <v>-16.98</v>
      </c>
      <c r="R45" s="231">
        <v>-0.42</v>
      </c>
      <c r="S45" s="231">
        <v>-0.42</v>
      </c>
      <c r="T45" s="231" t="s">
        <v>39325</v>
      </c>
    </row>
    <row r="46" spans="1:20" x14ac:dyDescent="0.3">
      <c r="A46" s="231" t="s">
        <v>39319</v>
      </c>
      <c r="B46" s="231" t="s">
        <v>39320</v>
      </c>
      <c r="C46" s="231">
        <v>63</v>
      </c>
      <c r="D46" s="231" t="s">
        <v>39196</v>
      </c>
      <c r="E46" s="231">
        <v>24641740</v>
      </c>
      <c r="F46" s="231" t="s">
        <v>39285</v>
      </c>
      <c r="G46" s="231">
        <v>2022</v>
      </c>
      <c r="H46" s="231" t="s">
        <v>39322</v>
      </c>
      <c r="I46" s="231">
        <v>149</v>
      </c>
      <c r="J46" s="231" t="s">
        <v>39323</v>
      </c>
      <c r="K46" s="231" t="s">
        <v>39334</v>
      </c>
      <c r="L46" s="231" t="s">
        <v>367</v>
      </c>
      <c r="N46" s="231">
        <v>5.1302041499999996E-4</v>
      </c>
      <c r="O46" s="231">
        <v>33147.876185651199</v>
      </c>
      <c r="P46" s="231">
        <v>11.666405729893</v>
      </c>
      <c r="Q46" s="231">
        <v>12.12</v>
      </c>
      <c r="R46" s="231">
        <v>0.46</v>
      </c>
      <c r="S46" s="231">
        <v>0.46</v>
      </c>
      <c r="T46" s="231" t="s">
        <v>39325</v>
      </c>
    </row>
    <row r="47" spans="1:20" x14ac:dyDescent="0.3">
      <c r="A47" s="231" t="s">
        <v>39319</v>
      </c>
      <c r="B47" s="231" t="s">
        <v>39320</v>
      </c>
      <c r="C47" s="231">
        <v>63</v>
      </c>
      <c r="D47" s="231" t="s">
        <v>39326</v>
      </c>
      <c r="E47" s="231">
        <v>1012</v>
      </c>
      <c r="F47" s="231" t="s">
        <v>39287</v>
      </c>
      <c r="G47" s="231">
        <v>2022</v>
      </c>
      <c r="H47" s="231" t="s">
        <v>39322</v>
      </c>
      <c r="I47" s="231">
        <v>149</v>
      </c>
      <c r="J47" s="231" t="s">
        <v>39323</v>
      </c>
      <c r="K47" s="231" t="s">
        <v>39334</v>
      </c>
      <c r="L47" s="231" t="s">
        <v>367</v>
      </c>
      <c r="N47" s="231">
        <v>0.18734661844799999</v>
      </c>
      <c r="O47" s="231">
        <v>-70366.096572912793</v>
      </c>
      <c r="P47" s="231">
        <v>-25.744547818396001</v>
      </c>
      <c r="Q47" s="231">
        <v>-25.75</v>
      </c>
      <c r="R47" s="231">
        <v>0</v>
      </c>
      <c r="S47" s="231">
        <v>0</v>
      </c>
      <c r="T47" s="231" t="s">
        <v>39325</v>
      </c>
    </row>
    <row r="48" spans="1:20" x14ac:dyDescent="0.3">
      <c r="A48" s="231" t="s">
        <v>39319</v>
      </c>
      <c r="B48" s="231" t="s">
        <v>39320</v>
      </c>
      <c r="C48" s="231">
        <v>63</v>
      </c>
      <c r="D48" s="231" t="s">
        <v>39327</v>
      </c>
      <c r="E48" s="231">
        <v>1017</v>
      </c>
      <c r="F48" s="231" t="s">
        <v>39286</v>
      </c>
      <c r="G48" s="231">
        <v>2022</v>
      </c>
      <c r="H48" s="231" t="s">
        <v>39322</v>
      </c>
      <c r="I48" s="231">
        <v>149</v>
      </c>
      <c r="J48" s="231" t="s">
        <v>39323</v>
      </c>
      <c r="K48" s="231" t="s">
        <v>39334</v>
      </c>
      <c r="L48" s="231" t="s">
        <v>367</v>
      </c>
      <c r="N48" s="231">
        <v>8.4536522912999998E-2</v>
      </c>
      <c r="O48" s="231">
        <v>47384718.069992997</v>
      </c>
      <c r="P48" s="231">
        <v>16858.4078123818</v>
      </c>
      <c r="Q48" s="231">
        <v>17335.7</v>
      </c>
      <c r="R48" s="231">
        <v>477.29</v>
      </c>
      <c r="S48" s="231">
        <v>477.29</v>
      </c>
      <c r="T48" s="231" t="s">
        <v>39325</v>
      </c>
    </row>
    <row r="49" spans="1:20" x14ac:dyDescent="0.3">
      <c r="A49" s="231" t="s">
        <v>39319</v>
      </c>
      <c r="B49" s="231" t="s">
        <v>39320</v>
      </c>
      <c r="C49" s="231">
        <v>63</v>
      </c>
      <c r="D49" s="231" t="s">
        <v>413</v>
      </c>
      <c r="E49" s="231">
        <v>1022</v>
      </c>
      <c r="F49" s="231" t="s">
        <v>39286</v>
      </c>
      <c r="G49" s="231">
        <v>2022</v>
      </c>
      <c r="H49" s="231" t="s">
        <v>39322</v>
      </c>
      <c r="I49" s="231">
        <v>149</v>
      </c>
      <c r="J49" s="231" t="s">
        <v>39323</v>
      </c>
      <c r="K49" s="231" t="s">
        <v>39334</v>
      </c>
      <c r="L49" s="231" t="s">
        <v>367</v>
      </c>
      <c r="N49" s="231">
        <v>0.39233531657999998</v>
      </c>
      <c r="O49" s="231">
        <v>219913212.94557101</v>
      </c>
      <c r="P49" s="231">
        <v>78240.132645537</v>
      </c>
      <c r="Q49" s="231">
        <v>80455.240000000005</v>
      </c>
      <c r="R49" s="231">
        <v>2215.11</v>
      </c>
      <c r="S49" s="231">
        <v>2215.11</v>
      </c>
      <c r="T49" s="231" t="s">
        <v>39325</v>
      </c>
    </row>
    <row r="50" spans="1:20" x14ac:dyDescent="0.3">
      <c r="A50" s="231" t="s">
        <v>39319</v>
      </c>
      <c r="B50" s="231" t="s">
        <v>39320</v>
      </c>
      <c r="C50" s="231">
        <v>63</v>
      </c>
      <c r="D50" s="231" t="s">
        <v>369</v>
      </c>
      <c r="E50" s="231">
        <v>1028</v>
      </c>
      <c r="F50" s="231" t="s">
        <v>39286</v>
      </c>
      <c r="G50" s="231">
        <v>2022</v>
      </c>
      <c r="H50" s="231" t="s">
        <v>39322</v>
      </c>
      <c r="I50" s="231">
        <v>149</v>
      </c>
      <c r="J50" s="231" t="s">
        <v>39323</v>
      </c>
      <c r="K50" s="231" t="s">
        <v>39334</v>
      </c>
      <c r="L50" s="231" t="s">
        <v>367</v>
      </c>
      <c r="N50" s="231">
        <v>0.110209761246</v>
      </c>
      <c r="O50" s="231">
        <v>61775174.625734098</v>
      </c>
      <c r="P50" s="231">
        <v>21978.205821197698</v>
      </c>
      <c r="Q50" s="231">
        <v>22600.43</v>
      </c>
      <c r="R50" s="231">
        <v>622.23</v>
      </c>
      <c r="S50" s="231">
        <v>622.23</v>
      </c>
      <c r="T50" s="231" t="s">
        <v>39325</v>
      </c>
    </row>
    <row r="51" spans="1:20" x14ac:dyDescent="0.3">
      <c r="A51" s="231" t="s">
        <v>39319</v>
      </c>
      <c r="B51" s="231" t="s">
        <v>39320</v>
      </c>
      <c r="C51" s="231">
        <v>63</v>
      </c>
      <c r="D51" s="231" t="s">
        <v>660</v>
      </c>
      <c r="E51" s="231">
        <v>1033</v>
      </c>
      <c r="F51" s="231" t="s">
        <v>39286</v>
      </c>
      <c r="G51" s="231">
        <v>2022</v>
      </c>
      <c r="H51" s="231" t="s">
        <v>39322</v>
      </c>
      <c r="I51" s="231">
        <v>149</v>
      </c>
      <c r="J51" s="231" t="s">
        <v>39323</v>
      </c>
      <c r="K51" s="231" t="s">
        <v>39334</v>
      </c>
      <c r="L51" s="231" t="s">
        <v>367</v>
      </c>
      <c r="N51" s="231">
        <v>5.5447864166999997E-2</v>
      </c>
      <c r="O51" s="231">
        <v>31079837.6914616</v>
      </c>
      <c r="P51" s="231">
        <v>11057.5012342871</v>
      </c>
      <c r="Q51" s="231">
        <v>11370.55</v>
      </c>
      <c r="R51" s="231">
        <v>313.05</v>
      </c>
      <c r="S51" s="231">
        <v>313.05</v>
      </c>
      <c r="T51" s="231" t="s">
        <v>39325</v>
      </c>
    </row>
    <row r="52" spans="1:20" x14ac:dyDescent="0.3">
      <c r="A52" s="231" t="s">
        <v>39319</v>
      </c>
      <c r="B52" s="231" t="s">
        <v>39320</v>
      </c>
      <c r="C52" s="231">
        <v>63</v>
      </c>
      <c r="D52" s="231" t="s">
        <v>456</v>
      </c>
      <c r="E52" s="231">
        <v>1038</v>
      </c>
      <c r="F52" s="231" t="s">
        <v>39286</v>
      </c>
      <c r="G52" s="231">
        <v>2022</v>
      </c>
      <c r="H52" s="231" t="s">
        <v>39322</v>
      </c>
      <c r="I52" s="231">
        <v>149</v>
      </c>
      <c r="J52" s="231" t="s">
        <v>39323</v>
      </c>
      <c r="K52" s="231" t="s">
        <v>39334</v>
      </c>
      <c r="L52" s="231" t="s">
        <v>367</v>
      </c>
      <c r="N52" s="231">
        <v>1.0226257284E-2</v>
      </c>
      <c r="O52" s="231">
        <v>5732058.7790468</v>
      </c>
      <c r="P52" s="231">
        <v>2039.33648732436</v>
      </c>
      <c r="Q52" s="231">
        <v>2097.06</v>
      </c>
      <c r="R52" s="231">
        <v>57.73</v>
      </c>
      <c r="S52" s="231">
        <v>57.73</v>
      </c>
      <c r="T52" s="231" t="s">
        <v>39325</v>
      </c>
    </row>
    <row r="53" spans="1:20" x14ac:dyDescent="0.3">
      <c r="A53" s="231" t="s">
        <v>39319</v>
      </c>
      <c r="B53" s="231" t="s">
        <v>39320</v>
      </c>
      <c r="C53" s="231">
        <v>63</v>
      </c>
      <c r="D53" s="231" t="s">
        <v>39328</v>
      </c>
      <c r="E53" s="231">
        <v>1043</v>
      </c>
      <c r="F53" s="231" t="s">
        <v>39286</v>
      </c>
      <c r="G53" s="231">
        <v>2022</v>
      </c>
      <c r="H53" s="231" t="s">
        <v>39322</v>
      </c>
      <c r="I53" s="231">
        <v>149</v>
      </c>
      <c r="J53" s="231" t="s">
        <v>39323</v>
      </c>
      <c r="K53" s="231" t="s">
        <v>39334</v>
      </c>
      <c r="L53" s="231" t="s">
        <v>367</v>
      </c>
      <c r="N53" s="231">
        <v>8.3831340000000008E-6</v>
      </c>
      <c r="O53" s="231">
        <v>4698.9446388962697</v>
      </c>
      <c r="P53" s="231">
        <v>1.671777911463</v>
      </c>
      <c r="Q53" s="231">
        <v>1.73</v>
      </c>
      <c r="R53" s="231">
        <v>0.05</v>
      </c>
      <c r="S53" s="231">
        <v>0.05</v>
      </c>
      <c r="T53" s="231" t="s">
        <v>39325</v>
      </c>
    </row>
    <row r="54" spans="1:20" x14ac:dyDescent="0.3">
      <c r="A54" s="231" t="s">
        <v>39319</v>
      </c>
      <c r="B54" s="231" t="s">
        <v>39320</v>
      </c>
      <c r="C54" s="231">
        <v>63</v>
      </c>
      <c r="D54" s="231" t="s">
        <v>406</v>
      </c>
      <c r="E54" s="231">
        <v>1047</v>
      </c>
      <c r="F54" s="231" t="s">
        <v>39286</v>
      </c>
      <c r="G54" s="231">
        <v>2022</v>
      </c>
      <c r="H54" s="231" t="s">
        <v>39322</v>
      </c>
      <c r="I54" s="231">
        <v>149</v>
      </c>
      <c r="J54" s="231" t="s">
        <v>39323</v>
      </c>
      <c r="K54" s="231" t="s">
        <v>39334</v>
      </c>
      <c r="L54" s="231" t="s">
        <v>367</v>
      </c>
      <c r="N54" s="231">
        <v>9.3658771110000007E-3</v>
      </c>
      <c r="O54" s="231">
        <v>5249795.36761487</v>
      </c>
      <c r="P54" s="231">
        <v>1867.7581052202199</v>
      </c>
      <c r="Q54" s="231">
        <v>1920.64</v>
      </c>
      <c r="R54" s="231">
        <v>52.88</v>
      </c>
      <c r="S54" s="231">
        <v>52.88</v>
      </c>
      <c r="T54" s="231" t="s">
        <v>39325</v>
      </c>
    </row>
    <row r="55" spans="1:20" x14ac:dyDescent="0.3">
      <c r="A55" s="231" t="s">
        <v>39319</v>
      </c>
      <c r="B55" s="231" t="s">
        <v>39320</v>
      </c>
      <c r="C55" s="231">
        <v>63</v>
      </c>
      <c r="D55" s="231" t="s">
        <v>39329</v>
      </c>
      <c r="E55" s="231">
        <v>26785048</v>
      </c>
      <c r="F55" s="231" t="s">
        <v>39286</v>
      </c>
      <c r="G55" s="231">
        <v>2022</v>
      </c>
      <c r="H55" s="231" t="s">
        <v>39322</v>
      </c>
      <c r="I55" s="231">
        <v>149</v>
      </c>
      <c r="J55" s="231" t="s">
        <v>39323</v>
      </c>
      <c r="K55" s="231" t="s">
        <v>39334</v>
      </c>
      <c r="L55" s="231" t="s">
        <v>367</v>
      </c>
      <c r="N55" s="231">
        <v>3.8413390500000001E-4</v>
      </c>
      <c r="O55" s="231">
        <v>215316.12801585099</v>
      </c>
      <c r="P55" s="231">
        <v>76.604594108008996</v>
      </c>
      <c r="Q55" s="231">
        <v>78.78</v>
      </c>
      <c r="R55" s="231">
        <v>2.17</v>
      </c>
      <c r="S55" s="231">
        <v>2.17</v>
      </c>
      <c r="T55" s="231" t="s">
        <v>39325</v>
      </c>
    </row>
    <row r="56" spans="1:20" x14ac:dyDescent="0.3">
      <c r="A56" s="231" t="s">
        <v>39319</v>
      </c>
      <c r="B56" s="231" t="s">
        <v>39320</v>
      </c>
      <c r="C56" s="231">
        <v>63</v>
      </c>
      <c r="D56" s="231" t="s">
        <v>39330</v>
      </c>
      <c r="E56" s="231">
        <v>26785050</v>
      </c>
      <c r="F56" s="231" t="s">
        <v>39286</v>
      </c>
      <c r="G56" s="231">
        <v>2022</v>
      </c>
      <c r="H56" s="231" t="s">
        <v>39322</v>
      </c>
      <c r="I56" s="231">
        <v>149</v>
      </c>
      <c r="J56" s="231" t="s">
        <v>39323</v>
      </c>
      <c r="K56" s="231" t="s">
        <v>39334</v>
      </c>
      <c r="L56" s="231" t="s">
        <v>367</v>
      </c>
      <c r="N56" s="231">
        <v>1.8168015000000001E-4</v>
      </c>
      <c r="O56" s="231">
        <v>101836.01584280599</v>
      </c>
      <c r="P56" s="231">
        <v>36.230944384438999</v>
      </c>
      <c r="Q56" s="231">
        <v>37.26</v>
      </c>
      <c r="R56" s="231">
        <v>1.03</v>
      </c>
      <c r="S56" s="231">
        <v>1.03</v>
      </c>
      <c r="T56" s="231" t="s">
        <v>39325</v>
      </c>
    </row>
    <row r="57" spans="1:20" x14ac:dyDescent="0.3">
      <c r="A57" s="231" t="s">
        <v>39319</v>
      </c>
      <c r="B57" s="231" t="s">
        <v>39320</v>
      </c>
      <c r="C57" s="231">
        <v>63</v>
      </c>
      <c r="D57" s="231" t="s">
        <v>39331</v>
      </c>
      <c r="E57" s="231">
        <v>26785051</v>
      </c>
      <c r="F57" s="231" t="s">
        <v>39286</v>
      </c>
      <c r="G57" s="231">
        <v>2022</v>
      </c>
      <c r="H57" s="231" t="s">
        <v>39322</v>
      </c>
      <c r="I57" s="231">
        <v>149</v>
      </c>
      <c r="J57" s="231" t="s">
        <v>39323</v>
      </c>
      <c r="K57" s="231" t="s">
        <v>39334</v>
      </c>
      <c r="L57" s="231" t="s">
        <v>367</v>
      </c>
      <c r="N57" s="231">
        <v>3.5697602999999999E-4</v>
      </c>
      <c r="O57" s="231">
        <v>200093.49753719399</v>
      </c>
      <c r="P57" s="231">
        <v>71.188727494486997</v>
      </c>
      <c r="Q57" s="231">
        <v>73.2</v>
      </c>
      <c r="R57" s="231">
        <v>2.0099999999999998</v>
      </c>
      <c r="S57" s="231">
        <v>2.0099999999999998</v>
      </c>
      <c r="T57" s="231" t="s">
        <v>39325</v>
      </c>
    </row>
    <row r="58" spans="1:20" x14ac:dyDescent="0.3">
      <c r="A58" s="231" t="s">
        <v>39319</v>
      </c>
      <c r="B58" s="231" t="s">
        <v>39320</v>
      </c>
      <c r="C58" s="231">
        <v>63</v>
      </c>
      <c r="D58" s="231" t="s">
        <v>39321</v>
      </c>
      <c r="E58" s="231">
        <v>2096264</v>
      </c>
      <c r="F58" s="231" t="s">
        <v>39283</v>
      </c>
      <c r="G58" s="231">
        <v>2022</v>
      </c>
      <c r="H58" s="231" t="s">
        <v>39322</v>
      </c>
      <c r="I58" s="231">
        <v>149</v>
      </c>
      <c r="J58" s="231" t="s">
        <v>39323</v>
      </c>
      <c r="K58" s="231" t="s">
        <v>39335</v>
      </c>
      <c r="L58" s="231" t="s">
        <v>367</v>
      </c>
      <c r="N58" s="231">
        <v>4.9506163135000003E-2</v>
      </c>
      <c r="O58" s="231">
        <v>0</v>
      </c>
      <c r="P58" s="231">
        <v>0</v>
      </c>
      <c r="Q58" s="231">
        <v>0</v>
      </c>
      <c r="R58" s="231">
        <v>0</v>
      </c>
      <c r="S58" s="231">
        <v>0</v>
      </c>
      <c r="T58" s="231" t="s">
        <v>39325</v>
      </c>
    </row>
    <row r="59" spans="1:20" x14ac:dyDescent="0.3">
      <c r="A59" s="231" t="s">
        <v>39319</v>
      </c>
      <c r="B59" s="231" t="s">
        <v>39320</v>
      </c>
      <c r="C59" s="231">
        <v>63</v>
      </c>
      <c r="D59" s="231" t="s">
        <v>517</v>
      </c>
      <c r="E59" s="231">
        <v>1401</v>
      </c>
      <c r="F59" s="231" t="s">
        <v>39284</v>
      </c>
      <c r="G59" s="231">
        <v>2022</v>
      </c>
      <c r="H59" s="231" t="s">
        <v>39322</v>
      </c>
      <c r="I59" s="231">
        <v>149</v>
      </c>
      <c r="J59" s="231" t="s">
        <v>39323</v>
      </c>
      <c r="K59" s="231" t="s">
        <v>39335</v>
      </c>
      <c r="L59" s="231" t="s">
        <v>367</v>
      </c>
      <c r="N59" s="231">
        <v>-4.6967208999999999E-4</v>
      </c>
      <c r="O59" s="231">
        <v>-45483.196664848998</v>
      </c>
      <c r="P59" s="231">
        <v>-2.34836E-6</v>
      </c>
      <c r="Q59" s="231">
        <v>0</v>
      </c>
      <c r="R59" s="231">
        <v>0</v>
      </c>
      <c r="S59" s="231">
        <v>0</v>
      </c>
      <c r="T59" s="231" t="s">
        <v>39325</v>
      </c>
    </row>
    <row r="60" spans="1:20" x14ac:dyDescent="0.3">
      <c r="A60" s="231" t="s">
        <v>39319</v>
      </c>
      <c r="B60" s="231" t="s">
        <v>39320</v>
      </c>
      <c r="C60" s="231">
        <v>63</v>
      </c>
      <c r="D60" s="231" t="s">
        <v>39196</v>
      </c>
      <c r="E60" s="231">
        <v>24641740</v>
      </c>
      <c r="F60" s="231" t="s">
        <v>39285</v>
      </c>
      <c r="G60" s="231">
        <v>2022</v>
      </c>
      <c r="H60" s="231" t="s">
        <v>39322</v>
      </c>
      <c r="I60" s="231">
        <v>149</v>
      </c>
      <c r="J60" s="231" t="s">
        <v>39323</v>
      </c>
      <c r="K60" s="231" t="s">
        <v>39335</v>
      </c>
      <c r="L60" s="231" t="s">
        <v>367</v>
      </c>
      <c r="N60" s="231">
        <v>3.4201361000000001E-4</v>
      </c>
      <c r="O60" s="231">
        <v>33263.297953754904</v>
      </c>
      <c r="P60" s="231">
        <v>0</v>
      </c>
      <c r="Q60" s="231">
        <v>0</v>
      </c>
      <c r="R60" s="231">
        <v>0</v>
      </c>
      <c r="S60" s="231">
        <v>0</v>
      </c>
      <c r="T60" s="231" t="s">
        <v>39325</v>
      </c>
    </row>
    <row r="61" spans="1:20" x14ac:dyDescent="0.3">
      <c r="A61" s="231" t="s">
        <v>39319</v>
      </c>
      <c r="B61" s="231" t="s">
        <v>39320</v>
      </c>
      <c r="C61" s="231">
        <v>63</v>
      </c>
      <c r="D61" s="231" t="s">
        <v>39326</v>
      </c>
      <c r="E61" s="231">
        <v>1012</v>
      </c>
      <c r="F61" s="231" t="s">
        <v>39287</v>
      </c>
      <c r="G61" s="231">
        <v>2022</v>
      </c>
      <c r="H61" s="231" t="s">
        <v>39322</v>
      </c>
      <c r="I61" s="231">
        <v>149</v>
      </c>
      <c r="J61" s="231" t="s">
        <v>39323</v>
      </c>
      <c r="K61" s="231" t="s">
        <v>39335</v>
      </c>
      <c r="L61" s="231" t="s">
        <v>367</v>
      </c>
      <c r="N61" s="231">
        <v>0.124897745632</v>
      </c>
      <c r="O61" s="231">
        <v>-70366.064723987598</v>
      </c>
      <c r="P61" s="231">
        <v>0</v>
      </c>
      <c r="Q61" s="231">
        <v>0</v>
      </c>
      <c r="R61" s="231">
        <v>0</v>
      </c>
      <c r="S61" s="231">
        <v>0</v>
      </c>
      <c r="T61" s="231" t="s">
        <v>39325</v>
      </c>
    </row>
    <row r="62" spans="1:20" x14ac:dyDescent="0.3">
      <c r="A62" s="231" t="s">
        <v>39319</v>
      </c>
      <c r="B62" s="231" t="s">
        <v>39320</v>
      </c>
      <c r="C62" s="231">
        <v>63</v>
      </c>
      <c r="D62" s="231" t="s">
        <v>39327</v>
      </c>
      <c r="E62" s="231">
        <v>1017</v>
      </c>
      <c r="F62" s="231" t="s">
        <v>39286</v>
      </c>
      <c r="G62" s="231">
        <v>2022</v>
      </c>
      <c r="H62" s="231" t="s">
        <v>39322</v>
      </c>
      <c r="I62" s="231">
        <v>149</v>
      </c>
      <c r="J62" s="231" t="s">
        <v>39323</v>
      </c>
      <c r="K62" s="231" t="s">
        <v>39335</v>
      </c>
      <c r="L62" s="231" t="s">
        <v>367</v>
      </c>
      <c r="N62" s="231">
        <v>5.6357681941999999E-2</v>
      </c>
      <c r="O62" s="231">
        <v>48588791.452708296</v>
      </c>
      <c r="P62" s="231">
        <v>2.8178840999999998E-4</v>
      </c>
      <c r="Q62" s="231">
        <v>0</v>
      </c>
      <c r="R62" s="231">
        <v>0</v>
      </c>
      <c r="S62" s="231">
        <v>0</v>
      </c>
      <c r="T62" s="231" t="s">
        <v>39325</v>
      </c>
    </row>
    <row r="63" spans="1:20" x14ac:dyDescent="0.3">
      <c r="A63" s="231" t="s">
        <v>39319</v>
      </c>
      <c r="B63" s="231" t="s">
        <v>39320</v>
      </c>
      <c r="C63" s="231">
        <v>63</v>
      </c>
      <c r="D63" s="231" t="s">
        <v>413</v>
      </c>
      <c r="E63" s="231">
        <v>1022</v>
      </c>
      <c r="F63" s="231" t="s">
        <v>39286</v>
      </c>
      <c r="G63" s="231">
        <v>2022</v>
      </c>
      <c r="H63" s="231" t="s">
        <v>39322</v>
      </c>
      <c r="I63" s="231">
        <v>149</v>
      </c>
      <c r="J63" s="231" t="s">
        <v>39323</v>
      </c>
      <c r="K63" s="231" t="s">
        <v>39335</v>
      </c>
      <c r="L63" s="231" t="s">
        <v>367</v>
      </c>
      <c r="N63" s="231">
        <v>0.26155687772000003</v>
      </c>
      <c r="O63" s="231">
        <v>225501336.226668</v>
      </c>
      <c r="P63" s="231">
        <v>1.3077843889999999E-3</v>
      </c>
      <c r="Q63" s="231">
        <v>0</v>
      </c>
      <c r="R63" s="231">
        <v>0</v>
      </c>
      <c r="S63" s="231">
        <v>0</v>
      </c>
      <c r="T63" s="231" t="s">
        <v>39325</v>
      </c>
    </row>
    <row r="64" spans="1:20" x14ac:dyDescent="0.3">
      <c r="A64" s="231" t="s">
        <v>39319</v>
      </c>
      <c r="B64" s="231" t="s">
        <v>39320</v>
      </c>
      <c r="C64" s="231">
        <v>63</v>
      </c>
      <c r="D64" s="231" t="s">
        <v>369</v>
      </c>
      <c r="E64" s="231">
        <v>1028</v>
      </c>
      <c r="F64" s="231" t="s">
        <v>39286</v>
      </c>
      <c r="G64" s="231">
        <v>2022</v>
      </c>
      <c r="H64" s="231" t="s">
        <v>39322</v>
      </c>
      <c r="I64" s="231">
        <v>149</v>
      </c>
      <c r="J64" s="231" t="s">
        <v>39323</v>
      </c>
      <c r="K64" s="231" t="s">
        <v>39335</v>
      </c>
      <c r="L64" s="231" t="s">
        <v>367</v>
      </c>
      <c r="N64" s="231">
        <v>7.3473174163999996E-2</v>
      </c>
      <c r="O64" s="231">
        <v>63344917.9208102</v>
      </c>
      <c r="P64" s="231">
        <v>3.6736587100000002E-4</v>
      </c>
      <c r="Q64" s="231">
        <v>0</v>
      </c>
      <c r="R64" s="231">
        <v>0</v>
      </c>
      <c r="S64" s="231">
        <v>0</v>
      </c>
      <c r="T64" s="231" t="s">
        <v>39325</v>
      </c>
    </row>
    <row r="65" spans="1:20" x14ac:dyDescent="0.3">
      <c r="A65" s="231" t="s">
        <v>39319</v>
      </c>
      <c r="B65" s="231" t="s">
        <v>39320</v>
      </c>
      <c r="C65" s="231">
        <v>63</v>
      </c>
      <c r="D65" s="231" t="s">
        <v>660</v>
      </c>
      <c r="E65" s="231">
        <v>1033</v>
      </c>
      <c r="F65" s="231" t="s">
        <v>39286</v>
      </c>
      <c r="G65" s="231">
        <v>2022</v>
      </c>
      <c r="H65" s="231" t="s">
        <v>39322</v>
      </c>
      <c r="I65" s="231">
        <v>149</v>
      </c>
      <c r="J65" s="231" t="s">
        <v>39323</v>
      </c>
      <c r="K65" s="231" t="s">
        <v>39335</v>
      </c>
      <c r="L65" s="231" t="s">
        <v>367</v>
      </c>
      <c r="N65" s="231">
        <v>3.6965242778E-2</v>
      </c>
      <c r="O65" s="231">
        <v>31869594.533490799</v>
      </c>
      <c r="P65" s="231">
        <v>1.8482621400000001E-4</v>
      </c>
      <c r="Q65" s="231">
        <v>0</v>
      </c>
      <c r="R65" s="231">
        <v>0</v>
      </c>
      <c r="S65" s="231">
        <v>0</v>
      </c>
      <c r="T65" s="231" t="s">
        <v>39325</v>
      </c>
    </row>
    <row r="66" spans="1:20" x14ac:dyDescent="0.3">
      <c r="A66" s="231" t="s">
        <v>39319</v>
      </c>
      <c r="B66" s="231" t="s">
        <v>39320</v>
      </c>
      <c r="C66" s="231">
        <v>63</v>
      </c>
      <c r="D66" s="231" t="s">
        <v>456</v>
      </c>
      <c r="E66" s="231">
        <v>1038</v>
      </c>
      <c r="F66" s="231" t="s">
        <v>39286</v>
      </c>
      <c r="G66" s="231">
        <v>2022</v>
      </c>
      <c r="H66" s="231" t="s">
        <v>39322</v>
      </c>
      <c r="I66" s="231">
        <v>149</v>
      </c>
      <c r="J66" s="231" t="s">
        <v>39323</v>
      </c>
      <c r="K66" s="231" t="s">
        <v>39335</v>
      </c>
      <c r="L66" s="231" t="s">
        <v>367</v>
      </c>
      <c r="N66" s="231">
        <v>6.8175048560000003E-3</v>
      </c>
      <c r="O66" s="231">
        <v>5877713.7430336103</v>
      </c>
      <c r="P66" s="231">
        <v>3.4087524000000001E-5</v>
      </c>
      <c r="Q66" s="231">
        <v>0</v>
      </c>
      <c r="R66" s="231">
        <v>0</v>
      </c>
      <c r="S66" s="231">
        <v>0</v>
      </c>
      <c r="T66" s="231" t="s">
        <v>39325</v>
      </c>
    </row>
    <row r="67" spans="1:20" x14ac:dyDescent="0.3">
      <c r="A67" s="231" t="s">
        <v>39319</v>
      </c>
      <c r="B67" s="231" t="s">
        <v>39320</v>
      </c>
      <c r="C67" s="231">
        <v>63</v>
      </c>
      <c r="D67" s="231" t="s">
        <v>39328</v>
      </c>
      <c r="E67" s="231">
        <v>1043</v>
      </c>
      <c r="F67" s="231" t="s">
        <v>39286</v>
      </c>
      <c r="G67" s="231">
        <v>2022</v>
      </c>
      <c r="H67" s="231" t="s">
        <v>39322</v>
      </c>
      <c r="I67" s="231">
        <v>149</v>
      </c>
      <c r="J67" s="231" t="s">
        <v>39323</v>
      </c>
      <c r="K67" s="231" t="s">
        <v>39335</v>
      </c>
      <c r="L67" s="231" t="s">
        <v>367</v>
      </c>
      <c r="N67" s="231">
        <v>5.5887560000000002E-6</v>
      </c>
      <c r="O67" s="231">
        <v>4818.34756872252</v>
      </c>
      <c r="P67" s="231">
        <v>2.7943999999999999E-8</v>
      </c>
      <c r="Q67" s="231">
        <v>0</v>
      </c>
      <c r="R67" s="231">
        <v>0</v>
      </c>
      <c r="S67" s="231">
        <v>0</v>
      </c>
      <c r="T67" s="231" t="s">
        <v>39325</v>
      </c>
    </row>
    <row r="68" spans="1:20" x14ac:dyDescent="0.3">
      <c r="A68" s="231" t="s">
        <v>39319</v>
      </c>
      <c r="B68" s="231" t="s">
        <v>39320</v>
      </c>
      <c r="C68" s="231">
        <v>63</v>
      </c>
      <c r="D68" s="231" t="s">
        <v>406</v>
      </c>
      <c r="E68" s="231">
        <v>1047</v>
      </c>
      <c r="F68" s="231" t="s">
        <v>39286</v>
      </c>
      <c r="G68" s="231">
        <v>2022</v>
      </c>
      <c r="H68" s="231" t="s">
        <v>39322</v>
      </c>
      <c r="I68" s="231">
        <v>149</v>
      </c>
      <c r="J68" s="231" t="s">
        <v>39323</v>
      </c>
      <c r="K68" s="231" t="s">
        <v>39335</v>
      </c>
      <c r="L68" s="231" t="s">
        <v>367</v>
      </c>
      <c r="N68" s="231">
        <v>6.2439180739999999E-3</v>
      </c>
      <c r="O68" s="231">
        <v>5383195.7364323102</v>
      </c>
      <c r="P68" s="231">
        <v>3.1219590000000001E-5</v>
      </c>
      <c r="Q68" s="231">
        <v>0</v>
      </c>
      <c r="R68" s="231">
        <v>0</v>
      </c>
      <c r="S68" s="231">
        <v>0</v>
      </c>
      <c r="T68" s="231" t="s">
        <v>39325</v>
      </c>
    </row>
    <row r="69" spans="1:20" x14ac:dyDescent="0.3">
      <c r="A69" s="231" t="s">
        <v>39319</v>
      </c>
      <c r="B69" s="231" t="s">
        <v>39320</v>
      </c>
      <c r="C69" s="231">
        <v>63</v>
      </c>
      <c r="D69" s="231" t="s">
        <v>39329</v>
      </c>
      <c r="E69" s="231">
        <v>26785048</v>
      </c>
      <c r="F69" s="231" t="s">
        <v>39286</v>
      </c>
      <c r="G69" s="231">
        <v>2022</v>
      </c>
      <c r="H69" s="231" t="s">
        <v>39322</v>
      </c>
      <c r="I69" s="231">
        <v>149</v>
      </c>
      <c r="J69" s="231" t="s">
        <v>39323</v>
      </c>
      <c r="K69" s="231" t="s">
        <v>39335</v>
      </c>
      <c r="L69" s="231" t="s">
        <v>367</v>
      </c>
      <c r="N69" s="231">
        <v>2.5608926999999999E-4</v>
      </c>
      <c r="O69" s="231">
        <v>220787.43668186999</v>
      </c>
      <c r="P69" s="231">
        <v>1.2804460000000001E-6</v>
      </c>
      <c r="Q69" s="231">
        <v>0</v>
      </c>
      <c r="R69" s="231">
        <v>0</v>
      </c>
      <c r="S69" s="231">
        <v>0</v>
      </c>
      <c r="T69" s="231" t="s">
        <v>39325</v>
      </c>
    </row>
    <row r="70" spans="1:20" x14ac:dyDescent="0.3">
      <c r="A70" s="231" t="s">
        <v>39319</v>
      </c>
      <c r="B70" s="231" t="s">
        <v>39320</v>
      </c>
      <c r="C70" s="231">
        <v>63</v>
      </c>
      <c r="D70" s="231" t="s">
        <v>39330</v>
      </c>
      <c r="E70" s="231">
        <v>26785050</v>
      </c>
      <c r="F70" s="231" t="s">
        <v>39286</v>
      </c>
      <c r="G70" s="231">
        <v>2022</v>
      </c>
      <c r="H70" s="231" t="s">
        <v>39322</v>
      </c>
      <c r="I70" s="231">
        <v>149</v>
      </c>
      <c r="J70" s="231" t="s">
        <v>39323</v>
      </c>
      <c r="K70" s="231" t="s">
        <v>39335</v>
      </c>
      <c r="L70" s="231" t="s">
        <v>367</v>
      </c>
      <c r="N70" s="231">
        <v>1.211201E-4</v>
      </c>
      <c r="O70" s="231">
        <v>104423.728528929</v>
      </c>
      <c r="P70" s="231">
        <v>6.05601E-7</v>
      </c>
      <c r="Q70" s="231">
        <v>0</v>
      </c>
      <c r="R70" s="231">
        <v>0</v>
      </c>
      <c r="S70" s="231">
        <v>0</v>
      </c>
      <c r="T70" s="231" t="s">
        <v>39325</v>
      </c>
    </row>
    <row r="71" spans="1:20" x14ac:dyDescent="0.3">
      <c r="A71" s="231" t="s">
        <v>39319</v>
      </c>
      <c r="B71" s="231" t="s">
        <v>39320</v>
      </c>
      <c r="C71" s="231">
        <v>63</v>
      </c>
      <c r="D71" s="231" t="s">
        <v>39331</v>
      </c>
      <c r="E71" s="231">
        <v>26785051</v>
      </c>
      <c r="F71" s="231" t="s">
        <v>39286</v>
      </c>
      <c r="G71" s="231">
        <v>2022</v>
      </c>
      <c r="H71" s="231" t="s">
        <v>39322</v>
      </c>
      <c r="I71" s="231">
        <v>149</v>
      </c>
      <c r="J71" s="231" t="s">
        <v>39323</v>
      </c>
      <c r="K71" s="231" t="s">
        <v>39335</v>
      </c>
      <c r="L71" s="231" t="s">
        <v>367</v>
      </c>
      <c r="N71" s="231">
        <v>2.3798402000000001E-4</v>
      </c>
      <c r="O71" s="231">
        <v>205177.99026506199</v>
      </c>
      <c r="P71" s="231">
        <v>1.18992E-6</v>
      </c>
      <c r="Q71" s="231">
        <v>0</v>
      </c>
      <c r="R71" s="231">
        <v>0</v>
      </c>
      <c r="S71" s="231">
        <v>0</v>
      </c>
      <c r="T71" s="231" t="s">
        <v>39325</v>
      </c>
    </row>
    <row r="72" spans="1:20" x14ac:dyDescent="0.3">
      <c r="A72" s="231" t="s">
        <v>39319</v>
      </c>
      <c r="B72" s="231" t="s">
        <v>39320</v>
      </c>
      <c r="C72" s="231">
        <v>63</v>
      </c>
      <c r="D72" s="231" t="s">
        <v>39321</v>
      </c>
      <c r="E72" s="231">
        <v>2096264</v>
      </c>
      <c r="F72" s="231" t="s">
        <v>39283</v>
      </c>
      <c r="G72" s="231">
        <v>2022</v>
      </c>
      <c r="H72" s="231" t="s">
        <v>39322</v>
      </c>
      <c r="I72" s="231">
        <v>149</v>
      </c>
      <c r="J72" s="231" t="s">
        <v>39323</v>
      </c>
      <c r="K72" s="231" t="s">
        <v>39336</v>
      </c>
      <c r="L72" s="231" t="s">
        <v>367</v>
      </c>
      <c r="N72" s="231">
        <v>4.9506163135000003E-2</v>
      </c>
      <c r="O72" s="231">
        <v>0</v>
      </c>
      <c r="P72" s="231">
        <v>0</v>
      </c>
      <c r="Q72" s="231">
        <v>0</v>
      </c>
      <c r="R72" s="231">
        <v>0</v>
      </c>
      <c r="S72" s="231">
        <v>0</v>
      </c>
      <c r="T72" s="231" t="s">
        <v>39325</v>
      </c>
    </row>
    <row r="73" spans="1:20" x14ac:dyDescent="0.3">
      <c r="A73" s="231" t="s">
        <v>39319</v>
      </c>
      <c r="B73" s="231" t="s">
        <v>39320</v>
      </c>
      <c r="C73" s="231">
        <v>63</v>
      </c>
      <c r="D73" s="231" t="s">
        <v>517</v>
      </c>
      <c r="E73" s="231">
        <v>1401</v>
      </c>
      <c r="F73" s="231" t="s">
        <v>39284</v>
      </c>
      <c r="G73" s="231">
        <v>2022</v>
      </c>
      <c r="H73" s="231" t="s">
        <v>39322</v>
      </c>
      <c r="I73" s="231">
        <v>149</v>
      </c>
      <c r="J73" s="231" t="s">
        <v>39323</v>
      </c>
      <c r="K73" s="231" t="s">
        <v>39336</v>
      </c>
      <c r="L73" s="231" t="s">
        <v>367</v>
      </c>
      <c r="N73" s="231">
        <v>-7.0450813499999996E-4</v>
      </c>
      <c r="O73" s="231">
        <v>-46392.177246390303</v>
      </c>
      <c r="P73" s="231">
        <v>-14.301299091338</v>
      </c>
      <c r="Q73" s="231">
        <v>-14.66</v>
      </c>
      <c r="R73" s="231">
        <v>-0.36</v>
      </c>
      <c r="S73" s="231">
        <v>-0.36</v>
      </c>
      <c r="T73" s="231" t="s">
        <v>39325</v>
      </c>
    </row>
    <row r="74" spans="1:20" x14ac:dyDescent="0.3">
      <c r="A74" s="231" t="s">
        <v>39319</v>
      </c>
      <c r="B74" s="231" t="s">
        <v>39320</v>
      </c>
      <c r="C74" s="231">
        <v>63</v>
      </c>
      <c r="D74" s="231" t="s">
        <v>39196</v>
      </c>
      <c r="E74" s="231">
        <v>24641740</v>
      </c>
      <c r="F74" s="231" t="s">
        <v>39285</v>
      </c>
      <c r="G74" s="231">
        <v>2022</v>
      </c>
      <c r="H74" s="231" t="s">
        <v>39322</v>
      </c>
      <c r="I74" s="231">
        <v>149</v>
      </c>
      <c r="J74" s="231" t="s">
        <v>39323</v>
      </c>
      <c r="K74" s="231" t="s">
        <v>39336</v>
      </c>
      <c r="L74" s="231" t="s">
        <v>367</v>
      </c>
      <c r="N74" s="231">
        <v>5.1302041499999996E-4</v>
      </c>
      <c r="O74" s="231">
        <v>33147.876185651199</v>
      </c>
      <c r="P74" s="231">
        <v>10.077689238926</v>
      </c>
      <c r="Q74" s="231">
        <v>10.48</v>
      </c>
      <c r="R74" s="231">
        <v>0.4</v>
      </c>
      <c r="S74" s="231">
        <v>0.4</v>
      </c>
      <c r="T74" s="231" t="s">
        <v>39325</v>
      </c>
    </row>
    <row r="75" spans="1:20" x14ac:dyDescent="0.3">
      <c r="A75" s="231" t="s">
        <v>39319</v>
      </c>
      <c r="B75" s="231" t="s">
        <v>39320</v>
      </c>
      <c r="C75" s="231">
        <v>63</v>
      </c>
      <c r="D75" s="231" t="s">
        <v>39326</v>
      </c>
      <c r="E75" s="231">
        <v>1012</v>
      </c>
      <c r="F75" s="231" t="s">
        <v>39287</v>
      </c>
      <c r="G75" s="231">
        <v>2022</v>
      </c>
      <c r="H75" s="231" t="s">
        <v>39322</v>
      </c>
      <c r="I75" s="231">
        <v>149</v>
      </c>
      <c r="J75" s="231" t="s">
        <v>39323</v>
      </c>
      <c r="K75" s="231" t="s">
        <v>39336</v>
      </c>
      <c r="L75" s="231" t="s">
        <v>367</v>
      </c>
      <c r="N75" s="231">
        <v>0.18734661844799999</v>
      </c>
      <c r="O75" s="231">
        <v>-70366.096572912793</v>
      </c>
      <c r="P75" s="231">
        <v>-22.238043609778</v>
      </c>
      <c r="Q75" s="231">
        <v>-22.24</v>
      </c>
      <c r="R75" s="231">
        <v>0</v>
      </c>
      <c r="S75" s="231">
        <v>0</v>
      </c>
      <c r="T75" s="231" t="s">
        <v>39325</v>
      </c>
    </row>
    <row r="76" spans="1:20" x14ac:dyDescent="0.3">
      <c r="A76" s="231" t="s">
        <v>39319</v>
      </c>
      <c r="B76" s="231" t="s">
        <v>39320</v>
      </c>
      <c r="C76" s="231">
        <v>63</v>
      </c>
      <c r="D76" s="231" t="s">
        <v>39327</v>
      </c>
      <c r="E76" s="231">
        <v>1017</v>
      </c>
      <c r="F76" s="231" t="s">
        <v>39286</v>
      </c>
      <c r="G76" s="231">
        <v>2022</v>
      </c>
      <c r="H76" s="231" t="s">
        <v>39322</v>
      </c>
      <c r="I76" s="231">
        <v>149</v>
      </c>
      <c r="J76" s="231" t="s">
        <v>39323</v>
      </c>
      <c r="K76" s="231" t="s">
        <v>39336</v>
      </c>
      <c r="L76" s="231" t="s">
        <v>367</v>
      </c>
      <c r="N76" s="231">
        <v>8.4536522912999998E-2</v>
      </c>
      <c r="O76" s="231">
        <v>47282149.989306703</v>
      </c>
      <c r="P76" s="231">
        <v>14530.2677445317</v>
      </c>
      <c r="Q76" s="231">
        <v>14942.58</v>
      </c>
      <c r="R76" s="231">
        <v>412.31</v>
      </c>
      <c r="S76" s="231">
        <v>412.31</v>
      </c>
      <c r="T76" s="231" t="s">
        <v>39325</v>
      </c>
    </row>
    <row r="77" spans="1:20" x14ac:dyDescent="0.3">
      <c r="A77" s="231" t="s">
        <v>39319</v>
      </c>
      <c r="B77" s="231" t="s">
        <v>39320</v>
      </c>
      <c r="C77" s="231">
        <v>63</v>
      </c>
      <c r="D77" s="231" t="s">
        <v>413</v>
      </c>
      <c r="E77" s="231">
        <v>1022</v>
      </c>
      <c r="F77" s="231" t="s">
        <v>39286</v>
      </c>
      <c r="G77" s="231">
        <v>2022</v>
      </c>
      <c r="H77" s="231" t="s">
        <v>39322</v>
      </c>
      <c r="I77" s="231">
        <v>149</v>
      </c>
      <c r="J77" s="231" t="s">
        <v>39323</v>
      </c>
      <c r="K77" s="231" t="s">
        <v>39336</v>
      </c>
      <c r="L77" s="231" t="s">
        <v>367</v>
      </c>
      <c r="N77" s="231">
        <v>0.39233531657999998</v>
      </c>
      <c r="O77" s="231">
        <v>219437192.88914499</v>
      </c>
      <c r="P77" s="231">
        <v>67435.1984101579</v>
      </c>
      <c r="Q77" s="231">
        <v>69348.740000000005</v>
      </c>
      <c r="R77" s="231">
        <v>1913.54</v>
      </c>
      <c r="S77" s="231">
        <v>1913.54</v>
      </c>
      <c r="T77" s="231" t="s">
        <v>39325</v>
      </c>
    </row>
    <row r="78" spans="1:20" x14ac:dyDescent="0.3">
      <c r="A78" s="231" t="s">
        <v>39319</v>
      </c>
      <c r="B78" s="231" t="s">
        <v>39320</v>
      </c>
      <c r="C78" s="231">
        <v>63</v>
      </c>
      <c r="D78" s="231" t="s">
        <v>369</v>
      </c>
      <c r="E78" s="231">
        <v>1028</v>
      </c>
      <c r="F78" s="231" t="s">
        <v>39286</v>
      </c>
      <c r="G78" s="231">
        <v>2022</v>
      </c>
      <c r="H78" s="231" t="s">
        <v>39322</v>
      </c>
      <c r="I78" s="231">
        <v>149</v>
      </c>
      <c r="J78" s="231" t="s">
        <v>39323</v>
      </c>
      <c r="K78" s="231" t="s">
        <v>39336</v>
      </c>
      <c r="L78" s="231" t="s">
        <v>367</v>
      </c>
      <c r="N78" s="231">
        <v>0.110209761246</v>
      </c>
      <c r="O78" s="231">
        <v>61641457.230052501</v>
      </c>
      <c r="P78" s="231">
        <v>18943.023485994701</v>
      </c>
      <c r="Q78" s="231">
        <v>19480.560000000001</v>
      </c>
      <c r="R78" s="231">
        <v>537.53</v>
      </c>
      <c r="S78" s="231">
        <v>537.53</v>
      </c>
      <c r="T78" s="231" t="s">
        <v>39325</v>
      </c>
    </row>
    <row r="79" spans="1:20" x14ac:dyDescent="0.3">
      <c r="A79" s="231" t="s">
        <v>39319</v>
      </c>
      <c r="B79" s="231" t="s">
        <v>39320</v>
      </c>
      <c r="C79" s="231">
        <v>63</v>
      </c>
      <c r="D79" s="231" t="s">
        <v>660</v>
      </c>
      <c r="E79" s="231">
        <v>1033</v>
      </c>
      <c r="F79" s="231" t="s">
        <v>39286</v>
      </c>
      <c r="G79" s="231">
        <v>2022</v>
      </c>
      <c r="H79" s="231" t="s">
        <v>39322</v>
      </c>
      <c r="I79" s="231">
        <v>149</v>
      </c>
      <c r="J79" s="231" t="s">
        <v>39323</v>
      </c>
      <c r="K79" s="231" t="s">
        <v>39336</v>
      </c>
      <c r="L79" s="231" t="s">
        <v>367</v>
      </c>
      <c r="N79" s="231">
        <v>5.5447864166999997E-2</v>
      </c>
      <c r="O79" s="231">
        <v>31012562.852021798</v>
      </c>
      <c r="P79" s="231">
        <v>9530.4642827347707</v>
      </c>
      <c r="Q79" s="231">
        <v>9800.89</v>
      </c>
      <c r="R79" s="231">
        <v>270.43</v>
      </c>
      <c r="S79" s="231">
        <v>270.43</v>
      </c>
      <c r="T79" s="231" t="s">
        <v>39325</v>
      </c>
    </row>
    <row r="80" spans="1:20" x14ac:dyDescent="0.3">
      <c r="A80" s="231" t="s">
        <v>39319</v>
      </c>
      <c r="B80" s="231" t="s">
        <v>39320</v>
      </c>
      <c r="C80" s="231">
        <v>63</v>
      </c>
      <c r="D80" s="231" t="s">
        <v>456</v>
      </c>
      <c r="E80" s="231">
        <v>1038</v>
      </c>
      <c r="F80" s="231" t="s">
        <v>39286</v>
      </c>
      <c r="G80" s="231">
        <v>2022</v>
      </c>
      <c r="H80" s="231" t="s">
        <v>39322</v>
      </c>
      <c r="I80" s="231">
        <v>149</v>
      </c>
      <c r="J80" s="231" t="s">
        <v>39323</v>
      </c>
      <c r="K80" s="231" t="s">
        <v>39336</v>
      </c>
      <c r="L80" s="231" t="s">
        <v>367</v>
      </c>
      <c r="N80" s="231">
        <v>1.0226257284E-2</v>
      </c>
      <c r="O80" s="231">
        <v>5719651.2710717702</v>
      </c>
      <c r="P80" s="231">
        <v>1757.7048504101299</v>
      </c>
      <c r="Q80" s="231">
        <v>1807.57</v>
      </c>
      <c r="R80" s="231">
        <v>49.87</v>
      </c>
      <c r="S80" s="231">
        <v>49.87</v>
      </c>
      <c r="T80" s="231" t="s">
        <v>39325</v>
      </c>
    </row>
    <row r="81" spans="1:20" x14ac:dyDescent="0.3">
      <c r="A81" s="231" t="s">
        <v>39319</v>
      </c>
      <c r="B81" s="231" t="s">
        <v>39320</v>
      </c>
      <c r="C81" s="231">
        <v>63</v>
      </c>
      <c r="D81" s="231" t="s">
        <v>39328</v>
      </c>
      <c r="E81" s="231">
        <v>1043</v>
      </c>
      <c r="F81" s="231" t="s">
        <v>39286</v>
      </c>
      <c r="G81" s="231">
        <v>2022</v>
      </c>
      <c r="H81" s="231" t="s">
        <v>39322</v>
      </c>
      <c r="I81" s="231">
        <v>149</v>
      </c>
      <c r="J81" s="231" t="s">
        <v>39323</v>
      </c>
      <c r="K81" s="231" t="s">
        <v>39336</v>
      </c>
      <c r="L81" s="231" t="s">
        <v>367</v>
      </c>
      <c r="N81" s="231">
        <v>8.3831340000000008E-6</v>
      </c>
      <c r="O81" s="231">
        <v>4688.7733906016001</v>
      </c>
      <c r="P81" s="231">
        <v>1.440905981947</v>
      </c>
      <c r="Q81" s="231">
        <v>1.48</v>
      </c>
      <c r="R81" s="231">
        <v>0.04</v>
      </c>
      <c r="S81" s="231">
        <v>0.04</v>
      </c>
      <c r="T81" s="231" t="s">
        <v>39325</v>
      </c>
    </row>
    <row r="82" spans="1:20" x14ac:dyDescent="0.3">
      <c r="A82" s="231" t="s">
        <v>39319</v>
      </c>
      <c r="B82" s="231" t="s">
        <v>39320</v>
      </c>
      <c r="C82" s="231">
        <v>63</v>
      </c>
      <c r="D82" s="231" t="s">
        <v>406</v>
      </c>
      <c r="E82" s="231">
        <v>1047</v>
      </c>
      <c r="F82" s="231" t="s">
        <v>39286</v>
      </c>
      <c r="G82" s="231">
        <v>2022</v>
      </c>
      <c r="H82" s="231" t="s">
        <v>39322</v>
      </c>
      <c r="I82" s="231">
        <v>149</v>
      </c>
      <c r="J82" s="231" t="s">
        <v>39323</v>
      </c>
      <c r="K82" s="231" t="s">
        <v>39336</v>
      </c>
      <c r="L82" s="231" t="s">
        <v>367</v>
      </c>
      <c r="N82" s="231">
        <v>9.3658771110000007E-3</v>
      </c>
      <c r="O82" s="231">
        <v>5238431.75806343</v>
      </c>
      <c r="P82" s="231">
        <v>1609.8213812894301</v>
      </c>
      <c r="Q82" s="231">
        <v>1655.5</v>
      </c>
      <c r="R82" s="231">
        <v>45.68</v>
      </c>
      <c r="S82" s="231">
        <v>45.68</v>
      </c>
      <c r="T82" s="231" t="s">
        <v>39325</v>
      </c>
    </row>
    <row r="83" spans="1:20" x14ac:dyDescent="0.3">
      <c r="A83" s="231" t="s">
        <v>39319</v>
      </c>
      <c r="B83" s="231" t="s">
        <v>39320</v>
      </c>
      <c r="C83" s="231">
        <v>63</v>
      </c>
      <c r="D83" s="231" t="s">
        <v>39329</v>
      </c>
      <c r="E83" s="231">
        <v>26785048</v>
      </c>
      <c r="F83" s="231" t="s">
        <v>39286</v>
      </c>
      <c r="G83" s="231">
        <v>2022</v>
      </c>
      <c r="H83" s="231" t="s">
        <v>39322</v>
      </c>
      <c r="I83" s="231">
        <v>149</v>
      </c>
      <c r="J83" s="231" t="s">
        <v>39323</v>
      </c>
      <c r="K83" s="231" t="s">
        <v>39336</v>
      </c>
      <c r="L83" s="231" t="s">
        <v>367</v>
      </c>
      <c r="N83" s="231">
        <v>3.8413390500000001E-4</v>
      </c>
      <c r="O83" s="231">
        <v>214850.058724086</v>
      </c>
      <c r="P83" s="231">
        <v>66.025527157613993</v>
      </c>
      <c r="Q83" s="231">
        <v>67.900000000000006</v>
      </c>
      <c r="R83" s="231">
        <v>1.87</v>
      </c>
      <c r="S83" s="231">
        <v>1.87</v>
      </c>
      <c r="T83" s="231" t="s">
        <v>39325</v>
      </c>
    </row>
    <row r="84" spans="1:20" x14ac:dyDescent="0.3">
      <c r="A84" s="231" t="s">
        <v>39319</v>
      </c>
      <c r="B84" s="231" t="s">
        <v>39320</v>
      </c>
      <c r="C84" s="231">
        <v>63</v>
      </c>
      <c r="D84" s="231" t="s">
        <v>39330</v>
      </c>
      <c r="E84" s="231">
        <v>26785050</v>
      </c>
      <c r="F84" s="231" t="s">
        <v>39286</v>
      </c>
      <c r="G84" s="231">
        <v>2022</v>
      </c>
      <c r="H84" s="231" t="s">
        <v>39322</v>
      </c>
      <c r="I84" s="231">
        <v>149</v>
      </c>
      <c r="J84" s="231" t="s">
        <v>39323</v>
      </c>
      <c r="K84" s="231" t="s">
        <v>39336</v>
      </c>
      <c r="L84" s="231" t="s">
        <v>367</v>
      </c>
      <c r="N84" s="231">
        <v>1.8168015000000001E-4</v>
      </c>
      <c r="O84" s="231">
        <v>101615.583494252</v>
      </c>
      <c r="P84" s="231">
        <v>31.227463969432002</v>
      </c>
      <c r="Q84" s="231">
        <v>32.119999999999997</v>
      </c>
      <c r="R84" s="231">
        <v>0.89</v>
      </c>
      <c r="S84" s="231">
        <v>0.89</v>
      </c>
      <c r="T84" s="231" t="s">
        <v>39325</v>
      </c>
    </row>
    <row r="85" spans="1:20" x14ac:dyDescent="0.3">
      <c r="A85" s="231" t="s">
        <v>39319</v>
      </c>
      <c r="B85" s="231" t="s">
        <v>39320</v>
      </c>
      <c r="C85" s="231">
        <v>63</v>
      </c>
      <c r="D85" s="231" t="s">
        <v>39331</v>
      </c>
      <c r="E85" s="231">
        <v>26785051</v>
      </c>
      <c r="F85" s="231" t="s">
        <v>39286</v>
      </c>
      <c r="G85" s="231">
        <v>2022</v>
      </c>
      <c r="H85" s="231" t="s">
        <v>39322</v>
      </c>
      <c r="I85" s="231">
        <v>149</v>
      </c>
      <c r="J85" s="231" t="s">
        <v>39323</v>
      </c>
      <c r="K85" s="231" t="s">
        <v>39336</v>
      </c>
      <c r="L85" s="231" t="s">
        <v>367</v>
      </c>
      <c r="N85" s="231">
        <v>3.5697602999999999E-4</v>
      </c>
      <c r="O85" s="231">
        <v>199660.378868642</v>
      </c>
      <c r="P85" s="231">
        <v>61.357589779487</v>
      </c>
      <c r="Q85" s="231">
        <v>63.1</v>
      </c>
      <c r="R85" s="231">
        <v>1.74</v>
      </c>
      <c r="S85" s="231">
        <v>1.74</v>
      </c>
      <c r="T85" s="231" t="s">
        <v>39325</v>
      </c>
    </row>
    <row r="86" spans="1:20" x14ac:dyDescent="0.3">
      <c r="A86" s="231" t="s">
        <v>39319</v>
      </c>
      <c r="B86" s="231" t="s">
        <v>39320</v>
      </c>
      <c r="C86" s="231">
        <v>63</v>
      </c>
      <c r="D86" s="231" t="s">
        <v>39321</v>
      </c>
      <c r="E86" s="231">
        <v>2096264</v>
      </c>
      <c r="F86" s="231" t="s">
        <v>39283</v>
      </c>
      <c r="G86" s="231">
        <v>2022</v>
      </c>
      <c r="H86" s="231" t="s">
        <v>39322</v>
      </c>
      <c r="I86" s="231">
        <v>149</v>
      </c>
      <c r="J86" s="231" t="s">
        <v>39323</v>
      </c>
      <c r="K86" s="231" t="s">
        <v>39337</v>
      </c>
      <c r="L86" s="231" t="s">
        <v>367</v>
      </c>
      <c r="N86" s="231">
        <v>4.9506163135000003E-2</v>
      </c>
      <c r="O86" s="231">
        <v>0</v>
      </c>
      <c r="P86" s="231">
        <v>0</v>
      </c>
      <c r="Q86" s="231">
        <v>0</v>
      </c>
      <c r="R86" s="231">
        <v>0</v>
      </c>
      <c r="S86" s="231">
        <v>0</v>
      </c>
      <c r="T86" s="231" t="s">
        <v>39325</v>
      </c>
    </row>
    <row r="87" spans="1:20" x14ac:dyDescent="0.3">
      <c r="A87" s="231" t="s">
        <v>39319</v>
      </c>
      <c r="B87" s="231" t="s">
        <v>39320</v>
      </c>
      <c r="C87" s="231">
        <v>63</v>
      </c>
      <c r="D87" s="231" t="s">
        <v>517</v>
      </c>
      <c r="E87" s="231">
        <v>1401</v>
      </c>
      <c r="F87" s="231" t="s">
        <v>39284</v>
      </c>
      <c r="G87" s="231">
        <v>2022</v>
      </c>
      <c r="H87" s="231" t="s">
        <v>39322</v>
      </c>
      <c r="I87" s="231">
        <v>149</v>
      </c>
      <c r="J87" s="231" t="s">
        <v>39323</v>
      </c>
      <c r="K87" s="231" t="s">
        <v>39337</v>
      </c>
      <c r="L87" s="231" t="s">
        <v>367</v>
      </c>
      <c r="N87" s="231">
        <v>-1.4090162699999999E-3</v>
      </c>
      <c r="O87" s="231">
        <v>-46856.981868550298</v>
      </c>
      <c r="P87" s="231">
        <v>434.01888477518298</v>
      </c>
      <c r="Q87" s="231">
        <v>186.06</v>
      </c>
      <c r="R87" s="231">
        <v>-247.96</v>
      </c>
      <c r="S87" s="231">
        <v>-324.86</v>
      </c>
      <c r="T87" s="231" t="s">
        <v>39325</v>
      </c>
    </row>
    <row r="88" spans="1:20" x14ac:dyDescent="0.3">
      <c r="A88" s="231" t="s">
        <v>39319</v>
      </c>
      <c r="B88" s="231" t="s">
        <v>39320</v>
      </c>
      <c r="C88" s="231">
        <v>63</v>
      </c>
      <c r="D88" s="231" t="s">
        <v>39196</v>
      </c>
      <c r="E88" s="231">
        <v>24641740</v>
      </c>
      <c r="F88" s="231" t="s">
        <v>39285</v>
      </c>
      <c r="G88" s="231">
        <v>2022</v>
      </c>
      <c r="H88" s="231" t="s">
        <v>39322</v>
      </c>
      <c r="I88" s="231">
        <v>149</v>
      </c>
      <c r="J88" s="231" t="s">
        <v>39323</v>
      </c>
      <c r="K88" s="231" t="s">
        <v>39337</v>
      </c>
      <c r="L88" s="231" t="s">
        <v>367</v>
      </c>
      <c r="N88" s="231">
        <v>5.1302041499999996E-4</v>
      </c>
      <c r="O88" s="231">
        <v>33712.701781793003</v>
      </c>
      <c r="P88" s="231">
        <v>-129.84089602460301</v>
      </c>
      <c r="Q88" s="231">
        <v>-133.87</v>
      </c>
      <c r="R88" s="231">
        <v>-4.03</v>
      </c>
      <c r="S88" s="231">
        <v>-5.27</v>
      </c>
      <c r="T88" s="231" t="s">
        <v>39325</v>
      </c>
    </row>
    <row r="89" spans="1:20" x14ac:dyDescent="0.3">
      <c r="A89" s="231" t="s">
        <v>39319</v>
      </c>
      <c r="B89" s="231" t="s">
        <v>39320</v>
      </c>
      <c r="C89" s="231">
        <v>63</v>
      </c>
      <c r="D89" s="231" t="s">
        <v>39326</v>
      </c>
      <c r="E89" s="231">
        <v>1012</v>
      </c>
      <c r="F89" s="231" t="s">
        <v>39287</v>
      </c>
      <c r="G89" s="231">
        <v>2022</v>
      </c>
      <c r="H89" s="231" t="s">
        <v>39322</v>
      </c>
      <c r="I89" s="231">
        <v>149</v>
      </c>
      <c r="J89" s="231" t="s">
        <v>39323</v>
      </c>
      <c r="K89" s="231" t="s">
        <v>39337</v>
      </c>
      <c r="L89" s="231" t="s">
        <v>367</v>
      </c>
      <c r="N89" s="231">
        <v>0.18734661844799999</v>
      </c>
      <c r="O89" s="231">
        <v>-70366.096572912793</v>
      </c>
      <c r="P89" s="231">
        <v>282.94897335328699</v>
      </c>
      <c r="Q89" s="231">
        <v>279.42</v>
      </c>
      <c r="R89" s="231">
        <v>-3.53</v>
      </c>
      <c r="S89" s="231">
        <v>-4.63</v>
      </c>
      <c r="T89" s="231" t="s">
        <v>39325</v>
      </c>
    </row>
    <row r="90" spans="1:20" x14ac:dyDescent="0.3">
      <c r="A90" s="231" t="s">
        <v>39319</v>
      </c>
      <c r="B90" s="231" t="s">
        <v>39320</v>
      </c>
      <c r="C90" s="231">
        <v>63</v>
      </c>
      <c r="D90" s="231" t="s">
        <v>39327</v>
      </c>
      <c r="E90" s="231">
        <v>1017</v>
      </c>
      <c r="F90" s="231" t="s">
        <v>39286</v>
      </c>
      <c r="G90" s="231">
        <v>2022</v>
      </c>
      <c r="H90" s="231" t="s">
        <v>39322</v>
      </c>
      <c r="I90" s="231">
        <v>149</v>
      </c>
      <c r="J90" s="231" t="s">
        <v>39323</v>
      </c>
      <c r="K90" s="231" t="s">
        <v>39337</v>
      </c>
      <c r="L90" s="231" t="s">
        <v>367</v>
      </c>
      <c r="N90" s="231">
        <v>0.169073045826</v>
      </c>
      <c r="O90" s="231">
        <v>54983412.134093799</v>
      </c>
      <c r="P90" s="231">
        <v>-386890.378835115</v>
      </c>
      <c r="Q90" s="231">
        <v>-218333.08</v>
      </c>
      <c r="R90" s="231">
        <v>168557.3</v>
      </c>
      <c r="S90" s="231">
        <v>220838.41</v>
      </c>
      <c r="T90" s="231" t="s">
        <v>39325</v>
      </c>
    </row>
    <row r="91" spans="1:20" x14ac:dyDescent="0.3">
      <c r="A91" s="231" t="s">
        <v>39319</v>
      </c>
      <c r="B91" s="231" t="s">
        <v>39320</v>
      </c>
      <c r="C91" s="231">
        <v>63</v>
      </c>
      <c r="D91" s="231" t="s">
        <v>413</v>
      </c>
      <c r="E91" s="231">
        <v>1022</v>
      </c>
      <c r="F91" s="231" t="s">
        <v>39286</v>
      </c>
      <c r="G91" s="231">
        <v>2022</v>
      </c>
      <c r="H91" s="231" t="s">
        <v>39322</v>
      </c>
      <c r="I91" s="231">
        <v>149</v>
      </c>
      <c r="J91" s="231" t="s">
        <v>39323</v>
      </c>
      <c r="K91" s="231" t="s">
        <v>39337</v>
      </c>
      <c r="L91" s="231" t="s">
        <v>367</v>
      </c>
      <c r="N91" s="231">
        <v>0.78467063315999996</v>
      </c>
      <c r="O91" s="231">
        <v>255178870.18465099</v>
      </c>
      <c r="P91" s="231">
        <v>-1795564.26064797</v>
      </c>
      <c r="Q91" s="231">
        <v>-1013287.22</v>
      </c>
      <c r="R91" s="231">
        <v>782277.04</v>
      </c>
      <c r="S91" s="231">
        <v>1024914.48</v>
      </c>
      <c r="T91" s="231" t="s">
        <v>39325</v>
      </c>
    </row>
    <row r="92" spans="1:20" x14ac:dyDescent="0.3">
      <c r="A92" s="231" t="s">
        <v>39319</v>
      </c>
      <c r="B92" s="231" t="s">
        <v>39320</v>
      </c>
      <c r="C92" s="231">
        <v>63</v>
      </c>
      <c r="D92" s="231" t="s">
        <v>369</v>
      </c>
      <c r="E92" s="231">
        <v>1028</v>
      </c>
      <c r="F92" s="231" t="s">
        <v>39286</v>
      </c>
      <c r="G92" s="231">
        <v>2022</v>
      </c>
      <c r="H92" s="231" t="s">
        <v>39322</v>
      </c>
      <c r="I92" s="231">
        <v>149</v>
      </c>
      <c r="J92" s="231" t="s">
        <v>39323</v>
      </c>
      <c r="K92" s="231" t="s">
        <v>39337</v>
      </c>
      <c r="L92" s="231" t="s">
        <v>367</v>
      </c>
      <c r="N92" s="231">
        <v>0.220419522492</v>
      </c>
      <c r="O92" s="231">
        <v>71681546.803447098</v>
      </c>
      <c r="P92" s="231">
        <v>-504386.68176208501</v>
      </c>
      <c r="Q92" s="231">
        <v>-284639.53999999998</v>
      </c>
      <c r="R92" s="231">
        <v>219747.14</v>
      </c>
      <c r="S92" s="231">
        <v>287905.71000000002</v>
      </c>
      <c r="T92" s="231" t="s">
        <v>39325</v>
      </c>
    </row>
    <row r="93" spans="1:20" x14ac:dyDescent="0.3">
      <c r="A93" s="231" t="s">
        <v>39319</v>
      </c>
      <c r="B93" s="231" t="s">
        <v>39320</v>
      </c>
      <c r="C93" s="231">
        <v>63</v>
      </c>
      <c r="D93" s="231" t="s">
        <v>660</v>
      </c>
      <c r="E93" s="231">
        <v>1033</v>
      </c>
      <c r="F93" s="231" t="s">
        <v>39286</v>
      </c>
      <c r="G93" s="231">
        <v>2022</v>
      </c>
      <c r="H93" s="231" t="s">
        <v>39322</v>
      </c>
      <c r="I93" s="231">
        <v>149</v>
      </c>
      <c r="J93" s="231" t="s">
        <v>39323</v>
      </c>
      <c r="K93" s="231" t="s">
        <v>39337</v>
      </c>
      <c r="L93" s="231" t="s">
        <v>367</v>
      </c>
      <c r="N93" s="231">
        <v>0.11089572833399999</v>
      </c>
      <c r="O93" s="231">
        <v>36063853.3783435</v>
      </c>
      <c r="P93" s="231">
        <v>-253763.041511016</v>
      </c>
      <c r="Q93" s="231">
        <v>-143205.6</v>
      </c>
      <c r="R93" s="231">
        <v>110557.44</v>
      </c>
      <c r="S93" s="231">
        <v>144848.84</v>
      </c>
      <c r="T93" s="231" t="s">
        <v>39325</v>
      </c>
    </row>
    <row r="94" spans="1:20" x14ac:dyDescent="0.3">
      <c r="A94" s="231" t="s">
        <v>39319</v>
      </c>
      <c r="B94" s="231" t="s">
        <v>39320</v>
      </c>
      <c r="C94" s="231">
        <v>63</v>
      </c>
      <c r="D94" s="231" t="s">
        <v>456</v>
      </c>
      <c r="E94" s="231">
        <v>1038</v>
      </c>
      <c r="F94" s="231" t="s">
        <v>39286</v>
      </c>
      <c r="G94" s="231">
        <v>2022</v>
      </c>
      <c r="H94" s="231" t="s">
        <v>39322</v>
      </c>
      <c r="I94" s="231">
        <v>149</v>
      </c>
      <c r="J94" s="231" t="s">
        <v>39323</v>
      </c>
      <c r="K94" s="231" t="s">
        <v>39337</v>
      </c>
      <c r="L94" s="231" t="s">
        <v>367</v>
      </c>
      <c r="N94" s="231">
        <v>2.0452514567999999E-2</v>
      </c>
      <c r="O94" s="231">
        <v>6651261.4839163702</v>
      </c>
      <c r="P94" s="231">
        <v>-46801.552965974901</v>
      </c>
      <c r="Q94" s="231">
        <v>-26411.42</v>
      </c>
      <c r="R94" s="231">
        <v>20390.14</v>
      </c>
      <c r="S94" s="231">
        <v>26714.5</v>
      </c>
      <c r="T94" s="231" t="s">
        <v>39325</v>
      </c>
    </row>
    <row r="95" spans="1:20" x14ac:dyDescent="0.3">
      <c r="A95" s="231" t="s">
        <v>39319</v>
      </c>
      <c r="B95" s="231" t="s">
        <v>39320</v>
      </c>
      <c r="C95" s="231">
        <v>63</v>
      </c>
      <c r="D95" s="231" t="s">
        <v>39328</v>
      </c>
      <c r="E95" s="231">
        <v>1043</v>
      </c>
      <c r="F95" s="231" t="s">
        <v>39286</v>
      </c>
      <c r="G95" s="231">
        <v>2022</v>
      </c>
      <c r="H95" s="231" t="s">
        <v>39322</v>
      </c>
      <c r="I95" s="231">
        <v>149</v>
      </c>
      <c r="J95" s="231" t="s">
        <v>39323</v>
      </c>
      <c r="K95" s="231" t="s">
        <v>39337</v>
      </c>
      <c r="L95" s="231" t="s">
        <v>367</v>
      </c>
      <c r="N95" s="231">
        <v>1.6766268000000002E-5</v>
      </c>
      <c r="O95" s="231">
        <v>5452.4754013327401</v>
      </c>
      <c r="P95" s="231">
        <v>-38.366303431044997</v>
      </c>
      <c r="Q95" s="231">
        <v>-21.64</v>
      </c>
      <c r="R95" s="231">
        <v>16.72</v>
      </c>
      <c r="S95" s="231">
        <v>21.9</v>
      </c>
      <c r="T95" s="231" t="s">
        <v>39325</v>
      </c>
    </row>
    <row r="96" spans="1:20" x14ac:dyDescent="0.3">
      <c r="A96" s="231" t="s">
        <v>39319</v>
      </c>
      <c r="B96" s="231" t="s">
        <v>39320</v>
      </c>
      <c r="C96" s="231">
        <v>63</v>
      </c>
      <c r="D96" s="231" t="s">
        <v>406</v>
      </c>
      <c r="E96" s="231">
        <v>1047</v>
      </c>
      <c r="F96" s="231" t="s">
        <v>39286</v>
      </c>
      <c r="G96" s="231">
        <v>2022</v>
      </c>
      <c r="H96" s="231" t="s">
        <v>39322</v>
      </c>
      <c r="I96" s="231">
        <v>149</v>
      </c>
      <c r="J96" s="231" t="s">
        <v>39323</v>
      </c>
      <c r="K96" s="231" t="s">
        <v>39337</v>
      </c>
      <c r="L96" s="231" t="s">
        <v>367</v>
      </c>
      <c r="N96" s="231">
        <v>1.8731754222000001E-2</v>
      </c>
      <c r="O96" s="231">
        <v>6091661.49075427</v>
      </c>
      <c r="P96" s="231">
        <v>-42863.931691714897</v>
      </c>
      <c r="Q96" s="231">
        <v>-24189.32</v>
      </c>
      <c r="R96" s="231">
        <v>18674.61</v>
      </c>
      <c r="S96" s="231">
        <v>24466.89</v>
      </c>
      <c r="T96" s="231" t="s">
        <v>39325</v>
      </c>
    </row>
    <row r="97" spans="1:20" x14ac:dyDescent="0.3">
      <c r="A97" s="231" t="s">
        <v>39319</v>
      </c>
      <c r="B97" s="231" t="s">
        <v>39320</v>
      </c>
      <c r="C97" s="231">
        <v>63</v>
      </c>
      <c r="D97" s="231" t="s">
        <v>39329</v>
      </c>
      <c r="E97" s="231">
        <v>26785048</v>
      </c>
      <c r="F97" s="231" t="s">
        <v>39286</v>
      </c>
      <c r="G97" s="231">
        <v>2022</v>
      </c>
      <c r="H97" s="231" t="s">
        <v>39322</v>
      </c>
      <c r="I97" s="231">
        <v>149</v>
      </c>
      <c r="J97" s="231" t="s">
        <v>39323</v>
      </c>
      <c r="K97" s="231" t="s">
        <v>39337</v>
      </c>
      <c r="L97" s="231" t="s">
        <v>367</v>
      </c>
      <c r="N97" s="231">
        <v>7.6826781000000001E-4</v>
      </c>
      <c r="O97" s="231">
        <v>249844.58888887899</v>
      </c>
      <c r="P97" s="231">
        <v>-1758.02962917945</v>
      </c>
      <c r="Q97" s="231">
        <v>-992.12</v>
      </c>
      <c r="R97" s="231">
        <v>765.92</v>
      </c>
      <c r="S97" s="231">
        <v>1003.49</v>
      </c>
      <c r="T97" s="231" t="s">
        <v>39325</v>
      </c>
    </row>
    <row r="98" spans="1:20" x14ac:dyDescent="0.3">
      <c r="A98" s="231" t="s">
        <v>39319</v>
      </c>
      <c r="B98" s="231" t="s">
        <v>39320</v>
      </c>
      <c r="C98" s="231">
        <v>63</v>
      </c>
      <c r="D98" s="231" t="s">
        <v>39330</v>
      </c>
      <c r="E98" s="231">
        <v>26785050</v>
      </c>
      <c r="F98" s="231" t="s">
        <v>39286</v>
      </c>
      <c r="G98" s="231">
        <v>2022</v>
      </c>
      <c r="H98" s="231" t="s">
        <v>39322</v>
      </c>
      <c r="I98" s="231">
        <v>149</v>
      </c>
      <c r="J98" s="231" t="s">
        <v>39323</v>
      </c>
      <c r="K98" s="231" t="s">
        <v>39337</v>
      </c>
      <c r="L98" s="231" t="s">
        <v>367</v>
      </c>
      <c r="N98" s="231">
        <v>3.6336030000000001E-4</v>
      </c>
      <c r="O98" s="231">
        <v>118166.612723289</v>
      </c>
      <c r="P98" s="231">
        <v>-831.47850938533804</v>
      </c>
      <c r="Q98" s="231">
        <v>-469.21</v>
      </c>
      <c r="R98" s="231">
        <v>362.26</v>
      </c>
      <c r="S98" s="231">
        <v>474.61</v>
      </c>
      <c r="T98" s="231" t="s">
        <v>39325</v>
      </c>
    </row>
    <row r="99" spans="1:20" x14ac:dyDescent="0.3">
      <c r="A99" s="231" t="s">
        <v>39319</v>
      </c>
      <c r="B99" s="231" t="s">
        <v>39320</v>
      </c>
      <c r="C99" s="231">
        <v>63</v>
      </c>
      <c r="D99" s="231" t="s">
        <v>39331</v>
      </c>
      <c r="E99" s="231">
        <v>26785051</v>
      </c>
      <c r="F99" s="231" t="s">
        <v>39286</v>
      </c>
      <c r="G99" s="231">
        <v>2022</v>
      </c>
      <c r="H99" s="231" t="s">
        <v>39322</v>
      </c>
      <c r="I99" s="231">
        <v>149</v>
      </c>
      <c r="J99" s="231" t="s">
        <v>39323</v>
      </c>
      <c r="K99" s="231" t="s">
        <v>39337</v>
      </c>
      <c r="L99" s="231" t="s">
        <v>367</v>
      </c>
      <c r="N99" s="231">
        <v>7.1395205999999999E-4</v>
      </c>
      <c r="O99" s="231">
        <v>232180.83146952101</v>
      </c>
      <c r="P99" s="231">
        <v>-1633.73872880826</v>
      </c>
      <c r="Q99" s="231">
        <v>-921.98</v>
      </c>
      <c r="R99" s="231">
        <v>711.76</v>
      </c>
      <c r="S99" s="231">
        <v>932.54</v>
      </c>
      <c r="T99" s="231" t="s">
        <v>39325</v>
      </c>
    </row>
    <row r="100" spans="1:20" x14ac:dyDescent="0.3">
      <c r="A100" s="231" t="s">
        <v>39319</v>
      </c>
      <c r="B100" s="231" t="s">
        <v>39320</v>
      </c>
      <c r="C100" s="231">
        <v>63</v>
      </c>
      <c r="D100" s="231" t="s">
        <v>39321</v>
      </c>
      <c r="E100" s="231">
        <v>2096264</v>
      </c>
      <c r="F100" s="231" t="s">
        <v>39283</v>
      </c>
      <c r="G100" s="231">
        <v>2022</v>
      </c>
      <c r="H100" s="231" t="s">
        <v>39322</v>
      </c>
      <c r="I100" s="231">
        <v>149</v>
      </c>
      <c r="J100" s="231" t="s">
        <v>39323</v>
      </c>
      <c r="K100" s="231" t="s">
        <v>39338</v>
      </c>
      <c r="L100" s="231" t="s">
        <v>367</v>
      </c>
      <c r="N100" s="231">
        <v>4.9506163135000003E-2</v>
      </c>
      <c r="O100" s="231">
        <v>0</v>
      </c>
      <c r="P100" s="231">
        <v>0</v>
      </c>
      <c r="Q100" s="231">
        <v>0</v>
      </c>
      <c r="R100" s="231">
        <v>0</v>
      </c>
      <c r="S100" s="231">
        <v>0</v>
      </c>
      <c r="T100" s="231" t="s">
        <v>39325</v>
      </c>
    </row>
    <row r="101" spans="1:20" x14ac:dyDescent="0.3">
      <c r="A101" s="231" t="s">
        <v>39319</v>
      </c>
      <c r="B101" s="231" t="s">
        <v>39320</v>
      </c>
      <c r="C101" s="231">
        <v>63</v>
      </c>
      <c r="D101" s="231" t="s">
        <v>517</v>
      </c>
      <c r="E101" s="231">
        <v>1401</v>
      </c>
      <c r="F101" s="231" t="s">
        <v>39284</v>
      </c>
      <c r="G101" s="231">
        <v>2022</v>
      </c>
      <c r="H101" s="231" t="s">
        <v>39322</v>
      </c>
      <c r="I101" s="231">
        <v>149</v>
      </c>
      <c r="J101" s="231" t="s">
        <v>39323</v>
      </c>
      <c r="K101" s="231" t="s">
        <v>39338</v>
      </c>
      <c r="L101" s="231" t="s">
        <v>367</v>
      </c>
      <c r="N101" s="231">
        <v>-1.4090162699999999E-3</v>
      </c>
      <c r="O101" s="231">
        <v>-46856.982016497001</v>
      </c>
      <c r="P101" s="231">
        <v>-25.524625624466999</v>
      </c>
      <c r="Q101" s="231">
        <v>-7.01</v>
      </c>
      <c r="R101" s="231">
        <v>18.510000000000002</v>
      </c>
      <c r="S101" s="231">
        <v>24.27</v>
      </c>
      <c r="T101" s="231" t="s">
        <v>39325</v>
      </c>
    </row>
    <row r="102" spans="1:20" x14ac:dyDescent="0.3">
      <c r="A102" s="231" t="s">
        <v>39319</v>
      </c>
      <c r="B102" s="231" t="s">
        <v>39320</v>
      </c>
      <c r="C102" s="231">
        <v>63</v>
      </c>
      <c r="D102" s="231" t="s">
        <v>39196</v>
      </c>
      <c r="E102" s="231">
        <v>24641740</v>
      </c>
      <c r="F102" s="231" t="s">
        <v>39285</v>
      </c>
      <c r="G102" s="231">
        <v>2022</v>
      </c>
      <c r="H102" s="231" t="s">
        <v>39322</v>
      </c>
      <c r="I102" s="231">
        <v>149</v>
      </c>
      <c r="J102" s="231" t="s">
        <v>39323</v>
      </c>
      <c r="K102" s="231" t="s">
        <v>39338</v>
      </c>
      <c r="L102" s="231" t="s">
        <v>367</v>
      </c>
      <c r="N102" s="231">
        <v>5.1302041499999996E-4</v>
      </c>
      <c r="O102" s="231">
        <v>33712.7017629822</v>
      </c>
      <c r="P102" s="231">
        <v>4.9279697923389998</v>
      </c>
      <c r="Q102" s="231">
        <v>5.03</v>
      </c>
      <c r="R102" s="231">
        <v>0.11</v>
      </c>
      <c r="S102" s="231">
        <v>0.15</v>
      </c>
      <c r="T102" s="231" t="s">
        <v>39325</v>
      </c>
    </row>
    <row r="103" spans="1:20" x14ac:dyDescent="0.3">
      <c r="A103" s="231" t="s">
        <v>39319</v>
      </c>
      <c r="B103" s="231" t="s">
        <v>39320</v>
      </c>
      <c r="C103" s="231">
        <v>63</v>
      </c>
      <c r="D103" s="231" t="s">
        <v>39326</v>
      </c>
      <c r="E103" s="231">
        <v>1012</v>
      </c>
      <c r="F103" s="231" t="s">
        <v>39287</v>
      </c>
      <c r="G103" s="231">
        <v>2022</v>
      </c>
      <c r="H103" s="231" t="s">
        <v>39322</v>
      </c>
      <c r="I103" s="231">
        <v>149</v>
      </c>
      <c r="J103" s="231" t="s">
        <v>39323</v>
      </c>
      <c r="K103" s="231" t="s">
        <v>39338</v>
      </c>
      <c r="L103" s="231" t="s">
        <v>367</v>
      </c>
      <c r="N103" s="231">
        <v>0.18734661844799999</v>
      </c>
      <c r="O103" s="231">
        <v>-70366.096572912793</v>
      </c>
      <c r="P103" s="231">
        <v>-10.792414200061</v>
      </c>
      <c r="Q103" s="231">
        <v>-10.52</v>
      </c>
      <c r="R103" s="231">
        <v>0.27</v>
      </c>
      <c r="S103" s="231">
        <v>0.35</v>
      </c>
      <c r="T103" s="231" t="s">
        <v>39325</v>
      </c>
    </row>
    <row r="104" spans="1:20" x14ac:dyDescent="0.3">
      <c r="A104" s="231" t="s">
        <v>39319</v>
      </c>
      <c r="B104" s="231" t="s">
        <v>39320</v>
      </c>
      <c r="C104" s="231">
        <v>63</v>
      </c>
      <c r="D104" s="231" t="s">
        <v>39327</v>
      </c>
      <c r="E104" s="231">
        <v>1017</v>
      </c>
      <c r="F104" s="231" t="s">
        <v>39286</v>
      </c>
      <c r="G104" s="231">
        <v>2022</v>
      </c>
      <c r="H104" s="231" t="s">
        <v>39322</v>
      </c>
      <c r="I104" s="231">
        <v>149</v>
      </c>
      <c r="J104" s="231" t="s">
        <v>39323</v>
      </c>
      <c r="K104" s="231" t="s">
        <v>39338</v>
      </c>
      <c r="L104" s="231" t="s">
        <v>367</v>
      </c>
      <c r="N104" s="231">
        <v>0.169073045826</v>
      </c>
      <c r="O104" s="231">
        <v>54960011.653014697</v>
      </c>
      <c r="P104" s="231">
        <v>20828.3006950003</v>
      </c>
      <c r="Q104" s="231">
        <v>8220.92</v>
      </c>
      <c r="R104" s="231">
        <v>-12607.38</v>
      </c>
      <c r="S104" s="231">
        <v>-16517.79</v>
      </c>
      <c r="T104" s="231" t="s">
        <v>39325</v>
      </c>
    </row>
    <row r="105" spans="1:20" x14ac:dyDescent="0.3">
      <c r="A105" s="231" t="s">
        <v>39319</v>
      </c>
      <c r="B105" s="231" t="s">
        <v>39320</v>
      </c>
      <c r="C105" s="231">
        <v>63</v>
      </c>
      <c r="D105" s="231" t="s">
        <v>413</v>
      </c>
      <c r="E105" s="231">
        <v>1022</v>
      </c>
      <c r="F105" s="231" t="s">
        <v>39286</v>
      </c>
      <c r="G105" s="231">
        <v>2022</v>
      </c>
      <c r="H105" s="231" t="s">
        <v>39322</v>
      </c>
      <c r="I105" s="231">
        <v>149</v>
      </c>
      <c r="J105" s="231" t="s">
        <v>39323</v>
      </c>
      <c r="K105" s="231" t="s">
        <v>39338</v>
      </c>
      <c r="L105" s="231" t="s">
        <v>367</v>
      </c>
      <c r="N105" s="231">
        <v>0.78467063315999996</v>
      </c>
      <c r="O105" s="231">
        <v>255070268.18830901</v>
      </c>
      <c r="P105" s="231">
        <v>96664.467207933398</v>
      </c>
      <c r="Q105" s="231">
        <v>38153.410000000003</v>
      </c>
      <c r="R105" s="231">
        <v>-58511.06</v>
      </c>
      <c r="S105" s="231">
        <v>-76659.33</v>
      </c>
      <c r="T105" s="231" t="s">
        <v>39325</v>
      </c>
    </row>
    <row r="106" spans="1:20" x14ac:dyDescent="0.3">
      <c r="A106" s="231" t="s">
        <v>39319</v>
      </c>
      <c r="B106" s="231" t="s">
        <v>39320</v>
      </c>
      <c r="C106" s="231">
        <v>63</v>
      </c>
      <c r="D106" s="231" t="s">
        <v>369</v>
      </c>
      <c r="E106" s="231">
        <v>1028</v>
      </c>
      <c r="F106" s="231" t="s">
        <v>39286</v>
      </c>
      <c r="G106" s="231">
        <v>2022</v>
      </c>
      <c r="H106" s="231" t="s">
        <v>39322</v>
      </c>
      <c r="I106" s="231">
        <v>149</v>
      </c>
      <c r="J106" s="231" t="s">
        <v>39323</v>
      </c>
      <c r="K106" s="231" t="s">
        <v>39338</v>
      </c>
      <c r="L106" s="231" t="s">
        <v>367</v>
      </c>
      <c r="N106" s="231">
        <v>0.220419522492</v>
      </c>
      <c r="O106" s="231">
        <v>71651039.735686496</v>
      </c>
      <c r="P106" s="231">
        <v>27153.731519313402</v>
      </c>
      <c r="Q106" s="231">
        <v>10717.57</v>
      </c>
      <c r="R106" s="231">
        <v>-16436.169999999998</v>
      </c>
      <c r="S106" s="231">
        <v>-21534.15</v>
      </c>
      <c r="T106" s="231" t="s">
        <v>39325</v>
      </c>
    </row>
    <row r="107" spans="1:20" x14ac:dyDescent="0.3">
      <c r="A107" s="231" t="s">
        <v>39319</v>
      </c>
      <c r="B107" s="231" t="s">
        <v>39320</v>
      </c>
      <c r="C107" s="231">
        <v>63</v>
      </c>
      <c r="D107" s="231" t="s">
        <v>660</v>
      </c>
      <c r="E107" s="231">
        <v>1033</v>
      </c>
      <c r="F107" s="231" t="s">
        <v>39286</v>
      </c>
      <c r="G107" s="231">
        <v>2022</v>
      </c>
      <c r="H107" s="231" t="s">
        <v>39322</v>
      </c>
      <c r="I107" s="231">
        <v>149</v>
      </c>
      <c r="J107" s="231" t="s">
        <v>39323</v>
      </c>
      <c r="K107" s="231" t="s">
        <v>39338</v>
      </c>
      <c r="L107" s="231" t="s">
        <v>367</v>
      </c>
      <c r="N107" s="231">
        <v>0.11089572833399999</v>
      </c>
      <c r="O107" s="231">
        <v>36048504.903488003</v>
      </c>
      <c r="P107" s="231">
        <v>13661.3708249433</v>
      </c>
      <c r="Q107" s="231">
        <v>5392.14</v>
      </c>
      <c r="R107" s="231">
        <v>-8269.24</v>
      </c>
      <c r="S107" s="231">
        <v>-10834.09</v>
      </c>
      <c r="T107" s="231" t="s">
        <v>39325</v>
      </c>
    </row>
    <row r="108" spans="1:20" x14ac:dyDescent="0.3">
      <c r="A108" s="231" t="s">
        <v>39319</v>
      </c>
      <c r="B108" s="231" t="s">
        <v>39320</v>
      </c>
      <c r="C108" s="231">
        <v>63</v>
      </c>
      <c r="D108" s="231" t="s">
        <v>456</v>
      </c>
      <c r="E108" s="231">
        <v>1038</v>
      </c>
      <c r="F108" s="231" t="s">
        <v>39286</v>
      </c>
      <c r="G108" s="231">
        <v>2022</v>
      </c>
      <c r="H108" s="231" t="s">
        <v>39322</v>
      </c>
      <c r="I108" s="231">
        <v>149</v>
      </c>
      <c r="J108" s="231" t="s">
        <v>39323</v>
      </c>
      <c r="K108" s="231" t="s">
        <v>39338</v>
      </c>
      <c r="L108" s="231" t="s">
        <v>367</v>
      </c>
      <c r="N108" s="231">
        <v>2.0452514567999999E-2</v>
      </c>
      <c r="O108" s="231">
        <v>6648430.7625685101</v>
      </c>
      <c r="P108" s="231">
        <v>2519.5685173234701</v>
      </c>
      <c r="Q108" s="231">
        <v>994.48</v>
      </c>
      <c r="R108" s="231">
        <v>-1525.09</v>
      </c>
      <c r="S108" s="231">
        <v>-1998.14</v>
      </c>
      <c r="T108" s="231" t="s">
        <v>39325</v>
      </c>
    </row>
    <row r="109" spans="1:20" x14ac:dyDescent="0.3">
      <c r="A109" s="231" t="s">
        <v>39319</v>
      </c>
      <c r="B109" s="231" t="s">
        <v>39320</v>
      </c>
      <c r="C109" s="231">
        <v>63</v>
      </c>
      <c r="D109" s="231" t="s">
        <v>39328</v>
      </c>
      <c r="E109" s="231">
        <v>1043</v>
      </c>
      <c r="F109" s="231" t="s">
        <v>39286</v>
      </c>
      <c r="G109" s="231">
        <v>2022</v>
      </c>
      <c r="H109" s="231" t="s">
        <v>39322</v>
      </c>
      <c r="I109" s="231">
        <v>149</v>
      </c>
      <c r="J109" s="231" t="s">
        <v>39323</v>
      </c>
      <c r="K109" s="231" t="s">
        <v>39338</v>
      </c>
      <c r="L109" s="231" t="s">
        <v>367</v>
      </c>
      <c r="N109" s="231">
        <v>1.6766268000000002E-5</v>
      </c>
      <c r="O109" s="231">
        <v>5450.1548733314803</v>
      </c>
      <c r="P109" s="231">
        <v>2.0654556125779999</v>
      </c>
      <c r="Q109" s="231">
        <v>0.81</v>
      </c>
      <c r="R109" s="231">
        <v>-1.25</v>
      </c>
      <c r="S109" s="231">
        <v>-1.64</v>
      </c>
      <c r="T109" s="231" t="s">
        <v>39325</v>
      </c>
    </row>
    <row r="110" spans="1:20" x14ac:dyDescent="0.3">
      <c r="A110" s="231" t="s">
        <v>39319</v>
      </c>
      <c r="B110" s="231" t="s">
        <v>39320</v>
      </c>
      <c r="C110" s="231">
        <v>63</v>
      </c>
      <c r="D110" s="231" t="s">
        <v>406</v>
      </c>
      <c r="E110" s="231">
        <v>1047</v>
      </c>
      <c r="F110" s="231" t="s">
        <v>39286</v>
      </c>
      <c r="G110" s="231">
        <v>2022</v>
      </c>
      <c r="H110" s="231" t="s">
        <v>39322</v>
      </c>
      <c r="I110" s="231">
        <v>149</v>
      </c>
      <c r="J110" s="231" t="s">
        <v>39323</v>
      </c>
      <c r="K110" s="231" t="s">
        <v>39338</v>
      </c>
      <c r="L110" s="231" t="s">
        <v>367</v>
      </c>
      <c r="N110" s="231">
        <v>1.8731754222000001E-2</v>
      </c>
      <c r="O110" s="231">
        <v>6089068.9304907098</v>
      </c>
      <c r="P110" s="231">
        <v>2307.5860943688099</v>
      </c>
      <c r="Q110" s="231">
        <v>910.8</v>
      </c>
      <c r="R110" s="231">
        <v>-1396.78</v>
      </c>
      <c r="S110" s="231">
        <v>-1830.03</v>
      </c>
      <c r="T110" s="231" t="s">
        <v>39325</v>
      </c>
    </row>
    <row r="111" spans="1:20" x14ac:dyDescent="0.3">
      <c r="A111" s="231" t="s">
        <v>39319</v>
      </c>
      <c r="B111" s="231" t="s">
        <v>39320</v>
      </c>
      <c r="C111" s="231">
        <v>63</v>
      </c>
      <c r="D111" s="231" t="s">
        <v>39329</v>
      </c>
      <c r="E111" s="231">
        <v>26785048</v>
      </c>
      <c r="F111" s="231" t="s">
        <v>39286</v>
      </c>
      <c r="G111" s="231">
        <v>2022</v>
      </c>
      <c r="H111" s="231" t="s">
        <v>39322</v>
      </c>
      <c r="I111" s="231">
        <v>149</v>
      </c>
      <c r="J111" s="231" t="s">
        <v>39323</v>
      </c>
      <c r="K111" s="231" t="s">
        <v>39338</v>
      </c>
      <c r="L111" s="231" t="s">
        <v>367</v>
      </c>
      <c r="N111" s="231">
        <v>7.6826781000000001E-4</v>
      </c>
      <c r="O111" s="231">
        <v>249738.25711811299</v>
      </c>
      <c r="P111" s="231">
        <v>94.643784778310007</v>
      </c>
      <c r="Q111" s="231">
        <v>37.36</v>
      </c>
      <c r="R111" s="231">
        <v>-57.29</v>
      </c>
      <c r="S111" s="231">
        <v>-75.06</v>
      </c>
      <c r="T111" s="231" t="s">
        <v>39325</v>
      </c>
    </row>
    <row r="112" spans="1:20" x14ac:dyDescent="0.3">
      <c r="A112" s="231" t="s">
        <v>39319</v>
      </c>
      <c r="B112" s="231" t="s">
        <v>39320</v>
      </c>
      <c r="C112" s="231">
        <v>63</v>
      </c>
      <c r="D112" s="231" t="s">
        <v>39330</v>
      </c>
      <c r="E112" s="231">
        <v>26785050</v>
      </c>
      <c r="F112" s="231" t="s">
        <v>39286</v>
      </c>
      <c r="G112" s="231">
        <v>2022</v>
      </c>
      <c r="H112" s="231" t="s">
        <v>39322</v>
      </c>
      <c r="I112" s="231">
        <v>149</v>
      </c>
      <c r="J112" s="231" t="s">
        <v>39323</v>
      </c>
      <c r="K112" s="231" t="s">
        <v>39338</v>
      </c>
      <c r="L112" s="231" t="s">
        <v>367</v>
      </c>
      <c r="N112" s="231">
        <v>3.6336030000000001E-4</v>
      </c>
      <c r="O112" s="231">
        <v>118116.32199963499</v>
      </c>
      <c r="P112" s="231">
        <v>44.762768376541999</v>
      </c>
      <c r="Q112" s="231">
        <v>17.670000000000002</v>
      </c>
      <c r="R112" s="231">
        <v>-27.09</v>
      </c>
      <c r="S112" s="231">
        <v>-35.5</v>
      </c>
      <c r="T112" s="231" t="s">
        <v>39325</v>
      </c>
    </row>
    <row r="113" spans="1:20" x14ac:dyDescent="0.3">
      <c r="A113" s="231" t="s">
        <v>39319</v>
      </c>
      <c r="B113" s="231" t="s">
        <v>39320</v>
      </c>
      <c r="C113" s="231">
        <v>63</v>
      </c>
      <c r="D113" s="231" t="s">
        <v>39331</v>
      </c>
      <c r="E113" s="231">
        <v>26785051</v>
      </c>
      <c r="F113" s="231" t="s">
        <v>39286</v>
      </c>
      <c r="G113" s="231">
        <v>2022</v>
      </c>
      <c r="H113" s="231" t="s">
        <v>39322</v>
      </c>
      <c r="I113" s="231">
        <v>149</v>
      </c>
      <c r="J113" s="231" t="s">
        <v>39323</v>
      </c>
      <c r="K113" s="231" t="s">
        <v>39338</v>
      </c>
      <c r="L113" s="231" t="s">
        <v>367</v>
      </c>
      <c r="N113" s="231">
        <v>7.1395205999999999E-4</v>
      </c>
      <c r="O113" s="231">
        <v>232082.01724641601</v>
      </c>
      <c r="P113" s="231">
        <v>87.952565796908004</v>
      </c>
      <c r="Q113" s="231">
        <v>34.700000000000003</v>
      </c>
      <c r="R113" s="231">
        <v>-53.25</v>
      </c>
      <c r="S113" s="231">
        <v>-69.75</v>
      </c>
      <c r="T113" s="231" t="s">
        <v>39325</v>
      </c>
    </row>
    <row r="114" spans="1:20" x14ac:dyDescent="0.3">
      <c r="A114" s="231" t="s">
        <v>39319</v>
      </c>
      <c r="B114" s="231" t="s">
        <v>39320</v>
      </c>
      <c r="C114" s="231">
        <v>63</v>
      </c>
      <c r="D114" s="231" t="s">
        <v>39321</v>
      </c>
      <c r="E114" s="231">
        <v>2096264</v>
      </c>
      <c r="F114" s="231" t="s">
        <v>39283</v>
      </c>
      <c r="G114" s="231">
        <v>2022</v>
      </c>
      <c r="H114" s="231" t="s">
        <v>39322</v>
      </c>
      <c r="I114" s="231">
        <v>149</v>
      </c>
      <c r="J114" s="231" t="s">
        <v>39323</v>
      </c>
      <c r="K114" s="231" t="s">
        <v>39339</v>
      </c>
      <c r="L114" s="231" t="s">
        <v>367</v>
      </c>
      <c r="N114" s="231">
        <v>4.9506163135000003E-2</v>
      </c>
      <c r="O114" s="231">
        <v>0</v>
      </c>
      <c r="P114" s="231">
        <v>0</v>
      </c>
      <c r="Q114" s="231">
        <v>0</v>
      </c>
      <c r="R114" s="231">
        <v>0</v>
      </c>
      <c r="S114" s="231">
        <v>0</v>
      </c>
      <c r="T114" s="231" t="s">
        <v>39325</v>
      </c>
    </row>
    <row r="115" spans="1:20" x14ac:dyDescent="0.3">
      <c r="A115" s="231" t="s">
        <v>39319</v>
      </c>
      <c r="B115" s="231" t="s">
        <v>39320</v>
      </c>
      <c r="C115" s="231">
        <v>63</v>
      </c>
      <c r="D115" s="231" t="s">
        <v>517</v>
      </c>
      <c r="E115" s="231">
        <v>1401</v>
      </c>
      <c r="F115" s="231" t="s">
        <v>39284</v>
      </c>
      <c r="G115" s="231">
        <v>2022</v>
      </c>
      <c r="H115" s="231" t="s">
        <v>39322</v>
      </c>
      <c r="I115" s="231">
        <v>149</v>
      </c>
      <c r="J115" s="231" t="s">
        <v>39323</v>
      </c>
      <c r="K115" s="231" t="s">
        <v>39339</v>
      </c>
      <c r="L115" s="231" t="s">
        <v>367</v>
      </c>
      <c r="N115" s="231">
        <v>-1.4090162699999999E-3</v>
      </c>
      <c r="O115" s="231">
        <v>-46856.982016497001</v>
      </c>
      <c r="P115" s="231">
        <v>-2614.4070719255001</v>
      </c>
      <c r="Q115" s="231">
        <v>-1765.02</v>
      </c>
      <c r="R115" s="231">
        <v>849.39</v>
      </c>
      <c r="S115" s="231">
        <v>1112.83</v>
      </c>
      <c r="T115" s="231" t="s">
        <v>39325</v>
      </c>
    </row>
    <row r="116" spans="1:20" x14ac:dyDescent="0.3">
      <c r="A116" s="231" t="s">
        <v>39319</v>
      </c>
      <c r="B116" s="231" t="s">
        <v>39320</v>
      </c>
      <c r="C116" s="231">
        <v>63</v>
      </c>
      <c r="D116" s="231" t="s">
        <v>39196</v>
      </c>
      <c r="E116" s="231">
        <v>24641740</v>
      </c>
      <c r="F116" s="231" t="s">
        <v>39285</v>
      </c>
      <c r="G116" s="231">
        <v>2022</v>
      </c>
      <c r="H116" s="231" t="s">
        <v>39322</v>
      </c>
      <c r="I116" s="231">
        <v>149</v>
      </c>
      <c r="J116" s="231" t="s">
        <v>39323</v>
      </c>
      <c r="K116" s="231" t="s">
        <v>39339</v>
      </c>
      <c r="L116" s="231" t="s">
        <v>367</v>
      </c>
      <c r="N116" s="231">
        <v>5.1302041499999996E-4</v>
      </c>
      <c r="O116" s="231">
        <v>33712.7017629822</v>
      </c>
      <c r="P116" s="231">
        <v>1231.6519837963899</v>
      </c>
      <c r="Q116" s="231">
        <v>1269.9100000000001</v>
      </c>
      <c r="R116" s="231">
        <v>38.26</v>
      </c>
      <c r="S116" s="231">
        <v>50.11</v>
      </c>
      <c r="T116" s="231" t="s">
        <v>39325</v>
      </c>
    </row>
    <row r="117" spans="1:20" x14ac:dyDescent="0.3">
      <c r="A117" s="231" t="s">
        <v>39319</v>
      </c>
      <c r="B117" s="231" t="s">
        <v>39320</v>
      </c>
      <c r="C117" s="231">
        <v>63</v>
      </c>
      <c r="D117" s="231" t="s">
        <v>39326</v>
      </c>
      <c r="E117" s="231">
        <v>1012</v>
      </c>
      <c r="F117" s="231" t="s">
        <v>39287</v>
      </c>
      <c r="G117" s="231">
        <v>2022</v>
      </c>
      <c r="H117" s="231" t="s">
        <v>39322</v>
      </c>
      <c r="I117" s="231">
        <v>149</v>
      </c>
      <c r="J117" s="231" t="s">
        <v>39323</v>
      </c>
      <c r="K117" s="231" t="s">
        <v>39339</v>
      </c>
      <c r="L117" s="231" t="s">
        <v>367</v>
      </c>
      <c r="N117" s="231">
        <v>0.18734661844799999</v>
      </c>
      <c r="O117" s="231">
        <v>-70366.096572912793</v>
      </c>
      <c r="P117" s="231">
        <v>-2683.9682476533699</v>
      </c>
      <c r="Q117" s="231">
        <v>-2650.58</v>
      </c>
      <c r="R117" s="231">
        <v>33.39</v>
      </c>
      <c r="S117" s="231">
        <v>43.75</v>
      </c>
      <c r="T117" s="231" t="s">
        <v>39325</v>
      </c>
    </row>
    <row r="118" spans="1:20" x14ac:dyDescent="0.3">
      <c r="A118" s="231" t="s">
        <v>39319</v>
      </c>
      <c r="B118" s="231" t="s">
        <v>39320</v>
      </c>
      <c r="C118" s="231">
        <v>63</v>
      </c>
      <c r="D118" s="231" t="s">
        <v>39327</v>
      </c>
      <c r="E118" s="231">
        <v>1017</v>
      </c>
      <c r="F118" s="231" t="s">
        <v>39286</v>
      </c>
      <c r="G118" s="231">
        <v>2022</v>
      </c>
      <c r="H118" s="231" t="s">
        <v>39322</v>
      </c>
      <c r="I118" s="231">
        <v>149</v>
      </c>
      <c r="J118" s="231" t="s">
        <v>39323</v>
      </c>
      <c r="K118" s="231" t="s">
        <v>39339</v>
      </c>
      <c r="L118" s="231" t="s">
        <v>367</v>
      </c>
      <c r="N118" s="231">
        <v>0.169073045826</v>
      </c>
      <c r="O118" s="231">
        <v>54960011.653014697</v>
      </c>
      <c r="P118" s="231">
        <v>2647669.6492860001</v>
      </c>
      <c r="Q118" s="231">
        <v>2070255.7</v>
      </c>
      <c r="R118" s="231">
        <v>-577413.94999999995</v>
      </c>
      <c r="S118" s="231">
        <v>-756509.37</v>
      </c>
      <c r="T118" s="231" t="s">
        <v>39325</v>
      </c>
    </row>
    <row r="119" spans="1:20" x14ac:dyDescent="0.3">
      <c r="A119" s="231" t="s">
        <v>39319</v>
      </c>
      <c r="B119" s="231" t="s">
        <v>39320</v>
      </c>
      <c r="C119" s="231">
        <v>63</v>
      </c>
      <c r="D119" s="231" t="s">
        <v>413</v>
      </c>
      <c r="E119" s="231">
        <v>1022</v>
      </c>
      <c r="F119" s="231" t="s">
        <v>39286</v>
      </c>
      <c r="G119" s="231">
        <v>2022</v>
      </c>
      <c r="H119" s="231" t="s">
        <v>39322</v>
      </c>
      <c r="I119" s="231">
        <v>149</v>
      </c>
      <c r="J119" s="231" t="s">
        <v>39323</v>
      </c>
      <c r="K119" s="231" t="s">
        <v>39339</v>
      </c>
      <c r="L119" s="231" t="s">
        <v>367</v>
      </c>
      <c r="N119" s="231">
        <v>0.78467063315999996</v>
      </c>
      <c r="O119" s="231">
        <v>255070268.18830901</v>
      </c>
      <c r="P119" s="231">
        <v>12287875.988475701</v>
      </c>
      <c r="Q119" s="231">
        <v>9608088.8900000006</v>
      </c>
      <c r="R119" s="231">
        <v>-2679787.1</v>
      </c>
      <c r="S119" s="231">
        <v>-3510971.74</v>
      </c>
      <c r="T119" s="231" t="s">
        <v>39325</v>
      </c>
    </row>
    <row r="120" spans="1:20" x14ac:dyDescent="0.3">
      <c r="A120" s="231" t="s">
        <v>39319</v>
      </c>
      <c r="B120" s="231" t="s">
        <v>39320</v>
      </c>
      <c r="C120" s="231">
        <v>63</v>
      </c>
      <c r="D120" s="231" t="s">
        <v>369</v>
      </c>
      <c r="E120" s="231">
        <v>1028</v>
      </c>
      <c r="F120" s="231" t="s">
        <v>39286</v>
      </c>
      <c r="G120" s="231">
        <v>2022</v>
      </c>
      <c r="H120" s="231" t="s">
        <v>39322</v>
      </c>
      <c r="I120" s="231">
        <v>149</v>
      </c>
      <c r="J120" s="231" t="s">
        <v>39323</v>
      </c>
      <c r="K120" s="231" t="s">
        <v>39339</v>
      </c>
      <c r="L120" s="231" t="s">
        <v>367</v>
      </c>
      <c r="N120" s="231">
        <v>0.220419522492</v>
      </c>
      <c r="O120" s="231">
        <v>71651039.735686496</v>
      </c>
      <c r="P120" s="231">
        <v>3451751.14673683</v>
      </c>
      <c r="Q120" s="231">
        <v>2698980.03</v>
      </c>
      <c r="R120" s="231">
        <v>-752771.12</v>
      </c>
      <c r="S120" s="231">
        <v>-986256.76</v>
      </c>
      <c r="T120" s="231" t="s">
        <v>39325</v>
      </c>
    </row>
    <row r="121" spans="1:20" x14ac:dyDescent="0.3">
      <c r="A121" s="231" t="s">
        <v>39319</v>
      </c>
      <c r="B121" s="231" t="s">
        <v>39320</v>
      </c>
      <c r="C121" s="231">
        <v>63</v>
      </c>
      <c r="D121" s="231" t="s">
        <v>660</v>
      </c>
      <c r="E121" s="231">
        <v>1033</v>
      </c>
      <c r="F121" s="231" t="s">
        <v>39286</v>
      </c>
      <c r="G121" s="231">
        <v>2022</v>
      </c>
      <c r="H121" s="231" t="s">
        <v>39322</v>
      </c>
      <c r="I121" s="231">
        <v>149</v>
      </c>
      <c r="J121" s="231" t="s">
        <v>39323</v>
      </c>
      <c r="K121" s="231" t="s">
        <v>39339</v>
      </c>
      <c r="L121" s="231" t="s">
        <v>367</v>
      </c>
      <c r="N121" s="231">
        <v>0.11089572833399999</v>
      </c>
      <c r="O121" s="231">
        <v>36048504.903488003</v>
      </c>
      <c r="P121" s="231">
        <v>1736617.76015776</v>
      </c>
      <c r="Q121" s="231">
        <v>1357889.5</v>
      </c>
      <c r="R121" s="231">
        <v>-378728.26</v>
      </c>
      <c r="S121" s="231">
        <v>-496197.71</v>
      </c>
      <c r="T121" s="231" t="s">
        <v>39325</v>
      </c>
    </row>
    <row r="122" spans="1:20" x14ac:dyDescent="0.3">
      <c r="A122" s="231" t="s">
        <v>39319</v>
      </c>
      <c r="B122" s="231" t="s">
        <v>39320</v>
      </c>
      <c r="C122" s="231">
        <v>63</v>
      </c>
      <c r="D122" s="231" t="s">
        <v>456</v>
      </c>
      <c r="E122" s="231">
        <v>1038</v>
      </c>
      <c r="F122" s="231" t="s">
        <v>39286</v>
      </c>
      <c r="G122" s="231">
        <v>2022</v>
      </c>
      <c r="H122" s="231" t="s">
        <v>39322</v>
      </c>
      <c r="I122" s="231">
        <v>149</v>
      </c>
      <c r="J122" s="231" t="s">
        <v>39323</v>
      </c>
      <c r="K122" s="231" t="s">
        <v>39339</v>
      </c>
      <c r="L122" s="231" t="s">
        <v>367</v>
      </c>
      <c r="N122" s="231">
        <v>2.0452514567999999E-2</v>
      </c>
      <c r="O122" s="231">
        <v>6648430.7625685101</v>
      </c>
      <c r="P122" s="231">
        <v>320284.654533302</v>
      </c>
      <c r="Q122" s="231">
        <v>250435.76</v>
      </c>
      <c r="R122" s="231">
        <v>-69848.89</v>
      </c>
      <c r="S122" s="231">
        <v>-91513.81</v>
      </c>
      <c r="T122" s="231" t="s">
        <v>39325</v>
      </c>
    </row>
    <row r="123" spans="1:20" x14ac:dyDescent="0.3">
      <c r="A123" s="231" t="s">
        <v>39319</v>
      </c>
      <c r="B123" s="231" t="s">
        <v>39320</v>
      </c>
      <c r="C123" s="231">
        <v>63</v>
      </c>
      <c r="D123" s="231" t="s">
        <v>39328</v>
      </c>
      <c r="E123" s="231">
        <v>1043</v>
      </c>
      <c r="F123" s="231" t="s">
        <v>39286</v>
      </c>
      <c r="G123" s="231">
        <v>2022</v>
      </c>
      <c r="H123" s="231" t="s">
        <v>39322</v>
      </c>
      <c r="I123" s="231">
        <v>149</v>
      </c>
      <c r="J123" s="231" t="s">
        <v>39323</v>
      </c>
      <c r="K123" s="231" t="s">
        <v>39339</v>
      </c>
      <c r="L123" s="231" t="s">
        <v>367</v>
      </c>
      <c r="N123" s="231">
        <v>1.6766268000000002E-5</v>
      </c>
      <c r="O123" s="231">
        <v>5450.1548733314803</v>
      </c>
      <c r="P123" s="231">
        <v>262.55834393070899</v>
      </c>
      <c r="Q123" s="231">
        <v>205.3</v>
      </c>
      <c r="R123" s="231">
        <v>-57.26</v>
      </c>
      <c r="S123" s="231">
        <v>-75.03</v>
      </c>
      <c r="T123" s="231" t="s">
        <v>39325</v>
      </c>
    </row>
    <row r="124" spans="1:20" x14ac:dyDescent="0.3">
      <c r="A124" s="231" t="s">
        <v>39319</v>
      </c>
      <c r="B124" s="231" t="s">
        <v>39320</v>
      </c>
      <c r="C124" s="231">
        <v>63</v>
      </c>
      <c r="D124" s="231" t="s">
        <v>406</v>
      </c>
      <c r="E124" s="231">
        <v>1047</v>
      </c>
      <c r="F124" s="231" t="s">
        <v>39286</v>
      </c>
      <c r="G124" s="231">
        <v>2022</v>
      </c>
      <c r="H124" s="231" t="s">
        <v>39322</v>
      </c>
      <c r="I124" s="231">
        <v>149</v>
      </c>
      <c r="J124" s="231" t="s">
        <v>39323</v>
      </c>
      <c r="K124" s="231" t="s">
        <v>39339</v>
      </c>
      <c r="L124" s="231" t="s">
        <v>367</v>
      </c>
      <c r="N124" s="231">
        <v>1.8731754222000001E-2</v>
      </c>
      <c r="O124" s="231">
        <v>6089068.9304907098</v>
      </c>
      <c r="P124" s="231">
        <v>293337.69252915197</v>
      </c>
      <c r="Q124" s="231">
        <v>229365.48</v>
      </c>
      <c r="R124" s="231">
        <v>-63972.21</v>
      </c>
      <c r="S124" s="231">
        <v>-83814.34</v>
      </c>
      <c r="T124" s="231" t="s">
        <v>39325</v>
      </c>
    </row>
    <row r="125" spans="1:20" x14ac:dyDescent="0.3">
      <c r="A125" s="231" t="s">
        <v>39319</v>
      </c>
      <c r="B125" s="231" t="s">
        <v>39320</v>
      </c>
      <c r="C125" s="231">
        <v>63</v>
      </c>
      <c r="D125" s="231" t="s">
        <v>39329</v>
      </c>
      <c r="E125" s="231">
        <v>26785048</v>
      </c>
      <c r="F125" s="231" t="s">
        <v>39286</v>
      </c>
      <c r="G125" s="231">
        <v>2022</v>
      </c>
      <c r="H125" s="231" t="s">
        <v>39322</v>
      </c>
      <c r="I125" s="231">
        <v>149</v>
      </c>
      <c r="J125" s="231" t="s">
        <v>39323</v>
      </c>
      <c r="K125" s="231" t="s">
        <v>39339</v>
      </c>
      <c r="L125" s="231" t="s">
        <v>367</v>
      </c>
      <c r="N125" s="231">
        <v>7.6826781000000001E-4</v>
      </c>
      <c r="O125" s="231">
        <v>249738.25711811299</v>
      </c>
      <c r="P125" s="231">
        <v>12031.0091601107</v>
      </c>
      <c r="Q125" s="231">
        <v>9407.24</v>
      </c>
      <c r="R125" s="231">
        <v>-2623.77</v>
      </c>
      <c r="S125" s="231">
        <v>-3437.58</v>
      </c>
      <c r="T125" s="231" t="s">
        <v>39325</v>
      </c>
    </row>
    <row r="126" spans="1:20" x14ac:dyDescent="0.3">
      <c r="A126" s="231" t="s">
        <v>39319</v>
      </c>
      <c r="B126" s="231" t="s">
        <v>39320</v>
      </c>
      <c r="C126" s="231">
        <v>63</v>
      </c>
      <c r="D126" s="231" t="s">
        <v>39330</v>
      </c>
      <c r="E126" s="231">
        <v>26785050</v>
      </c>
      <c r="F126" s="231" t="s">
        <v>39286</v>
      </c>
      <c r="G126" s="231">
        <v>2022</v>
      </c>
      <c r="H126" s="231" t="s">
        <v>39322</v>
      </c>
      <c r="I126" s="231">
        <v>149</v>
      </c>
      <c r="J126" s="231" t="s">
        <v>39323</v>
      </c>
      <c r="K126" s="231" t="s">
        <v>39339</v>
      </c>
      <c r="L126" s="231" t="s">
        <v>367</v>
      </c>
      <c r="N126" s="231">
        <v>3.6336030000000001E-4</v>
      </c>
      <c r="O126" s="231">
        <v>118116.32199963499</v>
      </c>
      <c r="P126" s="231">
        <v>5690.1916764163097</v>
      </c>
      <c r="Q126" s="231">
        <v>4449.25</v>
      </c>
      <c r="R126" s="231">
        <v>-1240.94</v>
      </c>
      <c r="S126" s="231">
        <v>-1625.85</v>
      </c>
      <c r="T126" s="231" t="s">
        <v>39325</v>
      </c>
    </row>
    <row r="127" spans="1:20" x14ac:dyDescent="0.3">
      <c r="A127" s="231" t="s">
        <v>39319</v>
      </c>
      <c r="B127" s="231" t="s">
        <v>39320</v>
      </c>
      <c r="C127" s="231">
        <v>63</v>
      </c>
      <c r="D127" s="231" t="s">
        <v>39331</v>
      </c>
      <c r="E127" s="231">
        <v>26785051</v>
      </c>
      <c r="F127" s="231" t="s">
        <v>39286</v>
      </c>
      <c r="G127" s="231">
        <v>2022</v>
      </c>
      <c r="H127" s="231" t="s">
        <v>39322</v>
      </c>
      <c r="I127" s="231">
        <v>149</v>
      </c>
      <c r="J127" s="231" t="s">
        <v>39323</v>
      </c>
      <c r="K127" s="231" t="s">
        <v>39339</v>
      </c>
      <c r="L127" s="231" t="s">
        <v>367</v>
      </c>
      <c r="N127" s="231">
        <v>7.1395205999999999E-4</v>
      </c>
      <c r="O127" s="231">
        <v>232082.01724641601</v>
      </c>
      <c r="P127" s="231">
        <v>11180.429092480001</v>
      </c>
      <c r="Q127" s="231">
        <v>8742.16</v>
      </c>
      <c r="R127" s="231">
        <v>-2438.2600000000002</v>
      </c>
      <c r="S127" s="231">
        <v>-3194.55</v>
      </c>
      <c r="T127" s="231" t="s">
        <v>39325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5"/>
  <sheetViews>
    <sheetView topLeftCell="D1" workbookViewId="0">
      <selection activeCell="D29" sqref="D29"/>
    </sheetView>
  </sheetViews>
  <sheetFormatPr defaultColWidth="9.21875" defaultRowHeight="14.4" x14ac:dyDescent="0.3"/>
  <cols>
    <col min="1" max="16384" width="9.21875" style="231"/>
  </cols>
  <sheetData>
    <row r="1" spans="1:21" x14ac:dyDescent="0.3">
      <c r="A1" s="231" t="s">
        <v>39301</v>
      </c>
      <c r="B1" s="231" t="s">
        <v>39340</v>
      </c>
      <c r="C1" s="231" t="s">
        <v>39180</v>
      </c>
      <c r="D1" s="231" t="s">
        <v>39304</v>
      </c>
      <c r="E1" s="231" t="s">
        <v>39305</v>
      </c>
      <c r="F1" s="231" t="s">
        <v>39341</v>
      </c>
      <c r="G1" s="231" t="s">
        <v>39306</v>
      </c>
      <c r="H1" s="231" t="s">
        <v>39307</v>
      </c>
      <c r="I1" s="231" t="s">
        <v>39308</v>
      </c>
      <c r="J1" s="231" t="s">
        <v>39302</v>
      </c>
      <c r="K1" s="231" t="s">
        <v>39342</v>
      </c>
      <c r="L1" s="231" t="s">
        <v>39178</v>
      </c>
      <c r="M1" s="231" t="s">
        <v>39311</v>
      </c>
      <c r="N1" s="231" t="s">
        <v>39312</v>
      </c>
      <c r="O1" s="231" t="s">
        <v>39343</v>
      </c>
      <c r="P1" s="231" t="s">
        <v>39344</v>
      </c>
      <c r="Q1" s="231" t="s">
        <v>39345</v>
      </c>
      <c r="R1" s="231" t="s">
        <v>39346</v>
      </c>
      <c r="S1" s="231" t="s">
        <v>39347</v>
      </c>
      <c r="T1" s="231" t="s">
        <v>39348</v>
      </c>
      <c r="U1" s="231" t="s">
        <v>39349</v>
      </c>
    </row>
    <row r="2" spans="1:21" x14ac:dyDescent="0.3">
      <c r="A2" s="231" t="s">
        <v>39319</v>
      </c>
      <c r="B2" s="231">
        <v>63</v>
      </c>
      <c r="C2" s="231" t="s">
        <v>39321</v>
      </c>
      <c r="D2" s="231">
        <v>2096264</v>
      </c>
      <c r="E2" s="231" t="s">
        <v>39283</v>
      </c>
      <c r="F2" s="231" t="s">
        <v>39350</v>
      </c>
      <c r="G2" s="231">
        <v>2022</v>
      </c>
      <c r="H2" s="231" t="s">
        <v>39322</v>
      </c>
      <c r="I2" s="231">
        <v>149</v>
      </c>
      <c r="J2" s="231" t="s">
        <v>39320</v>
      </c>
      <c r="K2" s="231" t="s">
        <v>39351</v>
      </c>
      <c r="L2" s="231" t="s">
        <v>367</v>
      </c>
      <c r="N2" s="231">
        <v>4.9506163135000003E-2</v>
      </c>
      <c r="O2" s="231">
        <v>0.05</v>
      </c>
      <c r="P2" s="231">
        <v>0.05</v>
      </c>
      <c r="Q2" s="231">
        <v>0.05</v>
      </c>
      <c r="R2" s="231">
        <v>0.05</v>
      </c>
      <c r="S2" s="231">
        <v>0</v>
      </c>
      <c r="T2" s="231">
        <v>0</v>
      </c>
      <c r="U2" s="231" t="s">
        <v>39325</v>
      </c>
    </row>
    <row r="3" spans="1:21" x14ac:dyDescent="0.3">
      <c r="A3" s="231" t="s">
        <v>39319</v>
      </c>
      <c r="B3" s="231">
        <v>63</v>
      </c>
      <c r="C3" s="231" t="s">
        <v>517</v>
      </c>
      <c r="D3" s="231">
        <v>1401</v>
      </c>
      <c r="E3" s="231" t="s">
        <v>39284</v>
      </c>
      <c r="F3" s="231" t="s">
        <v>39350</v>
      </c>
      <c r="G3" s="231">
        <v>2022</v>
      </c>
      <c r="H3" s="231" t="s">
        <v>39322</v>
      </c>
      <c r="I3" s="231">
        <v>149</v>
      </c>
      <c r="J3" s="231" t="s">
        <v>39320</v>
      </c>
      <c r="K3" s="231" t="s">
        <v>39351</v>
      </c>
      <c r="L3" s="231" t="s">
        <v>367</v>
      </c>
      <c r="N3" s="231">
        <v>-4.6967208999999999E-4</v>
      </c>
      <c r="O3" s="231">
        <v>-74653.919999999998</v>
      </c>
      <c r="P3" s="231">
        <v>-31317.4</v>
      </c>
      <c r="Q3" s="231">
        <v>-92605.35</v>
      </c>
      <c r="R3" s="231">
        <v>-45748.22</v>
      </c>
      <c r="S3" s="231">
        <v>43336.52</v>
      </c>
      <c r="T3" s="231">
        <v>46857.13</v>
      </c>
      <c r="U3" s="231" t="s">
        <v>39325</v>
      </c>
    </row>
    <row r="4" spans="1:21" x14ac:dyDescent="0.3">
      <c r="A4" s="231" t="s">
        <v>39319</v>
      </c>
      <c r="B4" s="231">
        <v>63</v>
      </c>
      <c r="C4" s="231" t="s">
        <v>39196</v>
      </c>
      <c r="D4" s="231">
        <v>24641740</v>
      </c>
      <c r="E4" s="231" t="s">
        <v>39285</v>
      </c>
      <c r="F4" s="231" t="s">
        <v>39350</v>
      </c>
      <c r="G4" s="231">
        <v>2022</v>
      </c>
      <c r="H4" s="231" t="s">
        <v>39322</v>
      </c>
      <c r="I4" s="231">
        <v>149</v>
      </c>
      <c r="J4" s="231" t="s">
        <v>39320</v>
      </c>
      <c r="K4" s="231" t="s">
        <v>39351</v>
      </c>
      <c r="L4" s="231" t="s">
        <v>367</v>
      </c>
      <c r="N4" s="231">
        <v>3.4201361000000001E-4</v>
      </c>
      <c r="O4" s="231">
        <v>64577.24</v>
      </c>
      <c r="P4" s="231">
        <v>38256.07</v>
      </c>
      <c r="Q4" s="231">
        <v>67504.460000000006</v>
      </c>
      <c r="R4" s="231">
        <v>33791.85</v>
      </c>
      <c r="S4" s="231">
        <v>-26321.17</v>
      </c>
      <c r="T4" s="231">
        <v>-33712.61</v>
      </c>
      <c r="U4" s="231" t="s">
        <v>39325</v>
      </c>
    </row>
    <row r="5" spans="1:21" x14ac:dyDescent="0.3">
      <c r="A5" s="231" t="s">
        <v>39319</v>
      </c>
      <c r="B5" s="231">
        <v>63</v>
      </c>
      <c r="C5" s="231" t="s">
        <v>39326</v>
      </c>
      <c r="D5" s="231">
        <v>1012</v>
      </c>
      <c r="E5" s="231" t="s">
        <v>39287</v>
      </c>
      <c r="F5" s="231" t="s">
        <v>39350</v>
      </c>
      <c r="G5" s="231">
        <v>2022</v>
      </c>
      <c r="H5" s="231" t="s">
        <v>39322</v>
      </c>
      <c r="I5" s="231">
        <v>149</v>
      </c>
      <c r="J5" s="231" t="s">
        <v>39320</v>
      </c>
      <c r="K5" s="231" t="s">
        <v>39351</v>
      </c>
      <c r="L5" s="231" t="s">
        <v>367</v>
      </c>
      <c r="N5" s="231">
        <v>0.124897745632</v>
      </c>
      <c r="O5" s="231">
        <v>996547.3</v>
      </c>
      <c r="P5" s="231">
        <v>1066913.3799999999</v>
      </c>
      <c r="Q5" s="231">
        <v>979536.79</v>
      </c>
      <c r="R5" s="231">
        <v>1049902.8700000001</v>
      </c>
      <c r="S5" s="231">
        <v>70366.080000000002</v>
      </c>
      <c r="T5" s="231">
        <v>70366.080000000002</v>
      </c>
      <c r="U5" s="231" t="s">
        <v>39325</v>
      </c>
    </row>
    <row r="6" spans="1:21" x14ac:dyDescent="0.3">
      <c r="A6" s="231" t="s">
        <v>39319</v>
      </c>
      <c r="B6" s="231">
        <v>63</v>
      </c>
      <c r="C6" s="231" t="s">
        <v>39327</v>
      </c>
      <c r="D6" s="231">
        <v>1017</v>
      </c>
      <c r="E6" s="231" t="s">
        <v>39286</v>
      </c>
      <c r="F6" s="231" t="s">
        <v>39350</v>
      </c>
      <c r="G6" s="231">
        <v>2022</v>
      </c>
      <c r="H6" s="231" t="s">
        <v>39322</v>
      </c>
      <c r="I6" s="231">
        <v>149</v>
      </c>
      <c r="J6" s="231" t="s">
        <v>39320</v>
      </c>
      <c r="K6" s="231" t="s">
        <v>39351</v>
      </c>
      <c r="L6" s="231" t="s">
        <v>367</v>
      </c>
      <c r="N6" s="231">
        <v>5.6357681941999999E-2</v>
      </c>
      <c r="O6" s="231">
        <v>74382515.459999993</v>
      </c>
      <c r="P6" s="231">
        <v>16051238.68</v>
      </c>
      <c r="Q6" s="231">
        <v>71138386.060000002</v>
      </c>
      <c r="R6" s="231">
        <v>16154973.640000001</v>
      </c>
      <c r="S6" s="231">
        <v>-58331276.780000001</v>
      </c>
      <c r="T6" s="231">
        <v>-54983412.420000002</v>
      </c>
      <c r="U6" s="231" t="s">
        <v>39325</v>
      </c>
    </row>
    <row r="7" spans="1:21" x14ac:dyDescent="0.3">
      <c r="A7" s="231" t="s">
        <v>39319</v>
      </c>
      <c r="B7" s="231">
        <v>63</v>
      </c>
      <c r="C7" s="231" t="s">
        <v>413</v>
      </c>
      <c r="D7" s="231">
        <v>1022</v>
      </c>
      <c r="E7" s="231" t="s">
        <v>39286</v>
      </c>
      <c r="F7" s="231" t="s">
        <v>39350</v>
      </c>
      <c r="G7" s="231">
        <v>2022</v>
      </c>
      <c r="H7" s="231" t="s">
        <v>39322</v>
      </c>
      <c r="I7" s="231">
        <v>149</v>
      </c>
      <c r="J7" s="231" t="s">
        <v>39320</v>
      </c>
      <c r="K7" s="231" t="s">
        <v>39351</v>
      </c>
      <c r="L7" s="231" t="s">
        <v>367</v>
      </c>
      <c r="N7" s="231">
        <v>0.26155687772000003</v>
      </c>
      <c r="O7" s="231">
        <v>345210410.5</v>
      </c>
      <c r="P7" s="231">
        <v>74494047.939999998</v>
      </c>
      <c r="Q7" s="231">
        <v>330154354.20999998</v>
      </c>
      <c r="R7" s="231">
        <v>74975483.859999999</v>
      </c>
      <c r="S7" s="231">
        <v>-270716362.56</v>
      </c>
      <c r="T7" s="231">
        <v>-255178870.34999999</v>
      </c>
      <c r="U7" s="231" t="s">
        <v>39325</v>
      </c>
    </row>
    <row r="8" spans="1:21" x14ac:dyDescent="0.3">
      <c r="A8" s="231" t="s">
        <v>39319</v>
      </c>
      <c r="B8" s="231">
        <v>63</v>
      </c>
      <c r="C8" s="231" t="s">
        <v>369</v>
      </c>
      <c r="D8" s="231">
        <v>1028</v>
      </c>
      <c r="E8" s="231" t="s">
        <v>39286</v>
      </c>
      <c r="F8" s="231" t="s">
        <v>39350</v>
      </c>
      <c r="G8" s="231">
        <v>2022</v>
      </c>
      <c r="H8" s="231" t="s">
        <v>39322</v>
      </c>
      <c r="I8" s="231">
        <v>149</v>
      </c>
      <c r="J8" s="231" t="s">
        <v>39320</v>
      </c>
      <c r="K8" s="231" t="s">
        <v>39351</v>
      </c>
      <c r="L8" s="231" t="s">
        <v>367</v>
      </c>
      <c r="N8" s="231">
        <v>7.3473174163999996E-2</v>
      </c>
      <c r="O8" s="231">
        <v>96972042.150000006</v>
      </c>
      <c r="P8" s="231">
        <v>20925904.140000001</v>
      </c>
      <c r="Q8" s="231">
        <v>92742689.75</v>
      </c>
      <c r="R8" s="231">
        <v>21061142.969999999</v>
      </c>
      <c r="S8" s="231">
        <v>-76046138.010000005</v>
      </c>
      <c r="T8" s="231">
        <v>-71681546.780000001</v>
      </c>
      <c r="U8" s="231" t="s">
        <v>39325</v>
      </c>
    </row>
    <row r="9" spans="1:21" x14ac:dyDescent="0.3">
      <c r="A9" s="231" t="s">
        <v>39319</v>
      </c>
      <c r="B9" s="231">
        <v>63</v>
      </c>
      <c r="C9" s="231" t="s">
        <v>660</v>
      </c>
      <c r="D9" s="231">
        <v>1033</v>
      </c>
      <c r="E9" s="231" t="s">
        <v>39286</v>
      </c>
      <c r="F9" s="231" t="s">
        <v>39350</v>
      </c>
      <c r="G9" s="231">
        <v>2022</v>
      </c>
      <c r="H9" s="231" t="s">
        <v>39322</v>
      </c>
      <c r="I9" s="231">
        <v>149</v>
      </c>
      <c r="J9" s="231" t="s">
        <v>39320</v>
      </c>
      <c r="K9" s="231" t="s">
        <v>39351</v>
      </c>
      <c r="L9" s="231" t="s">
        <v>367</v>
      </c>
      <c r="N9" s="231">
        <v>3.6965242778E-2</v>
      </c>
      <c r="O9" s="231">
        <v>48787807.479999997</v>
      </c>
      <c r="P9" s="231">
        <v>10528075.48</v>
      </c>
      <c r="Q9" s="231">
        <v>46659969.18</v>
      </c>
      <c r="R9" s="231">
        <v>10596115.82</v>
      </c>
      <c r="S9" s="231">
        <v>-38259732</v>
      </c>
      <c r="T9" s="231">
        <v>-36063853.359999999</v>
      </c>
      <c r="U9" s="231" t="s">
        <v>39325</v>
      </c>
    </row>
    <row r="10" spans="1:21" x14ac:dyDescent="0.3">
      <c r="A10" s="231" t="s">
        <v>39319</v>
      </c>
      <c r="B10" s="231">
        <v>63</v>
      </c>
      <c r="C10" s="231" t="s">
        <v>456</v>
      </c>
      <c r="D10" s="231">
        <v>1038</v>
      </c>
      <c r="E10" s="231" t="s">
        <v>39286</v>
      </c>
      <c r="F10" s="231" t="s">
        <v>39350</v>
      </c>
      <c r="G10" s="231">
        <v>2022</v>
      </c>
      <c r="H10" s="231" t="s">
        <v>39322</v>
      </c>
      <c r="I10" s="231">
        <v>149</v>
      </c>
      <c r="J10" s="231" t="s">
        <v>39320</v>
      </c>
      <c r="K10" s="231" t="s">
        <v>39351</v>
      </c>
      <c r="L10" s="231" t="s">
        <v>367</v>
      </c>
      <c r="N10" s="231">
        <v>6.8175048560000003E-3</v>
      </c>
      <c r="O10" s="231">
        <v>8997942.1199999992</v>
      </c>
      <c r="P10" s="231">
        <v>1941694.45</v>
      </c>
      <c r="Q10" s="231">
        <v>8605504.7200000007</v>
      </c>
      <c r="R10" s="231">
        <v>1954243.1</v>
      </c>
      <c r="S10" s="231">
        <v>-7056247.6699999999</v>
      </c>
      <c r="T10" s="231">
        <v>-6651261.6200000001</v>
      </c>
      <c r="U10" s="231" t="s">
        <v>39325</v>
      </c>
    </row>
    <row r="11" spans="1:21" x14ac:dyDescent="0.3">
      <c r="A11" s="231" t="s">
        <v>39319</v>
      </c>
      <c r="B11" s="231">
        <v>63</v>
      </c>
      <c r="C11" s="231" t="s">
        <v>39328</v>
      </c>
      <c r="D11" s="231">
        <v>1043</v>
      </c>
      <c r="E11" s="231" t="s">
        <v>39286</v>
      </c>
      <c r="F11" s="231" t="s">
        <v>39350</v>
      </c>
      <c r="G11" s="231">
        <v>2022</v>
      </c>
      <c r="H11" s="231" t="s">
        <v>39322</v>
      </c>
      <c r="I11" s="231">
        <v>149</v>
      </c>
      <c r="J11" s="231" t="s">
        <v>39320</v>
      </c>
      <c r="K11" s="231" t="s">
        <v>39351</v>
      </c>
      <c r="L11" s="231" t="s">
        <v>367</v>
      </c>
      <c r="N11" s="231">
        <v>5.5887560000000002E-6</v>
      </c>
      <c r="O11" s="231">
        <v>7376.13</v>
      </c>
      <c r="P11" s="231">
        <v>1591.64</v>
      </c>
      <c r="Q11" s="231">
        <v>7054.48</v>
      </c>
      <c r="R11" s="231">
        <v>1601.99</v>
      </c>
      <c r="S11" s="231">
        <v>-5784.49</v>
      </c>
      <c r="T11" s="231">
        <v>-5452.49</v>
      </c>
      <c r="U11" s="231" t="s">
        <v>39325</v>
      </c>
    </row>
    <row r="12" spans="1:21" x14ac:dyDescent="0.3">
      <c r="A12" s="231" t="s">
        <v>39319</v>
      </c>
      <c r="B12" s="231">
        <v>63</v>
      </c>
      <c r="C12" s="231" t="s">
        <v>406</v>
      </c>
      <c r="D12" s="231">
        <v>1047</v>
      </c>
      <c r="E12" s="231" t="s">
        <v>39286</v>
      </c>
      <c r="F12" s="231" t="s">
        <v>39350</v>
      </c>
      <c r="G12" s="231">
        <v>2022</v>
      </c>
      <c r="H12" s="231" t="s">
        <v>39322</v>
      </c>
      <c r="I12" s="231">
        <v>149</v>
      </c>
      <c r="J12" s="231" t="s">
        <v>39320</v>
      </c>
      <c r="K12" s="231" t="s">
        <v>39351</v>
      </c>
      <c r="L12" s="231" t="s">
        <v>367</v>
      </c>
      <c r="N12" s="231">
        <v>6.2439180739999999E-3</v>
      </c>
      <c r="O12" s="231">
        <v>8240905.3700000001</v>
      </c>
      <c r="P12" s="231">
        <v>1778331.2</v>
      </c>
      <c r="Q12" s="231">
        <v>7881485.4500000002</v>
      </c>
      <c r="R12" s="231">
        <v>1789824.03</v>
      </c>
      <c r="S12" s="231">
        <v>-6462574.1699999999</v>
      </c>
      <c r="T12" s="231">
        <v>-6091661.4199999999</v>
      </c>
      <c r="U12" s="231" t="s">
        <v>39325</v>
      </c>
    </row>
    <row r="13" spans="1:21" x14ac:dyDescent="0.3">
      <c r="A13" s="231" t="s">
        <v>39319</v>
      </c>
      <c r="B13" s="231">
        <v>63</v>
      </c>
      <c r="C13" s="231" t="s">
        <v>39329</v>
      </c>
      <c r="D13" s="231">
        <v>26785048</v>
      </c>
      <c r="E13" s="231" t="s">
        <v>39286</v>
      </c>
      <c r="F13" s="231" t="s">
        <v>39350</v>
      </c>
      <c r="G13" s="231">
        <v>2022</v>
      </c>
      <c r="H13" s="231" t="s">
        <v>39322</v>
      </c>
      <c r="I13" s="231">
        <v>149</v>
      </c>
      <c r="J13" s="231" t="s">
        <v>39320</v>
      </c>
      <c r="K13" s="231" t="s">
        <v>39351</v>
      </c>
      <c r="L13" s="231" t="s">
        <v>367</v>
      </c>
      <c r="N13" s="231">
        <v>2.5608926999999999E-4</v>
      </c>
      <c r="O13" s="231">
        <v>337994.32</v>
      </c>
      <c r="P13" s="231">
        <v>72936.84</v>
      </c>
      <c r="Q13" s="231">
        <v>323252.89</v>
      </c>
      <c r="R13" s="231">
        <v>73408.100000000006</v>
      </c>
      <c r="S13" s="231">
        <v>-265057.48</v>
      </c>
      <c r="T13" s="231">
        <v>-249844.79</v>
      </c>
      <c r="U13" s="231" t="s">
        <v>39325</v>
      </c>
    </row>
    <row r="14" spans="1:21" x14ac:dyDescent="0.3">
      <c r="A14" s="231" t="s">
        <v>39319</v>
      </c>
      <c r="B14" s="231">
        <v>63</v>
      </c>
      <c r="C14" s="231" t="s">
        <v>39330</v>
      </c>
      <c r="D14" s="231">
        <v>26785050</v>
      </c>
      <c r="E14" s="231" t="s">
        <v>39286</v>
      </c>
      <c r="F14" s="231" t="s">
        <v>39350</v>
      </c>
      <c r="G14" s="231">
        <v>2022</v>
      </c>
      <c r="H14" s="231" t="s">
        <v>39322</v>
      </c>
      <c r="I14" s="231">
        <v>149</v>
      </c>
      <c r="J14" s="231" t="s">
        <v>39320</v>
      </c>
      <c r="K14" s="231" t="s">
        <v>39351</v>
      </c>
      <c r="L14" s="231" t="s">
        <v>367</v>
      </c>
      <c r="N14" s="231">
        <v>1.211201E-4</v>
      </c>
      <c r="O14" s="231">
        <v>159857.91</v>
      </c>
      <c r="P14" s="231">
        <v>34496.14</v>
      </c>
      <c r="Q14" s="231">
        <v>152885.99</v>
      </c>
      <c r="R14" s="231">
        <v>34719.199999999997</v>
      </c>
      <c r="S14" s="231">
        <v>-125361.77</v>
      </c>
      <c r="T14" s="231">
        <v>-118166.79</v>
      </c>
      <c r="U14" s="231" t="s">
        <v>39325</v>
      </c>
    </row>
    <row r="15" spans="1:21" x14ac:dyDescent="0.3">
      <c r="A15" s="231" t="s">
        <v>39319</v>
      </c>
      <c r="B15" s="231">
        <v>63</v>
      </c>
      <c r="C15" s="231" t="s">
        <v>39331</v>
      </c>
      <c r="D15" s="231">
        <v>26785051</v>
      </c>
      <c r="E15" s="231" t="s">
        <v>39286</v>
      </c>
      <c r="F15" s="231" t="s">
        <v>39350</v>
      </c>
      <c r="G15" s="231">
        <v>2022</v>
      </c>
      <c r="H15" s="231" t="s">
        <v>39322</v>
      </c>
      <c r="I15" s="231">
        <v>149</v>
      </c>
      <c r="J15" s="231" t="s">
        <v>39320</v>
      </c>
      <c r="K15" s="231" t="s">
        <v>39351</v>
      </c>
      <c r="L15" s="231" t="s">
        <v>367</v>
      </c>
      <c r="N15" s="231">
        <v>2.3798402000000001E-4</v>
      </c>
      <c r="O15" s="231">
        <v>314098.33</v>
      </c>
      <c r="P15" s="231">
        <v>67780.259999999995</v>
      </c>
      <c r="Q15" s="231">
        <v>300399.39</v>
      </c>
      <c r="R15" s="231">
        <v>68218.34</v>
      </c>
      <c r="S15" s="231">
        <v>-246318.07</v>
      </c>
      <c r="T15" s="231">
        <v>-232181.05</v>
      </c>
      <c r="U15" s="231" t="s">
        <v>39325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8BA1C-9A12-462E-B9C4-5D26BA70793E}">
  <sheetPr>
    <tabColor rgb="FFFFFF00"/>
    <pageSetUpPr fitToPage="1"/>
  </sheetPr>
  <dimension ref="A1:Z49"/>
  <sheetViews>
    <sheetView topLeftCell="A17" zoomScale="80" zoomScaleNormal="80" workbookViewId="0">
      <selection activeCell="G16" sqref="G16"/>
    </sheetView>
  </sheetViews>
  <sheetFormatPr defaultColWidth="9.21875" defaultRowHeight="15" x14ac:dyDescent="0.25"/>
  <cols>
    <col min="1" max="1" width="9.21875" style="238" bestFit="1" customWidth="1"/>
    <col min="2" max="2" width="56.33203125" style="238" customWidth="1"/>
    <col min="3" max="3" width="18" style="330" bestFit="1" customWidth="1"/>
    <col min="4" max="18" width="16.33203125" style="238" customWidth="1"/>
    <col min="19" max="19" width="3.77734375" style="238" customWidth="1"/>
    <col min="20" max="20" width="9.21875" style="238" bestFit="1" customWidth="1"/>
    <col min="21" max="25" width="9.21875" style="238"/>
    <col min="26" max="26" width="14.109375" style="238" bestFit="1" customWidth="1"/>
    <col min="27" max="16384" width="9.21875" style="238"/>
  </cols>
  <sheetData>
    <row r="1" spans="1:18" ht="17.399999999999999" x14ac:dyDescent="0.25">
      <c r="A1" s="321" t="s">
        <v>39390</v>
      </c>
      <c r="B1" s="385"/>
      <c r="C1" s="331"/>
      <c r="D1" s="324"/>
      <c r="E1" s="324"/>
      <c r="F1" s="324"/>
      <c r="G1" s="324"/>
      <c r="H1" s="324"/>
      <c r="I1" s="367"/>
      <c r="J1" s="367"/>
      <c r="K1" s="367"/>
      <c r="L1" s="367"/>
      <c r="M1" s="367"/>
      <c r="N1" s="367"/>
      <c r="O1" s="367"/>
      <c r="P1" s="367"/>
      <c r="Q1" s="367"/>
      <c r="R1" s="367"/>
    </row>
    <row r="2" spans="1:18" x14ac:dyDescent="0.25">
      <c r="B2" s="240"/>
      <c r="C2" s="336"/>
      <c r="D2" s="240"/>
      <c r="E2" s="240"/>
      <c r="F2" s="240"/>
      <c r="G2" s="240"/>
      <c r="H2" s="240"/>
      <c r="I2" s="240"/>
      <c r="J2" s="240"/>
      <c r="K2" s="240"/>
      <c r="L2" s="240"/>
      <c r="M2" s="240"/>
      <c r="N2" s="240"/>
      <c r="O2" s="240"/>
      <c r="P2" s="240"/>
      <c r="Q2" s="240"/>
      <c r="R2" s="240"/>
    </row>
    <row r="4" spans="1:18" ht="31.2" x14ac:dyDescent="0.25">
      <c r="A4" s="242" t="s">
        <v>85</v>
      </c>
      <c r="B4" s="243"/>
      <c r="C4" s="244">
        <v>1</v>
      </c>
      <c r="D4" s="244">
        <f>1+C4</f>
        <v>2</v>
      </c>
      <c r="E4" s="244">
        <f t="shared" ref="E4:R4" si="0">1+D4</f>
        <v>3</v>
      </c>
      <c r="F4" s="244">
        <f t="shared" si="0"/>
        <v>4</v>
      </c>
      <c r="G4" s="244">
        <f t="shared" si="0"/>
        <v>5</v>
      </c>
      <c r="H4" s="244">
        <f t="shared" si="0"/>
        <v>6</v>
      </c>
      <c r="I4" s="244">
        <f t="shared" si="0"/>
        <v>7</v>
      </c>
      <c r="J4" s="244">
        <f t="shared" si="0"/>
        <v>8</v>
      </c>
      <c r="K4" s="244">
        <f t="shared" si="0"/>
        <v>9</v>
      </c>
      <c r="L4" s="244">
        <f t="shared" si="0"/>
        <v>10</v>
      </c>
      <c r="M4" s="244">
        <f t="shared" si="0"/>
        <v>11</v>
      </c>
      <c r="N4" s="244">
        <f t="shared" si="0"/>
        <v>12</v>
      </c>
      <c r="O4" s="244">
        <f t="shared" si="0"/>
        <v>13</v>
      </c>
      <c r="P4" s="244">
        <f t="shared" si="0"/>
        <v>14</v>
      </c>
      <c r="Q4" s="244">
        <f t="shared" si="0"/>
        <v>15</v>
      </c>
      <c r="R4" s="244">
        <f t="shared" si="0"/>
        <v>16</v>
      </c>
    </row>
    <row r="5" spans="1:18" x14ac:dyDescent="0.25">
      <c r="C5" s="381">
        <v>45535</v>
      </c>
      <c r="D5" s="382"/>
      <c r="E5" s="382"/>
      <c r="F5" s="382"/>
      <c r="G5" s="382"/>
      <c r="H5" s="382"/>
      <c r="I5" s="382"/>
      <c r="J5" s="382"/>
      <c r="K5" s="382"/>
      <c r="L5" s="382"/>
      <c r="M5" s="382"/>
      <c r="N5" s="382"/>
      <c r="O5" s="382"/>
      <c r="P5" s="382"/>
      <c r="Q5" s="382"/>
      <c r="R5" s="382"/>
    </row>
    <row r="6" spans="1:18" x14ac:dyDescent="0.25">
      <c r="A6" s="245">
        <v>1</v>
      </c>
      <c r="B6" s="238" t="s">
        <v>86</v>
      </c>
      <c r="C6" s="328">
        <v>897863380</v>
      </c>
      <c r="D6" s="383"/>
      <c r="E6" s="383"/>
      <c r="F6" s="383"/>
      <c r="G6" s="383"/>
      <c r="H6" s="383"/>
      <c r="I6" s="383"/>
      <c r="J6" s="383"/>
      <c r="K6" s="383"/>
      <c r="L6" s="383"/>
      <c r="M6" s="383"/>
      <c r="N6" s="383"/>
      <c r="O6" s="383"/>
      <c r="P6" s="383"/>
      <c r="Q6" s="383"/>
      <c r="R6" s="383"/>
    </row>
    <row r="7" spans="1:18" x14ac:dyDescent="0.25">
      <c r="A7" s="245">
        <v>2</v>
      </c>
      <c r="B7" s="247" t="s">
        <v>87</v>
      </c>
      <c r="C7" s="325">
        <v>422627751</v>
      </c>
      <c r="D7" s="383"/>
      <c r="E7" s="383"/>
      <c r="F7" s="383"/>
      <c r="G7" s="383"/>
      <c r="H7" s="383"/>
      <c r="I7" s="383"/>
      <c r="J7" s="383"/>
      <c r="K7" s="383"/>
      <c r="L7" s="383"/>
      <c r="M7" s="383"/>
      <c r="N7" s="383"/>
      <c r="O7" s="383"/>
      <c r="P7" s="383"/>
      <c r="Q7" s="383"/>
      <c r="R7" s="383"/>
    </row>
    <row r="8" spans="1:18" x14ac:dyDescent="0.25">
      <c r="A8" s="245">
        <v>3</v>
      </c>
      <c r="B8" s="238" t="s">
        <v>88</v>
      </c>
      <c r="C8" s="328">
        <f t="shared" ref="C8" si="1">C6-C7</f>
        <v>475235629</v>
      </c>
      <c r="D8" s="383"/>
      <c r="E8" s="383"/>
      <c r="F8" s="383"/>
      <c r="G8" s="383"/>
      <c r="H8" s="383"/>
      <c r="I8" s="383"/>
      <c r="J8" s="383"/>
      <c r="K8" s="383"/>
      <c r="L8" s="383"/>
      <c r="M8" s="383"/>
      <c r="N8" s="383"/>
      <c r="O8" s="383"/>
      <c r="P8" s="383"/>
      <c r="Q8" s="383"/>
      <c r="R8" s="383"/>
    </row>
    <row r="9" spans="1:18" x14ac:dyDescent="0.25">
      <c r="A9" s="245"/>
      <c r="C9" s="328"/>
      <c r="D9" s="383"/>
      <c r="E9" s="383"/>
      <c r="F9" s="383"/>
      <c r="G9" s="383"/>
      <c r="H9" s="383"/>
      <c r="I9" s="383"/>
      <c r="J9" s="383"/>
      <c r="K9" s="383"/>
      <c r="L9" s="383"/>
      <c r="M9" s="383"/>
      <c r="N9" s="383"/>
      <c r="O9" s="383"/>
      <c r="P9" s="383"/>
      <c r="Q9" s="383"/>
      <c r="R9" s="383"/>
    </row>
    <row r="10" spans="1:18" x14ac:dyDescent="0.25">
      <c r="A10" s="245">
        <v>4</v>
      </c>
      <c r="B10" s="238" t="s">
        <v>89</v>
      </c>
      <c r="C10" s="328">
        <f t="shared" ref="C10" si="2">C8</f>
        <v>475235629</v>
      </c>
      <c r="D10" s="383"/>
      <c r="E10" s="383"/>
      <c r="F10" s="383"/>
      <c r="G10" s="383"/>
      <c r="H10" s="383"/>
      <c r="I10" s="383"/>
      <c r="J10" s="383"/>
      <c r="K10" s="383"/>
      <c r="L10" s="383"/>
      <c r="M10" s="383"/>
      <c r="N10" s="383"/>
      <c r="O10" s="383"/>
      <c r="P10" s="383"/>
      <c r="Q10" s="383"/>
      <c r="R10" s="383"/>
    </row>
    <row r="11" spans="1:18" x14ac:dyDescent="0.25">
      <c r="A11" s="245">
        <v>5</v>
      </c>
      <c r="B11" s="247" t="s">
        <v>90</v>
      </c>
      <c r="C11" s="325">
        <v>0</v>
      </c>
      <c r="D11" s="383"/>
      <c r="E11" s="383"/>
      <c r="F11" s="383"/>
      <c r="G11" s="383"/>
      <c r="H11" s="383"/>
      <c r="I11" s="383"/>
      <c r="J11" s="383"/>
      <c r="K11" s="383"/>
      <c r="L11" s="383"/>
      <c r="M11" s="383"/>
      <c r="N11" s="383"/>
      <c r="O11" s="383"/>
      <c r="P11" s="383"/>
      <c r="Q11" s="383"/>
      <c r="R11" s="383"/>
    </row>
    <row r="12" spans="1:18" x14ac:dyDescent="0.25">
      <c r="A12" s="245">
        <v>6</v>
      </c>
      <c r="B12" s="238" t="s">
        <v>91</v>
      </c>
      <c r="C12" s="328">
        <f t="shared" ref="C12" si="3">C10-C11</f>
        <v>475235629</v>
      </c>
      <c r="D12" s="383"/>
      <c r="E12" s="383"/>
      <c r="F12" s="383"/>
      <c r="G12" s="383"/>
      <c r="H12" s="383"/>
      <c r="I12" s="383"/>
      <c r="J12" s="383"/>
      <c r="K12" s="383"/>
      <c r="L12" s="383"/>
      <c r="M12" s="383"/>
      <c r="N12" s="383"/>
      <c r="O12" s="383"/>
      <c r="P12" s="383"/>
      <c r="Q12" s="383"/>
      <c r="R12" s="383"/>
    </row>
    <row r="13" spans="1:18" x14ac:dyDescent="0.25">
      <c r="A13" s="245"/>
      <c r="C13" s="328"/>
      <c r="D13" s="383"/>
      <c r="E13" s="383"/>
      <c r="F13" s="383"/>
      <c r="G13" s="383"/>
      <c r="H13" s="383"/>
      <c r="I13" s="383"/>
      <c r="J13" s="383"/>
      <c r="K13" s="383"/>
      <c r="L13" s="383"/>
      <c r="M13" s="383"/>
      <c r="N13" s="383"/>
      <c r="O13" s="383"/>
      <c r="P13" s="383"/>
      <c r="Q13" s="383"/>
      <c r="R13" s="383"/>
    </row>
    <row r="14" spans="1:18" x14ac:dyDescent="0.25">
      <c r="A14" s="245">
        <v>7</v>
      </c>
      <c r="B14" s="247" t="s">
        <v>92</v>
      </c>
      <c r="C14" s="380">
        <v>0.23733000000000001</v>
      </c>
      <c r="D14" s="383"/>
      <c r="E14" s="383"/>
      <c r="F14" s="383"/>
      <c r="G14" s="383"/>
      <c r="H14" s="383"/>
      <c r="I14" s="383"/>
      <c r="J14" s="383"/>
      <c r="K14" s="383"/>
      <c r="L14" s="383"/>
      <c r="M14" s="383"/>
      <c r="N14" s="383"/>
      <c r="O14" s="383"/>
      <c r="P14" s="383"/>
      <c r="Q14" s="383"/>
      <c r="R14" s="383"/>
    </row>
    <row r="15" spans="1:18" x14ac:dyDescent="0.25">
      <c r="A15" s="245">
        <v>8</v>
      </c>
      <c r="B15" s="238" t="s">
        <v>93</v>
      </c>
      <c r="C15" s="328">
        <f>'Def Tax &amp; NBNT'!B29</f>
        <v>118990949.38146175</v>
      </c>
      <c r="D15" s="383"/>
      <c r="E15" s="383"/>
      <c r="F15" s="383"/>
      <c r="G15" s="383"/>
      <c r="H15" s="383"/>
      <c r="I15" s="383"/>
      <c r="J15" s="383"/>
      <c r="K15" s="383"/>
      <c r="L15" s="383"/>
      <c r="M15" s="383"/>
      <c r="N15" s="383"/>
      <c r="O15" s="383"/>
      <c r="P15" s="383"/>
      <c r="Q15" s="383"/>
      <c r="R15" s="383"/>
    </row>
    <row r="16" spans="1:18" x14ac:dyDescent="0.25">
      <c r="A16" s="245"/>
      <c r="B16" s="247"/>
      <c r="C16" s="325"/>
      <c r="D16" s="383"/>
      <c r="E16" s="383"/>
      <c r="F16" s="383"/>
      <c r="G16" s="383"/>
      <c r="H16" s="383"/>
      <c r="I16" s="383"/>
      <c r="J16" s="383"/>
      <c r="K16" s="383"/>
      <c r="L16" s="383"/>
      <c r="M16" s="383"/>
      <c r="N16" s="383"/>
      <c r="O16" s="383"/>
      <c r="P16" s="383"/>
      <c r="Q16" s="383"/>
      <c r="R16" s="383"/>
    </row>
    <row r="17" spans="1:26" x14ac:dyDescent="0.25">
      <c r="A17" s="245">
        <v>9</v>
      </c>
      <c r="B17" s="238" t="s">
        <v>94</v>
      </c>
      <c r="C17" s="328">
        <f t="shared" ref="C17" si="4">C8-C15</f>
        <v>356244679.61853826</v>
      </c>
      <c r="D17" s="383"/>
      <c r="E17" s="383"/>
      <c r="F17" s="383"/>
      <c r="G17" s="383"/>
      <c r="H17" s="383"/>
      <c r="I17" s="383"/>
      <c r="J17" s="383"/>
      <c r="K17" s="383"/>
      <c r="L17" s="383"/>
      <c r="M17" s="383"/>
      <c r="N17" s="383"/>
      <c r="O17" s="383"/>
      <c r="P17" s="383"/>
      <c r="Q17" s="383"/>
      <c r="R17" s="383"/>
      <c r="U17" s="238" t="s">
        <v>82</v>
      </c>
    </row>
    <row r="18" spans="1:26" x14ac:dyDescent="0.25">
      <c r="A18" s="245"/>
      <c r="C18" s="328"/>
      <c r="D18" s="326"/>
      <c r="E18" s="326"/>
      <c r="F18" s="326"/>
      <c r="G18" s="326"/>
      <c r="H18" s="326"/>
      <c r="I18" s="326"/>
      <c r="J18" s="326"/>
      <c r="K18" s="326"/>
      <c r="L18" s="326"/>
      <c r="M18" s="326"/>
      <c r="N18" s="326"/>
      <c r="O18" s="326"/>
      <c r="P18" s="326"/>
      <c r="Q18" s="326"/>
      <c r="R18" s="326"/>
      <c r="U18" s="238" t="s">
        <v>39360</v>
      </c>
      <c r="W18" s="334">
        <v>9.6600000000000005E-2</v>
      </c>
      <c r="X18" s="238">
        <v>0.5</v>
      </c>
      <c r="Y18" s="334">
        <f>W18*X18</f>
        <v>4.8300000000000003E-2</v>
      </c>
      <c r="Z18" s="334">
        <f>(1/(1-C14))*Y18</f>
        <v>6.3330142787837468E-2</v>
      </c>
    </row>
    <row r="19" spans="1:26" x14ac:dyDescent="0.25">
      <c r="A19" s="245">
        <v>10</v>
      </c>
      <c r="B19" s="238" t="s">
        <v>39382</v>
      </c>
      <c r="C19" s="325">
        <f>SUM('Source Info - SCHEDULE MJL-D1'!E12:E14,'Source Info - SCHEDULE MJL-D1'!E16:E20)</f>
        <v>91000964.523212999</v>
      </c>
      <c r="D19" s="326"/>
      <c r="E19" s="326"/>
      <c r="F19" s="326"/>
      <c r="G19" s="326"/>
      <c r="H19" s="326"/>
      <c r="I19" s="326"/>
      <c r="J19" s="326"/>
      <c r="K19" s="326"/>
      <c r="L19" s="326"/>
      <c r="M19" s="326"/>
      <c r="N19" s="326"/>
      <c r="O19" s="326"/>
      <c r="P19" s="326"/>
      <c r="Q19" s="326"/>
      <c r="R19" s="326"/>
      <c r="U19" s="238" t="s">
        <v>39361</v>
      </c>
      <c r="W19" s="334">
        <v>4.0500000000000001E-2</v>
      </c>
      <c r="X19" s="238">
        <v>0.5</v>
      </c>
      <c r="Y19" s="335">
        <f>W19*X19</f>
        <v>2.0250000000000001E-2</v>
      </c>
      <c r="Z19" s="335">
        <f>Y19</f>
        <v>2.0250000000000001E-2</v>
      </c>
    </row>
    <row r="20" spans="1:26" x14ac:dyDescent="0.25">
      <c r="A20" s="245">
        <v>11</v>
      </c>
      <c r="B20" s="238" t="s">
        <v>39383</v>
      </c>
      <c r="C20" s="328">
        <f>C17+C19</f>
        <v>447245644.14175129</v>
      </c>
      <c r="D20" s="326"/>
      <c r="E20" s="326"/>
      <c r="F20" s="326"/>
      <c r="G20" s="326"/>
      <c r="H20" s="326"/>
      <c r="I20" s="326"/>
      <c r="J20" s="326"/>
      <c r="K20" s="326"/>
      <c r="L20" s="326"/>
      <c r="M20" s="326"/>
      <c r="N20" s="326"/>
      <c r="O20" s="326"/>
      <c r="P20" s="326"/>
      <c r="Q20" s="326"/>
      <c r="R20" s="326"/>
      <c r="Y20" s="334">
        <f>SUM(Y18:Y19)</f>
        <v>6.855E-2</v>
      </c>
      <c r="Z20" s="334">
        <f>SUM(Z18:Z19)</f>
        <v>8.3580142787837472E-2</v>
      </c>
    </row>
    <row r="21" spans="1:26" x14ac:dyDescent="0.25">
      <c r="C21" s="328"/>
      <c r="D21" s="326"/>
      <c r="E21" s="326"/>
      <c r="F21" s="326"/>
      <c r="G21" s="326"/>
      <c r="H21" s="326"/>
      <c r="I21" s="326"/>
      <c r="J21" s="326"/>
      <c r="K21" s="326"/>
      <c r="L21" s="326"/>
      <c r="M21" s="326"/>
      <c r="N21" s="326"/>
      <c r="O21" s="326"/>
      <c r="P21" s="326"/>
      <c r="Q21" s="326"/>
      <c r="R21" s="326"/>
    </row>
    <row r="22" spans="1:26" ht="15.6" x14ac:dyDescent="0.25">
      <c r="A22" s="241" t="s">
        <v>39364</v>
      </c>
      <c r="B22" s="240"/>
      <c r="C22" s="378"/>
      <c r="D22" s="327"/>
      <c r="E22" s="327"/>
      <c r="F22" s="327"/>
      <c r="G22" s="327"/>
      <c r="H22" s="327"/>
      <c r="I22" s="327"/>
      <c r="J22" s="327"/>
      <c r="K22" s="327"/>
      <c r="L22" s="327"/>
      <c r="M22" s="327"/>
      <c r="N22" s="327"/>
      <c r="O22" s="327"/>
      <c r="P22" s="327"/>
      <c r="Q22" s="327"/>
      <c r="R22" s="327"/>
    </row>
    <row r="23" spans="1:26" ht="15.6" x14ac:dyDescent="0.25">
      <c r="A23" s="241"/>
      <c r="B23" s="240"/>
      <c r="C23" s="349" t="s">
        <v>141</v>
      </c>
      <c r="D23" s="349"/>
      <c r="E23" s="349"/>
      <c r="F23" s="349"/>
      <c r="G23" s="349"/>
      <c r="H23" s="349"/>
      <c r="I23" s="349"/>
      <c r="J23" s="349"/>
      <c r="K23" s="349"/>
      <c r="L23" s="349"/>
      <c r="M23" s="349"/>
      <c r="N23" s="349"/>
      <c r="O23" s="349"/>
      <c r="P23" s="349"/>
      <c r="Q23" s="349"/>
      <c r="R23" s="327"/>
    </row>
    <row r="24" spans="1:26" ht="15.6" x14ac:dyDescent="0.25">
      <c r="A24" s="241"/>
      <c r="B24" s="240"/>
      <c r="C24" s="356">
        <v>1</v>
      </c>
      <c r="D24" s="356">
        <f>C24+1</f>
        <v>2</v>
      </c>
      <c r="E24" s="356">
        <f t="shared" ref="E24:Q24" si="5">D24+1</f>
        <v>3</v>
      </c>
      <c r="F24" s="356">
        <f t="shared" si="5"/>
        <v>4</v>
      </c>
      <c r="G24" s="356">
        <f t="shared" si="5"/>
        <v>5</v>
      </c>
      <c r="H24" s="356">
        <f t="shared" si="5"/>
        <v>6</v>
      </c>
      <c r="I24" s="356">
        <f t="shared" si="5"/>
        <v>7</v>
      </c>
      <c r="J24" s="356">
        <f t="shared" si="5"/>
        <v>8</v>
      </c>
      <c r="K24" s="356">
        <f t="shared" si="5"/>
        <v>9</v>
      </c>
      <c r="L24" s="356">
        <f t="shared" si="5"/>
        <v>10</v>
      </c>
      <c r="M24" s="356">
        <f t="shared" si="5"/>
        <v>11</v>
      </c>
      <c r="N24" s="356">
        <f t="shared" si="5"/>
        <v>12</v>
      </c>
      <c r="O24" s="356">
        <f t="shared" si="5"/>
        <v>13</v>
      </c>
      <c r="P24" s="356">
        <f t="shared" si="5"/>
        <v>14</v>
      </c>
      <c r="Q24" s="356">
        <f t="shared" si="5"/>
        <v>15</v>
      </c>
      <c r="R24" s="327"/>
    </row>
    <row r="25" spans="1:26" x14ac:dyDescent="0.25">
      <c r="A25" s="245">
        <v>12</v>
      </c>
      <c r="B25" s="240" t="s">
        <v>39380</v>
      </c>
      <c r="C25" s="328">
        <f>C17+SUM('Source Info - SCHEDULE MJL-D1'!E12:E14,'Source Info - SCHEDULE MJL-D1'!E16:E20)</f>
        <v>447245644.14175129</v>
      </c>
      <c r="D25" s="326">
        <f>C25-$C$25/15</f>
        <v>417429267.86563456</v>
      </c>
      <c r="E25" s="326">
        <f t="shared" ref="E25:Q25" si="6">D25-$C$25/15</f>
        <v>387612891.58951783</v>
      </c>
      <c r="F25" s="326">
        <f t="shared" si="6"/>
        <v>357796515.3134011</v>
      </c>
      <c r="G25" s="326">
        <f t="shared" si="6"/>
        <v>327980139.03728437</v>
      </c>
      <c r="H25" s="326">
        <f t="shared" si="6"/>
        <v>298163762.76116765</v>
      </c>
      <c r="I25" s="326">
        <f t="shared" si="6"/>
        <v>268347386.48505089</v>
      </c>
      <c r="J25" s="326">
        <f t="shared" si="6"/>
        <v>238531010.20893413</v>
      </c>
      <c r="K25" s="326">
        <f t="shared" si="6"/>
        <v>208714633.93281737</v>
      </c>
      <c r="L25" s="326">
        <f t="shared" si="6"/>
        <v>178898257.65670061</v>
      </c>
      <c r="M25" s="326">
        <f t="shared" si="6"/>
        <v>149081881.38058385</v>
      </c>
      <c r="N25" s="326">
        <f t="shared" si="6"/>
        <v>119265505.10446709</v>
      </c>
      <c r="O25" s="326">
        <f t="shared" si="6"/>
        <v>89449128.828350335</v>
      </c>
      <c r="P25" s="326">
        <f t="shared" si="6"/>
        <v>59632752.552233584</v>
      </c>
      <c r="Q25" s="326">
        <f t="shared" si="6"/>
        <v>29816376.276116833</v>
      </c>
      <c r="R25" s="326"/>
    </row>
    <row r="26" spans="1:26" x14ac:dyDescent="0.25">
      <c r="A26" s="245"/>
      <c r="B26" s="240"/>
      <c r="C26" s="328"/>
      <c r="D26" s="326"/>
      <c r="E26" s="326"/>
      <c r="F26" s="326"/>
      <c r="G26" s="326"/>
      <c r="H26" s="326"/>
      <c r="I26" s="326"/>
      <c r="J26" s="326"/>
      <c r="K26" s="326"/>
      <c r="L26" s="326"/>
      <c r="M26" s="326"/>
      <c r="N26" s="326"/>
      <c r="O26" s="326"/>
      <c r="P26" s="326"/>
      <c r="Q26" s="326"/>
      <c r="R26" s="326"/>
    </row>
    <row r="27" spans="1:26" x14ac:dyDescent="0.25">
      <c r="A27" s="245">
        <v>13</v>
      </c>
      <c r="B27" s="240" t="s">
        <v>39356</v>
      </c>
      <c r="C27" s="328">
        <f>C25*$Y$18</f>
        <v>21601964.612046588</v>
      </c>
      <c r="D27" s="328">
        <f t="shared" ref="D27:Q27" si="7">D25*$Y$18</f>
        <v>20161833.63791015</v>
      </c>
      <c r="E27" s="328">
        <f t="shared" si="7"/>
        <v>18721702.663773712</v>
      </c>
      <c r="F27" s="328">
        <f t="shared" si="7"/>
        <v>17281571.689637274</v>
      </c>
      <c r="G27" s="328">
        <f t="shared" si="7"/>
        <v>15841440.715500835</v>
      </c>
      <c r="H27" s="328">
        <f t="shared" si="7"/>
        <v>14401309.741364399</v>
      </c>
      <c r="I27" s="328">
        <f t="shared" si="7"/>
        <v>12961178.767227959</v>
      </c>
      <c r="J27" s="328">
        <f t="shared" si="7"/>
        <v>11521047.793091519</v>
      </c>
      <c r="K27" s="328">
        <f t="shared" si="7"/>
        <v>10080916.818955079</v>
      </c>
      <c r="L27" s="328">
        <f t="shared" si="7"/>
        <v>8640785.8448186405</v>
      </c>
      <c r="M27" s="328">
        <f t="shared" si="7"/>
        <v>7200654.8706822004</v>
      </c>
      <c r="N27" s="328">
        <f t="shared" si="7"/>
        <v>5760523.8965457613</v>
      </c>
      <c r="O27" s="328">
        <f t="shared" si="7"/>
        <v>4320392.9224093212</v>
      </c>
      <c r="P27" s="328">
        <f t="shared" si="7"/>
        <v>2880261.9482728825</v>
      </c>
      <c r="Q27" s="328">
        <f t="shared" si="7"/>
        <v>1440130.9741364431</v>
      </c>
      <c r="R27" s="328"/>
    </row>
    <row r="28" spans="1:26" x14ac:dyDescent="0.25">
      <c r="A28" s="245">
        <v>14</v>
      </c>
      <c r="B28" s="240" t="s">
        <v>39357</v>
      </c>
      <c r="C28" s="328">
        <f>$Y$19*C25</f>
        <v>9056724.293870464</v>
      </c>
      <c r="D28" s="328">
        <f t="shared" ref="D28:Q28" si="8">$Y$19*D25</f>
        <v>8452942.6742790993</v>
      </c>
      <c r="E28" s="328">
        <f t="shared" si="8"/>
        <v>7849161.0546877366</v>
      </c>
      <c r="F28" s="328">
        <f t="shared" si="8"/>
        <v>7245379.4350963729</v>
      </c>
      <c r="G28" s="328">
        <f t="shared" si="8"/>
        <v>6641597.8155050091</v>
      </c>
      <c r="H28" s="328">
        <f t="shared" si="8"/>
        <v>6037816.1959136454</v>
      </c>
      <c r="I28" s="328">
        <f t="shared" si="8"/>
        <v>5434034.5763222808</v>
      </c>
      <c r="J28" s="328">
        <f t="shared" si="8"/>
        <v>4830252.9567309162</v>
      </c>
      <c r="K28" s="328">
        <f t="shared" si="8"/>
        <v>4226471.3371395515</v>
      </c>
      <c r="L28" s="328">
        <f t="shared" si="8"/>
        <v>3622689.7175481874</v>
      </c>
      <c r="M28" s="328">
        <f t="shared" si="8"/>
        <v>3018908.0979568232</v>
      </c>
      <c r="N28" s="328">
        <f t="shared" si="8"/>
        <v>2415126.4783654585</v>
      </c>
      <c r="O28" s="328">
        <f t="shared" si="8"/>
        <v>1811344.8587740944</v>
      </c>
      <c r="P28" s="328">
        <f t="shared" si="8"/>
        <v>1207563.2391827302</v>
      </c>
      <c r="Q28" s="328">
        <f t="shared" si="8"/>
        <v>603781.61959136592</v>
      </c>
      <c r="R28" s="328"/>
    </row>
    <row r="29" spans="1:26" x14ac:dyDescent="0.25">
      <c r="A29" s="245">
        <v>15</v>
      </c>
      <c r="B29" s="240" t="s">
        <v>39381</v>
      </c>
      <c r="C29" s="328">
        <f>C25/15</f>
        <v>29816376.276116751</v>
      </c>
      <c r="D29" s="328">
        <f>C29</f>
        <v>29816376.276116751</v>
      </c>
      <c r="E29" s="328">
        <f t="shared" ref="E29:Q29" si="9">D29</f>
        <v>29816376.276116751</v>
      </c>
      <c r="F29" s="328">
        <f t="shared" si="9"/>
        <v>29816376.276116751</v>
      </c>
      <c r="G29" s="328">
        <f t="shared" si="9"/>
        <v>29816376.276116751</v>
      </c>
      <c r="H29" s="328">
        <f t="shared" si="9"/>
        <v>29816376.276116751</v>
      </c>
      <c r="I29" s="328">
        <f t="shared" si="9"/>
        <v>29816376.276116751</v>
      </c>
      <c r="J29" s="328">
        <f t="shared" si="9"/>
        <v>29816376.276116751</v>
      </c>
      <c r="K29" s="328">
        <f t="shared" si="9"/>
        <v>29816376.276116751</v>
      </c>
      <c r="L29" s="328">
        <f t="shared" si="9"/>
        <v>29816376.276116751</v>
      </c>
      <c r="M29" s="328">
        <f t="shared" si="9"/>
        <v>29816376.276116751</v>
      </c>
      <c r="N29" s="328">
        <f t="shared" si="9"/>
        <v>29816376.276116751</v>
      </c>
      <c r="O29" s="328">
        <f t="shared" si="9"/>
        <v>29816376.276116751</v>
      </c>
      <c r="P29" s="328">
        <f t="shared" si="9"/>
        <v>29816376.276116751</v>
      </c>
      <c r="Q29" s="328">
        <f t="shared" si="9"/>
        <v>29816376.276116751</v>
      </c>
      <c r="R29" s="328"/>
    </row>
    <row r="30" spans="1:26" x14ac:dyDescent="0.25">
      <c r="A30" s="245">
        <v>16</v>
      </c>
      <c r="B30" s="240" t="s">
        <v>98</v>
      </c>
      <c r="C30" s="325">
        <f>SUM(C27,C29)*1/(1-$C$14)-SUM(C27,C29)</f>
        <v>16000517.711445063</v>
      </c>
      <c r="D30" s="325">
        <f t="shared" ref="D30:Q30" si="10">SUM(D27,D29)*1/(1-$C$14)-SUM(D27,D29)</f>
        <v>15552373.318599142</v>
      </c>
      <c r="E30" s="325">
        <f t="shared" si="10"/>
        <v>15104228.925753213</v>
      </c>
      <c r="F30" s="325">
        <f t="shared" si="10"/>
        <v>14656084.532907292</v>
      </c>
      <c r="G30" s="325">
        <f t="shared" si="10"/>
        <v>14207940.140061371</v>
      </c>
      <c r="H30" s="325">
        <f t="shared" si="10"/>
        <v>13759795.747215442</v>
      </c>
      <c r="I30" s="325">
        <f t="shared" si="10"/>
        <v>13311651.354369521</v>
      </c>
      <c r="J30" s="325">
        <f t="shared" si="10"/>
        <v>12863506.9615236</v>
      </c>
      <c r="K30" s="325">
        <f t="shared" si="10"/>
        <v>12415362.568677671</v>
      </c>
      <c r="L30" s="325">
        <f t="shared" si="10"/>
        <v>11967218.17583175</v>
      </c>
      <c r="M30" s="325">
        <f t="shared" si="10"/>
        <v>11519073.782985821</v>
      </c>
      <c r="N30" s="325">
        <f t="shared" si="10"/>
        <v>11070929.3901399</v>
      </c>
      <c r="O30" s="325">
        <f t="shared" si="10"/>
        <v>10622784.997293971</v>
      </c>
      <c r="P30" s="325">
        <f t="shared" si="10"/>
        <v>10174640.60444805</v>
      </c>
      <c r="Q30" s="325">
        <f t="shared" si="10"/>
        <v>9726496.2116021216</v>
      </c>
      <c r="R30" s="325"/>
    </row>
    <row r="31" spans="1:26" x14ac:dyDescent="0.25">
      <c r="A31" s="245">
        <v>17</v>
      </c>
      <c r="B31" s="240" t="s">
        <v>39384</v>
      </c>
      <c r="C31" s="328">
        <f>SUM(C27:C30)</f>
        <v>76475582.89347887</v>
      </c>
      <c r="D31" s="328">
        <f t="shared" ref="D31:Q31" si="11">SUM(D27:D30)</f>
        <v>73983525.906905144</v>
      </c>
      <c r="E31" s="328">
        <f t="shared" si="11"/>
        <v>71491468.920331419</v>
      </c>
      <c r="F31" s="328">
        <f t="shared" si="11"/>
        <v>68999411.933757693</v>
      </c>
      <c r="G31" s="328">
        <f t="shared" si="11"/>
        <v>66507354.947183967</v>
      </c>
      <c r="H31" s="328">
        <f t="shared" si="11"/>
        <v>64015297.960610233</v>
      </c>
      <c r="I31" s="328">
        <f t="shared" si="11"/>
        <v>61523240.974036515</v>
      </c>
      <c r="J31" s="328">
        <f t="shared" si="11"/>
        <v>59031183.987462781</v>
      </c>
      <c r="K31" s="328">
        <f t="shared" si="11"/>
        <v>56539127.000889055</v>
      </c>
      <c r="L31" s="328">
        <f t="shared" si="11"/>
        <v>54047070.014315329</v>
      </c>
      <c r="M31" s="328">
        <f t="shared" si="11"/>
        <v>51555013.027741596</v>
      </c>
      <c r="N31" s="328">
        <f t="shared" si="11"/>
        <v>49062956.04116787</v>
      </c>
      <c r="O31" s="328">
        <f t="shared" si="11"/>
        <v>46570899.054594137</v>
      </c>
      <c r="P31" s="328">
        <f t="shared" si="11"/>
        <v>44078842.068020411</v>
      </c>
      <c r="Q31" s="328">
        <f t="shared" si="11"/>
        <v>41586785.081446677</v>
      </c>
      <c r="R31" s="328">
        <f>SUM(C31:Q31)</f>
        <v>885467759.81194174</v>
      </c>
    </row>
    <row r="32" spans="1:26" ht="15.6" x14ac:dyDescent="0.25">
      <c r="A32" s="245">
        <v>18</v>
      </c>
      <c r="B32" s="240" t="s">
        <v>39385</v>
      </c>
      <c r="C32" s="379">
        <f>NPV(0.05,C31:Q31)</f>
        <v>636073018.04666901</v>
      </c>
      <c r="D32" s="326"/>
      <c r="E32" s="326"/>
      <c r="F32" s="326"/>
      <c r="G32" s="326"/>
      <c r="H32" s="326"/>
      <c r="I32" s="326"/>
      <c r="J32" s="326"/>
      <c r="K32" s="326"/>
      <c r="L32" s="326"/>
      <c r="M32" s="326"/>
      <c r="N32" s="326"/>
      <c r="O32" s="326"/>
      <c r="P32" s="326"/>
      <c r="Q32" s="326"/>
      <c r="R32" s="326"/>
    </row>
    <row r="33" spans="1:20" x14ac:dyDescent="0.25">
      <c r="B33" s="240"/>
      <c r="C33" s="378"/>
      <c r="D33" s="327"/>
      <c r="E33" s="327"/>
      <c r="F33" s="327"/>
      <c r="G33" s="327"/>
      <c r="H33" s="327"/>
      <c r="I33" s="327"/>
      <c r="J33" s="327"/>
      <c r="K33" s="327"/>
      <c r="L33" s="327"/>
      <c r="M33" s="327"/>
      <c r="N33" s="327"/>
      <c r="O33" s="327"/>
      <c r="P33" s="327"/>
      <c r="Q33" s="327"/>
      <c r="R33" s="327"/>
    </row>
    <row r="34" spans="1:20" ht="15.6" x14ac:dyDescent="0.25">
      <c r="A34" s="241" t="s">
        <v>39365</v>
      </c>
      <c r="B34" s="240"/>
      <c r="C34" s="338"/>
      <c r="R34" s="326"/>
    </row>
    <row r="35" spans="1:20" ht="15.6" x14ac:dyDescent="0.25">
      <c r="A35" s="241"/>
      <c r="B35" s="240"/>
      <c r="C35" s="349" t="s">
        <v>141</v>
      </c>
      <c r="D35" s="349"/>
      <c r="E35" s="349"/>
      <c r="F35" s="349"/>
      <c r="G35" s="349"/>
      <c r="H35" s="349"/>
      <c r="I35" s="349"/>
      <c r="J35" s="349"/>
      <c r="K35" s="349"/>
      <c r="L35" s="349"/>
      <c r="M35" s="349"/>
      <c r="N35" s="349"/>
      <c r="O35" s="349"/>
      <c r="P35" s="349"/>
      <c r="Q35" s="349"/>
      <c r="R35" s="326"/>
    </row>
    <row r="36" spans="1:20" ht="15.6" x14ac:dyDescent="0.25">
      <c r="A36" s="241"/>
      <c r="B36" s="240"/>
      <c r="C36" s="356">
        <v>1</v>
      </c>
      <c r="D36" s="356">
        <f>C36+1</f>
        <v>2</v>
      </c>
      <c r="E36" s="356">
        <f t="shared" ref="E36:Q36" si="12">D36+1</f>
        <v>3</v>
      </c>
      <c r="F36" s="356">
        <f t="shared" si="12"/>
        <v>4</v>
      </c>
      <c r="G36" s="356">
        <f t="shared" si="12"/>
        <v>5</v>
      </c>
      <c r="H36" s="356">
        <f t="shared" si="12"/>
        <v>6</v>
      </c>
      <c r="I36" s="356">
        <f t="shared" si="12"/>
        <v>7</v>
      </c>
      <c r="J36" s="356">
        <f t="shared" si="12"/>
        <v>8</v>
      </c>
      <c r="K36" s="356">
        <f t="shared" si="12"/>
        <v>9</v>
      </c>
      <c r="L36" s="356">
        <f t="shared" si="12"/>
        <v>10</v>
      </c>
      <c r="M36" s="356">
        <f t="shared" si="12"/>
        <v>11</v>
      </c>
      <c r="N36" s="356">
        <f t="shared" si="12"/>
        <v>12</v>
      </c>
      <c r="O36" s="356">
        <f t="shared" si="12"/>
        <v>13</v>
      </c>
      <c r="P36" s="356">
        <f t="shared" si="12"/>
        <v>14</v>
      </c>
      <c r="Q36" s="356">
        <f t="shared" si="12"/>
        <v>15</v>
      </c>
      <c r="R36" s="326"/>
    </row>
    <row r="37" spans="1:20" x14ac:dyDescent="0.25">
      <c r="A37" s="245">
        <v>19</v>
      </c>
      <c r="B37" s="240" t="s">
        <v>39366</v>
      </c>
      <c r="C37" s="328">
        <f>PPMT(0.0559,C36,15,-($C$25+'Source Info - SCHEDULE MJL-D1'!$E$23))</f>
        <v>20115794.63983731</v>
      </c>
      <c r="D37" s="328">
        <f t="shared" ref="D37:Q37" si="13">PPMT(0.0559,D36,15,-$C$25)</f>
        <v>20931078.530998465</v>
      </c>
      <c r="E37" s="328">
        <f t="shared" si="13"/>
        <v>22101125.820881277</v>
      </c>
      <c r="F37" s="328">
        <f t="shared" si="13"/>
        <v>23336578.754268546</v>
      </c>
      <c r="G37" s="328">
        <f t="shared" si="13"/>
        <v>24641093.506632157</v>
      </c>
      <c r="H37" s="328">
        <f t="shared" si="13"/>
        <v>26018530.633652892</v>
      </c>
      <c r="I37" s="328">
        <f t="shared" si="13"/>
        <v>27472966.496074084</v>
      </c>
      <c r="J37" s="328">
        <f t="shared" si="13"/>
        <v>29008705.323204625</v>
      </c>
      <c r="K37" s="328">
        <f t="shared" si="13"/>
        <v>30630291.950771771</v>
      </c>
      <c r="L37" s="328">
        <f t="shared" si="13"/>
        <v>32342525.27081991</v>
      </c>
      <c r="M37" s="328">
        <f t="shared" si="13"/>
        <v>34150472.433458745</v>
      </c>
      <c r="N37" s="328">
        <f t="shared" si="13"/>
        <v>36059483.842489086</v>
      </c>
      <c r="O37" s="328">
        <f t="shared" si="13"/>
        <v>38075208.989284225</v>
      </c>
      <c r="P37" s="328">
        <f t="shared" si="13"/>
        <v>40203613.171785213</v>
      </c>
      <c r="Q37" s="328">
        <f t="shared" si="13"/>
        <v>42450995.148088008</v>
      </c>
      <c r="R37" s="328"/>
    </row>
    <row r="38" spans="1:20" x14ac:dyDescent="0.25">
      <c r="A38" s="245">
        <v>20</v>
      </c>
      <c r="B38" s="240" t="s">
        <v>39367</v>
      </c>
      <c r="C38" s="328">
        <f>IPMT(0.0559,C36,15,-($C$25+'Source Info - SCHEDULE MJL-D1'!$E$23))</f>
        <v>25370340.93653902</v>
      </c>
      <c r="D38" s="328">
        <f t="shared" ref="D38:Q38" si="14">IPMT(0.0559,D36,15,-$C$25)</f>
        <v>23892927.245867666</v>
      </c>
      <c r="E38" s="328">
        <f t="shared" si="14"/>
        <v>22722879.955984853</v>
      </c>
      <c r="F38" s="328">
        <f t="shared" si="14"/>
        <v>21487427.022597589</v>
      </c>
      <c r="G38" s="328">
        <f t="shared" si="14"/>
        <v>20182912.270233978</v>
      </c>
      <c r="H38" s="328">
        <f t="shared" si="14"/>
        <v>18805475.143213239</v>
      </c>
      <c r="I38" s="328">
        <f t="shared" si="14"/>
        <v>17351039.280792043</v>
      </c>
      <c r="J38" s="328">
        <f t="shared" si="14"/>
        <v>15815300.453661498</v>
      </c>
      <c r="K38" s="328">
        <f t="shared" si="14"/>
        <v>14193713.826094361</v>
      </c>
      <c r="L38" s="328">
        <f t="shared" si="14"/>
        <v>12481480.506046219</v>
      </c>
      <c r="M38" s="328">
        <f t="shared" si="14"/>
        <v>10673533.343407387</v>
      </c>
      <c r="N38" s="328">
        <f t="shared" si="14"/>
        <v>8764521.9343770426</v>
      </c>
      <c r="O38" s="328">
        <f t="shared" si="14"/>
        <v>6748796.7875819011</v>
      </c>
      <c r="P38" s="328">
        <f t="shared" si="14"/>
        <v>4620392.6050809138</v>
      </c>
      <c r="Q38" s="328">
        <f t="shared" si="14"/>
        <v>2373010.62877812</v>
      </c>
      <c r="R38" s="328"/>
    </row>
    <row r="39" spans="1:20" x14ac:dyDescent="0.25">
      <c r="A39" s="245">
        <v>21</v>
      </c>
      <c r="B39" s="240" t="s">
        <v>98</v>
      </c>
      <c r="C39" s="329">
        <f>C37*1/(1-$C$14)-C37</f>
        <v>6259694.9425997995</v>
      </c>
      <c r="D39" s="329">
        <f t="shared" ref="D39:Q39" si="15">D37*1/(1-$C$14)-D37</f>
        <v>6513397.4953280799</v>
      </c>
      <c r="E39" s="329">
        <f t="shared" si="15"/>
        <v>6877496.4153169207</v>
      </c>
      <c r="F39" s="329">
        <f t="shared" si="15"/>
        <v>7261948.4649331346</v>
      </c>
      <c r="G39" s="329">
        <f t="shared" si="15"/>
        <v>7667891.3841228969</v>
      </c>
      <c r="H39" s="329">
        <f t="shared" si="15"/>
        <v>8096526.512495365</v>
      </c>
      <c r="I39" s="329">
        <f t="shared" si="15"/>
        <v>8549122.3445438556</v>
      </c>
      <c r="J39" s="329">
        <f t="shared" si="15"/>
        <v>9027018.2836038582</v>
      </c>
      <c r="K39" s="329">
        <f t="shared" si="15"/>
        <v>9531628.6056573167</v>
      </c>
      <c r="L39" s="329">
        <f t="shared" si="15"/>
        <v>10064446.644713558</v>
      </c>
      <c r="M39" s="329">
        <f t="shared" si="15"/>
        <v>10627049.212153047</v>
      </c>
      <c r="N39" s="329">
        <f t="shared" si="15"/>
        <v>11221101.263112403</v>
      </c>
      <c r="O39" s="329">
        <f t="shared" si="15"/>
        <v>11848360.823720388</v>
      </c>
      <c r="P39" s="329">
        <f t="shared" si="15"/>
        <v>12510684.193766356</v>
      </c>
      <c r="Q39" s="329">
        <f t="shared" si="15"/>
        <v>13210031.440197892</v>
      </c>
      <c r="R39" s="328"/>
    </row>
    <row r="40" spans="1:20" x14ac:dyDescent="0.25">
      <c r="A40" s="245">
        <v>22</v>
      </c>
      <c r="B40" s="240" t="s">
        <v>39386</v>
      </c>
      <c r="C40" s="325">
        <f>'Source Info - SCHEDULE MJL-D1'!E30</f>
        <v>791882.7245572682</v>
      </c>
      <c r="D40" s="325">
        <f>C40</f>
        <v>791882.7245572682</v>
      </c>
      <c r="E40" s="325">
        <f t="shared" ref="E40:Q40" si="16">D40</f>
        <v>791882.7245572682</v>
      </c>
      <c r="F40" s="325">
        <f t="shared" si="16"/>
        <v>791882.7245572682</v>
      </c>
      <c r="G40" s="325">
        <f t="shared" si="16"/>
        <v>791882.7245572682</v>
      </c>
      <c r="H40" s="325">
        <f t="shared" si="16"/>
        <v>791882.7245572682</v>
      </c>
      <c r="I40" s="325">
        <f t="shared" si="16"/>
        <v>791882.7245572682</v>
      </c>
      <c r="J40" s="325">
        <f t="shared" si="16"/>
        <v>791882.7245572682</v>
      </c>
      <c r="K40" s="325">
        <f t="shared" si="16"/>
        <v>791882.7245572682</v>
      </c>
      <c r="L40" s="325">
        <f t="shared" si="16"/>
        <v>791882.7245572682</v>
      </c>
      <c r="M40" s="325">
        <f t="shared" si="16"/>
        <v>791882.7245572682</v>
      </c>
      <c r="N40" s="325">
        <f t="shared" si="16"/>
        <v>791882.7245572682</v>
      </c>
      <c r="O40" s="325">
        <f t="shared" si="16"/>
        <v>791882.7245572682</v>
      </c>
      <c r="P40" s="325">
        <f t="shared" si="16"/>
        <v>791882.7245572682</v>
      </c>
      <c r="Q40" s="325">
        <f t="shared" si="16"/>
        <v>791882.7245572682</v>
      </c>
      <c r="R40" s="325"/>
    </row>
    <row r="41" spans="1:20" x14ac:dyDescent="0.25">
      <c r="A41" s="245">
        <v>23</v>
      </c>
      <c r="B41" s="240" t="s">
        <v>39371</v>
      </c>
      <c r="C41" s="328">
        <f>SUM(C37:C40)</f>
        <v>52537713.243533403</v>
      </c>
      <c r="D41" s="328">
        <f t="shared" ref="D41:Q41" si="17">SUM(D37:D40)</f>
        <v>52129285.996751472</v>
      </c>
      <c r="E41" s="328">
        <f t="shared" si="17"/>
        <v>52493384.916740313</v>
      </c>
      <c r="F41" s="328">
        <f t="shared" si="17"/>
        <v>52877836.966356538</v>
      </c>
      <c r="G41" s="328">
        <f t="shared" si="17"/>
        <v>53283779.885546297</v>
      </c>
      <c r="H41" s="328">
        <f t="shared" si="17"/>
        <v>53712415.013918757</v>
      </c>
      <c r="I41" s="328">
        <f t="shared" si="17"/>
        <v>54165010.845967248</v>
      </c>
      <c r="J41" s="328">
        <f t="shared" si="17"/>
        <v>54642906.785027251</v>
      </c>
      <c r="K41" s="328">
        <f t="shared" si="17"/>
        <v>55147517.107080713</v>
      </c>
      <c r="L41" s="328">
        <f t="shared" si="17"/>
        <v>55680335.146136954</v>
      </c>
      <c r="M41" s="328">
        <f t="shared" si="17"/>
        <v>56242937.713576443</v>
      </c>
      <c r="N41" s="328">
        <f t="shared" si="17"/>
        <v>56836989.7645358</v>
      </c>
      <c r="O41" s="328">
        <f t="shared" si="17"/>
        <v>57464249.325143777</v>
      </c>
      <c r="P41" s="328">
        <f t="shared" si="17"/>
        <v>58126572.695189744</v>
      </c>
      <c r="Q41" s="328">
        <f t="shared" si="17"/>
        <v>58825919.941621289</v>
      </c>
      <c r="R41" s="328">
        <f>SUM(C41:Q41)</f>
        <v>824166855.34712601</v>
      </c>
    </row>
    <row r="42" spans="1:20" ht="15.6" x14ac:dyDescent="0.25">
      <c r="A42" s="245">
        <v>24</v>
      </c>
      <c r="B42" s="240" t="s">
        <v>39385</v>
      </c>
      <c r="C42" s="379">
        <f>NPV(0.05,C41:Q41)</f>
        <v>565869183.47169626</v>
      </c>
      <c r="D42" s="326"/>
      <c r="E42" s="326"/>
      <c r="F42" s="326"/>
      <c r="G42" s="326"/>
      <c r="H42" s="326"/>
      <c r="I42" s="326"/>
      <c r="J42" s="326"/>
      <c r="K42" s="326"/>
      <c r="L42" s="326"/>
      <c r="M42" s="326"/>
      <c r="N42" s="326"/>
      <c r="O42" s="326"/>
      <c r="P42" s="326"/>
      <c r="Q42" s="326"/>
      <c r="R42" s="326"/>
    </row>
    <row r="43" spans="1:20" x14ac:dyDescent="0.25">
      <c r="A43" s="245"/>
      <c r="B43" s="332"/>
      <c r="C43" s="328"/>
      <c r="D43" s="326"/>
      <c r="E43" s="326"/>
      <c r="F43" s="326"/>
      <c r="G43" s="326"/>
      <c r="H43" s="326"/>
      <c r="I43" s="326"/>
      <c r="J43" s="326"/>
      <c r="K43" s="326"/>
      <c r="L43" s="326"/>
      <c r="M43" s="326"/>
      <c r="N43" s="326"/>
      <c r="O43" s="326"/>
      <c r="P43" s="326"/>
      <c r="Q43" s="326"/>
      <c r="R43" s="326"/>
      <c r="T43" s="240"/>
    </row>
    <row r="44" spans="1:20" x14ac:dyDescent="0.25">
      <c r="A44" s="245">
        <v>25</v>
      </c>
      <c r="B44" s="240" t="s">
        <v>39387</v>
      </c>
      <c r="C44" s="328">
        <f>C32-C42</f>
        <v>70203834.574972749</v>
      </c>
      <c r="D44" s="326"/>
      <c r="E44" s="326"/>
      <c r="F44" s="326"/>
      <c r="G44" s="326"/>
      <c r="H44" s="326"/>
      <c r="I44" s="326"/>
      <c r="J44" s="326"/>
      <c r="K44" s="326"/>
      <c r="L44" s="326"/>
      <c r="M44" s="326"/>
      <c r="N44" s="326"/>
      <c r="O44" s="326"/>
      <c r="P44" s="326"/>
      <c r="Q44" s="326"/>
      <c r="R44" s="326"/>
      <c r="T44" s="240"/>
    </row>
    <row r="45" spans="1:20" x14ac:dyDescent="0.25">
      <c r="B45" s="240"/>
      <c r="C45" s="328"/>
      <c r="D45" s="326"/>
      <c r="E45" s="326"/>
      <c r="F45" s="326"/>
      <c r="G45" s="326"/>
      <c r="H45" s="326"/>
      <c r="I45" s="326"/>
      <c r="J45" s="326"/>
      <c r="K45" s="326"/>
      <c r="L45" s="326"/>
      <c r="M45" s="326"/>
      <c r="N45" s="326"/>
      <c r="O45" s="326"/>
      <c r="P45" s="326"/>
      <c r="Q45" s="326"/>
      <c r="R45" s="326"/>
    </row>
    <row r="49" spans="3:3" x14ac:dyDescent="0.25">
      <c r="C49" s="328"/>
    </row>
  </sheetData>
  <pageMargins left="0.7" right="0.7" top="0.75" bottom="0.75" header="0.3" footer="0.3"/>
  <pageSetup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80A54-3593-4204-8C05-216F834058A3}">
  <sheetPr>
    <tabColor rgb="FFFFFF00"/>
    <pageSetUpPr fitToPage="1"/>
  </sheetPr>
  <dimension ref="A1:Z46"/>
  <sheetViews>
    <sheetView topLeftCell="A3" zoomScale="80" zoomScaleNormal="80" workbookViewId="0">
      <selection activeCell="I19" sqref="I18:I19"/>
    </sheetView>
  </sheetViews>
  <sheetFormatPr defaultColWidth="9.21875" defaultRowHeight="15" x14ac:dyDescent="0.25"/>
  <cols>
    <col min="1" max="1" width="9.21875" style="238" bestFit="1" customWidth="1"/>
    <col min="2" max="2" width="56.88671875" style="238" customWidth="1"/>
    <col min="3" max="3" width="18" style="330" bestFit="1" customWidth="1"/>
    <col min="4" max="18" width="16.33203125" style="238" customWidth="1"/>
    <col min="19" max="19" width="3.77734375" style="238" customWidth="1"/>
    <col min="20" max="20" width="9.21875" style="238" bestFit="1" customWidth="1"/>
    <col min="21" max="16384" width="9.21875" style="238"/>
  </cols>
  <sheetData>
    <row r="1" spans="1:18" ht="17.399999999999999" x14ac:dyDescent="0.25">
      <c r="A1" s="321" t="s">
        <v>39391</v>
      </c>
      <c r="B1" s="322"/>
      <c r="C1" s="368"/>
      <c r="D1" s="367"/>
      <c r="E1" s="367"/>
      <c r="F1" s="367"/>
      <c r="G1" s="367"/>
      <c r="H1" s="367"/>
      <c r="I1" s="367"/>
      <c r="J1" s="367"/>
      <c r="K1" s="367"/>
      <c r="L1" s="367"/>
      <c r="M1" s="367"/>
      <c r="N1" s="367"/>
      <c r="O1" s="367"/>
      <c r="P1" s="367"/>
      <c r="Q1" s="367"/>
      <c r="R1" s="239"/>
    </row>
    <row r="2" spans="1:18" ht="15.6" x14ac:dyDescent="0.25">
      <c r="A2" s="241"/>
      <c r="C2" s="337"/>
      <c r="D2" s="241"/>
      <c r="E2" s="241"/>
      <c r="F2" s="241"/>
      <c r="G2" s="241"/>
      <c r="H2" s="241"/>
      <c r="I2" s="241"/>
      <c r="J2" s="241"/>
      <c r="K2" s="241"/>
      <c r="L2" s="241"/>
      <c r="M2" s="241"/>
      <c r="N2" s="241"/>
      <c r="O2" s="241"/>
      <c r="P2" s="241"/>
      <c r="Q2" s="241"/>
      <c r="R2" s="241"/>
    </row>
    <row r="4" spans="1:18" ht="31.2" x14ac:dyDescent="0.25">
      <c r="A4" s="242" t="s">
        <v>85</v>
      </c>
      <c r="B4" s="243"/>
      <c r="C4" s="244">
        <v>1</v>
      </c>
      <c r="D4" s="244">
        <f>C4+1</f>
        <v>2</v>
      </c>
      <c r="E4" s="244">
        <f t="shared" ref="E4:R4" si="0">D4+1</f>
        <v>3</v>
      </c>
      <c r="F4" s="244">
        <f t="shared" si="0"/>
        <v>4</v>
      </c>
      <c r="G4" s="244">
        <f t="shared" si="0"/>
        <v>5</v>
      </c>
      <c r="H4" s="244">
        <f t="shared" si="0"/>
        <v>6</v>
      </c>
      <c r="I4" s="244">
        <f t="shared" si="0"/>
        <v>7</v>
      </c>
      <c r="J4" s="244">
        <f t="shared" si="0"/>
        <v>8</v>
      </c>
      <c r="K4" s="244">
        <f t="shared" si="0"/>
        <v>9</v>
      </c>
      <c r="L4" s="244">
        <f t="shared" si="0"/>
        <v>10</v>
      </c>
      <c r="M4" s="244">
        <f t="shared" si="0"/>
        <v>11</v>
      </c>
      <c r="N4" s="244">
        <f t="shared" si="0"/>
        <v>12</v>
      </c>
      <c r="O4" s="244">
        <f t="shared" si="0"/>
        <v>13</v>
      </c>
      <c r="P4" s="244">
        <f t="shared" si="0"/>
        <v>14</v>
      </c>
      <c r="Q4" s="244">
        <f t="shared" si="0"/>
        <v>15</v>
      </c>
      <c r="R4" s="244">
        <f t="shared" si="0"/>
        <v>16</v>
      </c>
    </row>
    <row r="6" spans="1:18" x14ac:dyDescent="0.25">
      <c r="A6" s="245">
        <v>1</v>
      </c>
      <c r="B6" s="238" t="s">
        <v>86</v>
      </c>
      <c r="C6" s="328">
        <v>897863380</v>
      </c>
      <c r="D6" s="383"/>
      <c r="E6" s="383"/>
      <c r="F6" s="383"/>
      <c r="G6" s="383"/>
      <c r="H6" s="383"/>
      <c r="I6" s="383"/>
      <c r="J6" s="383"/>
      <c r="K6" s="383"/>
      <c r="L6" s="383"/>
      <c r="M6" s="383"/>
      <c r="N6" s="383"/>
      <c r="O6" s="383"/>
      <c r="P6" s="383"/>
      <c r="Q6" s="383"/>
      <c r="R6" s="383"/>
    </row>
    <row r="7" spans="1:18" x14ac:dyDescent="0.25">
      <c r="A7" s="245">
        <v>2</v>
      </c>
      <c r="B7" s="247" t="s">
        <v>87</v>
      </c>
      <c r="C7" s="325">
        <v>422627751</v>
      </c>
      <c r="D7" s="383"/>
      <c r="E7" s="383"/>
      <c r="F7" s="383"/>
      <c r="G7" s="383"/>
      <c r="H7" s="383"/>
      <c r="I7" s="383"/>
      <c r="J7" s="383"/>
      <c r="K7" s="383"/>
      <c r="L7" s="383"/>
      <c r="M7" s="383"/>
      <c r="N7" s="383"/>
      <c r="O7" s="383"/>
      <c r="P7" s="383"/>
      <c r="Q7" s="383"/>
      <c r="R7" s="383"/>
    </row>
    <row r="8" spans="1:18" x14ac:dyDescent="0.25">
      <c r="A8" s="245">
        <v>3</v>
      </c>
      <c r="B8" s="238" t="s">
        <v>88</v>
      </c>
      <c r="C8" s="328">
        <f t="shared" ref="C8" si="1">C6-C7</f>
        <v>475235629</v>
      </c>
      <c r="D8" s="383"/>
      <c r="E8" s="383"/>
      <c r="F8" s="383"/>
      <c r="G8" s="383"/>
      <c r="H8" s="383"/>
      <c r="I8" s="383"/>
      <c r="J8" s="383"/>
      <c r="K8" s="383"/>
      <c r="L8" s="383"/>
      <c r="M8" s="383"/>
      <c r="N8" s="383"/>
      <c r="O8" s="383"/>
      <c r="P8" s="383"/>
      <c r="Q8" s="383"/>
      <c r="R8" s="383"/>
    </row>
    <row r="9" spans="1:18" x14ac:dyDescent="0.25">
      <c r="A9" s="245"/>
      <c r="C9" s="328"/>
      <c r="D9" s="383"/>
      <c r="E9" s="383"/>
      <c r="F9" s="383"/>
      <c r="G9" s="383"/>
      <c r="H9" s="383"/>
      <c r="I9" s="383"/>
      <c r="J9" s="383"/>
      <c r="K9" s="383"/>
      <c r="L9" s="383"/>
      <c r="M9" s="383"/>
      <c r="N9" s="383"/>
      <c r="O9" s="383"/>
      <c r="P9" s="383"/>
      <c r="Q9" s="383"/>
      <c r="R9" s="383"/>
    </row>
    <row r="10" spans="1:18" x14ac:dyDescent="0.25">
      <c r="A10" s="245">
        <v>4</v>
      </c>
      <c r="B10" s="238" t="s">
        <v>89</v>
      </c>
      <c r="C10" s="328">
        <f t="shared" ref="C10" si="2">C8</f>
        <v>475235629</v>
      </c>
      <c r="D10" s="383"/>
      <c r="E10" s="383"/>
      <c r="F10" s="383"/>
      <c r="G10" s="383"/>
      <c r="H10" s="383"/>
      <c r="I10" s="383"/>
      <c r="J10" s="383"/>
      <c r="K10" s="383"/>
      <c r="L10" s="383"/>
      <c r="M10" s="383"/>
      <c r="N10" s="383"/>
      <c r="O10" s="383"/>
      <c r="P10" s="383"/>
      <c r="Q10" s="383"/>
      <c r="R10" s="383"/>
    </row>
    <row r="11" spans="1:18" x14ac:dyDescent="0.25">
      <c r="A11" s="245">
        <v>5</v>
      </c>
      <c r="B11" s="247" t="s">
        <v>90</v>
      </c>
      <c r="C11" s="325">
        <v>0</v>
      </c>
      <c r="D11" s="383"/>
      <c r="E11" s="383"/>
      <c r="F11" s="383"/>
      <c r="G11" s="383"/>
      <c r="H11" s="383"/>
      <c r="I11" s="383"/>
      <c r="J11" s="383"/>
      <c r="K11" s="383"/>
      <c r="L11" s="383"/>
      <c r="M11" s="383"/>
      <c r="N11" s="383"/>
      <c r="O11" s="383"/>
      <c r="P11" s="383"/>
      <c r="Q11" s="383"/>
      <c r="R11" s="383"/>
    </row>
    <row r="12" spans="1:18" x14ac:dyDescent="0.25">
      <c r="A12" s="245">
        <v>6</v>
      </c>
      <c r="B12" s="238" t="s">
        <v>91</v>
      </c>
      <c r="C12" s="328">
        <f t="shared" ref="C12" si="3">C10-C11</f>
        <v>475235629</v>
      </c>
      <c r="D12" s="383"/>
      <c r="E12" s="383"/>
      <c r="F12" s="383"/>
      <c r="G12" s="383"/>
      <c r="H12" s="383"/>
      <c r="I12" s="383"/>
      <c r="J12" s="383"/>
      <c r="K12" s="383"/>
      <c r="L12" s="383"/>
      <c r="M12" s="383"/>
      <c r="N12" s="383"/>
      <c r="O12" s="383"/>
      <c r="P12" s="383"/>
      <c r="Q12" s="383"/>
      <c r="R12" s="383"/>
    </row>
    <row r="13" spans="1:18" x14ac:dyDescent="0.25">
      <c r="A13" s="245"/>
      <c r="C13" s="328"/>
      <c r="D13" s="383"/>
      <c r="E13" s="383"/>
      <c r="F13" s="383"/>
      <c r="G13" s="383"/>
      <c r="H13" s="383"/>
      <c r="I13" s="383"/>
      <c r="J13" s="383"/>
      <c r="K13" s="383"/>
      <c r="L13" s="383"/>
      <c r="M13" s="383"/>
      <c r="N13" s="383"/>
      <c r="O13" s="383"/>
      <c r="P13" s="383"/>
      <c r="Q13" s="383"/>
      <c r="R13" s="383"/>
    </row>
    <row r="14" spans="1:18" x14ac:dyDescent="0.25">
      <c r="A14" s="245">
        <v>7</v>
      </c>
      <c r="B14" s="247" t="s">
        <v>92</v>
      </c>
      <c r="C14" s="384">
        <f>'Schedule DM-S-4'!C14</f>
        <v>0.23733000000000001</v>
      </c>
      <c r="D14" s="383"/>
      <c r="E14" s="383"/>
      <c r="F14" s="383"/>
      <c r="G14" s="383"/>
      <c r="H14" s="383"/>
      <c r="I14" s="383"/>
      <c r="J14" s="383"/>
      <c r="K14" s="383"/>
      <c r="L14" s="383"/>
      <c r="M14" s="383"/>
      <c r="N14" s="383"/>
      <c r="O14" s="383"/>
      <c r="P14" s="383"/>
      <c r="Q14" s="383"/>
      <c r="R14" s="383"/>
    </row>
    <row r="15" spans="1:18" x14ac:dyDescent="0.25">
      <c r="A15" s="245">
        <v>8</v>
      </c>
      <c r="B15" s="238" t="s">
        <v>93</v>
      </c>
      <c r="C15" s="328">
        <f>'Def Tax &amp; NBNT'!B29</f>
        <v>118990949.38146175</v>
      </c>
      <c r="D15" s="383"/>
      <c r="E15" s="383"/>
      <c r="F15" s="383"/>
      <c r="G15" s="383"/>
      <c r="H15" s="383"/>
      <c r="I15" s="383"/>
      <c r="J15" s="383"/>
      <c r="K15" s="383"/>
      <c r="L15" s="383"/>
      <c r="M15" s="383"/>
      <c r="N15" s="383"/>
      <c r="O15" s="383"/>
      <c r="P15" s="383"/>
      <c r="Q15" s="383"/>
      <c r="R15" s="383"/>
    </row>
    <row r="16" spans="1:18" x14ac:dyDescent="0.25">
      <c r="A16" s="245"/>
      <c r="B16" s="247"/>
      <c r="C16" s="325"/>
      <c r="D16" s="383"/>
      <c r="E16" s="383"/>
      <c r="F16" s="383"/>
      <c r="G16" s="383"/>
      <c r="H16" s="383"/>
      <c r="I16" s="383"/>
      <c r="J16" s="383"/>
      <c r="K16" s="383"/>
      <c r="L16" s="383"/>
      <c r="M16" s="383"/>
      <c r="N16" s="383"/>
      <c r="O16" s="383"/>
      <c r="P16" s="383"/>
      <c r="Q16" s="383"/>
      <c r="R16" s="383"/>
    </row>
    <row r="17" spans="1:26" x14ac:dyDescent="0.25">
      <c r="A17" s="245">
        <v>9</v>
      </c>
      <c r="B17" s="238" t="s">
        <v>94</v>
      </c>
      <c r="C17" s="328">
        <f t="shared" ref="C17" si="4">C8-C15</f>
        <v>356244679.61853826</v>
      </c>
      <c r="D17" s="383"/>
      <c r="E17" s="383"/>
      <c r="F17" s="383"/>
      <c r="G17" s="383"/>
      <c r="H17" s="383"/>
      <c r="I17" s="383"/>
      <c r="J17" s="383"/>
      <c r="K17" s="383"/>
      <c r="L17" s="383"/>
      <c r="M17" s="383"/>
      <c r="N17" s="383"/>
      <c r="O17" s="383"/>
      <c r="P17" s="383"/>
      <c r="Q17" s="383"/>
      <c r="R17" s="383"/>
      <c r="U17" s="238" t="s">
        <v>82</v>
      </c>
    </row>
    <row r="18" spans="1:26" x14ac:dyDescent="0.25">
      <c r="A18" s="245"/>
      <c r="C18" s="328"/>
      <c r="D18" s="326"/>
      <c r="E18" s="326"/>
      <c r="F18" s="326"/>
      <c r="G18" s="326"/>
      <c r="H18" s="326"/>
      <c r="I18" s="326"/>
      <c r="J18" s="326"/>
      <c r="K18" s="326"/>
      <c r="L18" s="326"/>
      <c r="M18" s="326"/>
      <c r="N18" s="326"/>
      <c r="O18" s="326"/>
      <c r="P18" s="326"/>
      <c r="Q18" s="326"/>
      <c r="R18" s="326"/>
      <c r="U18" s="238" t="s">
        <v>39360</v>
      </c>
      <c r="W18" s="334">
        <f>'Schedule DM-S-4'!W18</f>
        <v>9.6600000000000005E-2</v>
      </c>
      <c r="X18" s="238">
        <v>0.5</v>
      </c>
      <c r="Y18" s="334">
        <f>W18*X18</f>
        <v>4.8300000000000003E-2</v>
      </c>
      <c r="Z18" s="334">
        <f>(1/(1-C14))*Y18</f>
        <v>6.3330142787837468E-2</v>
      </c>
    </row>
    <row r="19" spans="1:26" x14ac:dyDescent="0.25">
      <c r="A19" s="245">
        <v>10</v>
      </c>
      <c r="B19" s="238" t="s">
        <v>39382</v>
      </c>
      <c r="C19" s="325">
        <f>SUM('Source Info - SCHEDULE MJL-D1'!E12:E14,'Source Info - SCHEDULE MJL-D1'!E16:E20)</f>
        <v>91000964.523212999</v>
      </c>
      <c r="D19" s="326"/>
      <c r="E19" s="326"/>
      <c r="F19" s="326"/>
      <c r="G19" s="326"/>
      <c r="H19" s="326"/>
      <c r="I19" s="326"/>
      <c r="J19" s="326"/>
      <c r="K19" s="326"/>
      <c r="L19" s="326"/>
      <c r="M19" s="326"/>
      <c r="N19" s="326"/>
      <c r="O19" s="326"/>
      <c r="P19" s="326"/>
      <c r="Q19" s="326"/>
      <c r="R19" s="326"/>
      <c r="U19" s="238" t="s">
        <v>39361</v>
      </c>
      <c r="W19" s="334">
        <v>4.0500000000000001E-2</v>
      </c>
      <c r="X19" s="238">
        <v>0.5</v>
      </c>
      <c r="Y19" s="335">
        <f>W19*X19</f>
        <v>2.0250000000000001E-2</v>
      </c>
      <c r="Z19" s="335">
        <f>Y19</f>
        <v>2.0250000000000001E-2</v>
      </c>
    </row>
    <row r="20" spans="1:26" x14ac:dyDescent="0.25">
      <c r="A20" s="245">
        <v>11</v>
      </c>
      <c r="B20" s="238" t="s">
        <v>39383</v>
      </c>
      <c r="C20" s="328">
        <f>C17+C19</f>
        <v>447245644.14175129</v>
      </c>
      <c r="D20" s="326"/>
      <c r="E20" s="326"/>
      <c r="F20" s="326"/>
      <c r="G20" s="326"/>
      <c r="H20" s="326"/>
      <c r="I20" s="326"/>
      <c r="J20" s="326"/>
      <c r="K20" s="326"/>
      <c r="L20" s="326"/>
      <c r="M20" s="326"/>
      <c r="N20" s="326"/>
      <c r="O20" s="326"/>
      <c r="P20" s="326"/>
      <c r="Q20" s="326"/>
      <c r="R20" s="326"/>
      <c r="Y20" s="334">
        <f>SUM(Y18:Y19)</f>
        <v>6.855E-2</v>
      </c>
      <c r="Z20" s="334">
        <f>SUM(Z18:Z19)</f>
        <v>8.3580142787837472E-2</v>
      </c>
    </row>
    <row r="21" spans="1:26" ht="17.399999999999999" x14ac:dyDescent="0.25">
      <c r="A21" s="321"/>
      <c r="B21" s="322"/>
      <c r="C21" s="378"/>
      <c r="D21" s="327"/>
      <c r="E21" s="327"/>
      <c r="F21" s="327"/>
      <c r="G21" s="327"/>
      <c r="H21" s="327"/>
      <c r="I21" s="327"/>
      <c r="J21" s="327"/>
      <c r="K21" s="327"/>
      <c r="L21" s="327"/>
      <c r="M21" s="327"/>
      <c r="N21" s="327"/>
      <c r="O21" s="327"/>
      <c r="P21" s="327"/>
      <c r="Q21" s="327"/>
      <c r="R21" s="327"/>
    </row>
    <row r="22" spans="1:26" x14ac:dyDescent="0.25">
      <c r="C22" s="328"/>
      <c r="D22" s="326"/>
      <c r="E22" s="326"/>
      <c r="F22" s="326"/>
      <c r="G22" s="326"/>
      <c r="H22" s="326"/>
      <c r="I22" s="326"/>
      <c r="J22" s="326"/>
      <c r="K22" s="326"/>
      <c r="L22" s="326"/>
      <c r="M22" s="326"/>
      <c r="N22" s="326"/>
      <c r="O22" s="326"/>
      <c r="P22" s="326"/>
      <c r="Q22" s="326"/>
      <c r="R22" s="326"/>
    </row>
    <row r="23" spans="1:26" ht="15.6" x14ac:dyDescent="0.25">
      <c r="A23" s="241" t="s">
        <v>39364</v>
      </c>
      <c r="B23" s="240"/>
      <c r="C23" s="378"/>
      <c r="D23" s="327"/>
      <c r="E23" s="327"/>
      <c r="F23" s="327"/>
      <c r="G23" s="327"/>
      <c r="H23" s="327"/>
      <c r="I23" s="327"/>
      <c r="J23" s="327"/>
      <c r="K23" s="327"/>
      <c r="L23" s="327"/>
      <c r="M23" s="327"/>
      <c r="N23" s="327"/>
      <c r="O23" s="327"/>
      <c r="P23" s="327"/>
      <c r="Q23" s="327"/>
      <c r="R23" s="327"/>
    </row>
    <row r="24" spans="1:26" ht="15.6" x14ac:dyDescent="0.25">
      <c r="A24" s="241"/>
      <c r="B24" s="240"/>
      <c r="C24" s="349" t="s">
        <v>141</v>
      </c>
      <c r="D24" s="349"/>
      <c r="E24" s="349"/>
      <c r="F24" s="349"/>
      <c r="G24" s="349"/>
      <c r="H24" s="349"/>
      <c r="I24" s="349"/>
      <c r="J24" s="349"/>
      <c r="K24" s="349"/>
      <c r="L24" s="349"/>
      <c r="M24" s="349"/>
      <c r="N24" s="349"/>
      <c r="O24" s="349"/>
      <c r="P24" s="349"/>
      <c r="Q24" s="349"/>
      <c r="R24" s="327"/>
    </row>
    <row r="25" spans="1:26" ht="15.6" x14ac:dyDescent="0.25">
      <c r="A25" s="241"/>
      <c r="B25" s="240"/>
      <c r="C25" s="356">
        <v>1</v>
      </c>
      <c r="D25" s="356">
        <f>C25+1</f>
        <v>2</v>
      </c>
      <c r="E25" s="356">
        <f t="shared" ref="E25:Q25" si="5">D25+1</f>
        <v>3</v>
      </c>
      <c r="F25" s="356">
        <f t="shared" si="5"/>
        <v>4</v>
      </c>
      <c r="G25" s="356">
        <f t="shared" si="5"/>
        <v>5</v>
      </c>
      <c r="H25" s="356">
        <f t="shared" si="5"/>
        <v>6</v>
      </c>
      <c r="I25" s="356">
        <f t="shared" si="5"/>
        <v>7</v>
      </c>
      <c r="J25" s="356">
        <f t="shared" si="5"/>
        <v>8</v>
      </c>
      <c r="K25" s="356">
        <f t="shared" si="5"/>
        <v>9</v>
      </c>
      <c r="L25" s="356">
        <f t="shared" si="5"/>
        <v>10</v>
      </c>
      <c r="M25" s="356">
        <f t="shared" si="5"/>
        <v>11</v>
      </c>
      <c r="N25" s="356">
        <f t="shared" si="5"/>
        <v>12</v>
      </c>
      <c r="O25" s="356">
        <f t="shared" si="5"/>
        <v>13</v>
      </c>
      <c r="P25" s="356">
        <f t="shared" si="5"/>
        <v>14</v>
      </c>
      <c r="Q25" s="356">
        <f t="shared" si="5"/>
        <v>15</v>
      </c>
      <c r="R25" s="327"/>
    </row>
    <row r="26" spans="1:26" x14ac:dyDescent="0.25">
      <c r="A26" s="245">
        <v>12</v>
      </c>
      <c r="B26" s="240" t="s">
        <v>39380</v>
      </c>
      <c r="C26" s="328">
        <f>C17+SUM('Source Info - SCHEDULE MJL-D1'!E12:E14,'Source Info - SCHEDULE MJL-D1'!E16:E20)</f>
        <v>447245644.14175129</v>
      </c>
      <c r="D26" s="326">
        <f>C26-$C$26/15</f>
        <v>417429267.86563456</v>
      </c>
      <c r="E26" s="326">
        <f t="shared" ref="E26:Q26" si="6">D26-$C$26/15</f>
        <v>387612891.58951783</v>
      </c>
      <c r="F26" s="326">
        <f t="shared" si="6"/>
        <v>357796515.3134011</v>
      </c>
      <c r="G26" s="326">
        <f t="shared" si="6"/>
        <v>327980139.03728437</v>
      </c>
      <c r="H26" s="326">
        <f t="shared" si="6"/>
        <v>298163762.76116765</v>
      </c>
      <c r="I26" s="326">
        <f t="shared" si="6"/>
        <v>268347386.48505089</v>
      </c>
      <c r="J26" s="326">
        <f t="shared" si="6"/>
        <v>238531010.20893413</v>
      </c>
      <c r="K26" s="326">
        <f t="shared" si="6"/>
        <v>208714633.93281737</v>
      </c>
      <c r="L26" s="326">
        <f t="shared" si="6"/>
        <v>178898257.65670061</v>
      </c>
      <c r="M26" s="326">
        <f t="shared" si="6"/>
        <v>149081881.38058385</v>
      </c>
      <c r="N26" s="326">
        <f t="shared" si="6"/>
        <v>119265505.10446709</v>
      </c>
      <c r="O26" s="326">
        <f t="shared" si="6"/>
        <v>89449128.828350335</v>
      </c>
      <c r="P26" s="326">
        <f t="shared" si="6"/>
        <v>59632752.552233584</v>
      </c>
      <c r="Q26" s="326">
        <f t="shared" si="6"/>
        <v>29816376.276116833</v>
      </c>
      <c r="R26" s="326"/>
    </row>
    <row r="27" spans="1:26" x14ac:dyDescent="0.25">
      <c r="A27" s="245"/>
      <c r="B27" s="240"/>
      <c r="C27" s="328"/>
      <c r="D27" s="326"/>
      <c r="E27" s="326"/>
      <c r="F27" s="326"/>
      <c r="G27" s="326"/>
      <c r="H27" s="326"/>
      <c r="I27" s="326"/>
      <c r="J27" s="326"/>
      <c r="K27" s="326"/>
      <c r="L27" s="326"/>
      <c r="M27" s="326"/>
      <c r="N27" s="326"/>
      <c r="O27" s="326"/>
      <c r="P27" s="326"/>
      <c r="Q27" s="326"/>
      <c r="R27" s="326"/>
    </row>
    <row r="28" spans="1:26" x14ac:dyDescent="0.25">
      <c r="A28" s="245">
        <v>13</v>
      </c>
      <c r="B28" s="240" t="s">
        <v>39356</v>
      </c>
      <c r="C28" s="328">
        <v>0</v>
      </c>
      <c r="D28" s="328">
        <f>C28</f>
        <v>0</v>
      </c>
      <c r="E28" s="328">
        <f t="shared" ref="E28:Q28" si="7">D28</f>
        <v>0</v>
      </c>
      <c r="F28" s="328">
        <f t="shared" si="7"/>
        <v>0</v>
      </c>
      <c r="G28" s="328">
        <f t="shared" si="7"/>
        <v>0</v>
      </c>
      <c r="H28" s="328">
        <f t="shared" si="7"/>
        <v>0</v>
      </c>
      <c r="I28" s="328">
        <f t="shared" si="7"/>
        <v>0</v>
      </c>
      <c r="J28" s="328">
        <f t="shared" si="7"/>
        <v>0</v>
      </c>
      <c r="K28" s="328">
        <f t="shared" si="7"/>
        <v>0</v>
      </c>
      <c r="L28" s="328">
        <f t="shared" si="7"/>
        <v>0</v>
      </c>
      <c r="M28" s="328">
        <f t="shared" si="7"/>
        <v>0</v>
      </c>
      <c r="N28" s="328">
        <f t="shared" si="7"/>
        <v>0</v>
      </c>
      <c r="O28" s="328">
        <f t="shared" si="7"/>
        <v>0</v>
      </c>
      <c r="P28" s="328">
        <f t="shared" si="7"/>
        <v>0</v>
      </c>
      <c r="Q28" s="328">
        <f t="shared" si="7"/>
        <v>0</v>
      </c>
      <c r="R28" s="328"/>
    </row>
    <row r="29" spans="1:26" x14ac:dyDescent="0.25">
      <c r="A29" s="245">
        <v>14</v>
      </c>
      <c r="B29" s="240" t="s">
        <v>39357</v>
      </c>
      <c r="C29" s="328">
        <f>$W$19*C26</f>
        <v>18113448.587740928</v>
      </c>
      <c r="D29" s="328">
        <f t="shared" ref="D29:Q29" si="8">$W$19*D26</f>
        <v>16905885.348558199</v>
      </c>
      <c r="E29" s="328">
        <f t="shared" si="8"/>
        <v>15698322.109375473</v>
      </c>
      <c r="F29" s="328">
        <f t="shared" si="8"/>
        <v>14490758.870192746</v>
      </c>
      <c r="G29" s="328">
        <f t="shared" si="8"/>
        <v>13283195.631010018</v>
      </c>
      <c r="H29" s="328">
        <f t="shared" si="8"/>
        <v>12075632.391827291</v>
      </c>
      <c r="I29" s="328">
        <f t="shared" si="8"/>
        <v>10868069.152644562</v>
      </c>
      <c r="J29" s="328">
        <f t="shared" si="8"/>
        <v>9660505.9134618323</v>
      </c>
      <c r="K29" s="328">
        <f t="shared" si="8"/>
        <v>8452942.6742791031</v>
      </c>
      <c r="L29" s="328">
        <f t="shared" si="8"/>
        <v>7245379.4350963747</v>
      </c>
      <c r="M29" s="328">
        <f t="shared" si="8"/>
        <v>6037816.1959136464</v>
      </c>
      <c r="N29" s="328">
        <f t="shared" si="8"/>
        <v>4830252.9567309171</v>
      </c>
      <c r="O29" s="328">
        <f t="shared" si="8"/>
        <v>3622689.7175481888</v>
      </c>
      <c r="P29" s="328">
        <f t="shared" si="8"/>
        <v>2415126.4783654604</v>
      </c>
      <c r="Q29" s="328">
        <f t="shared" si="8"/>
        <v>1207563.2391827318</v>
      </c>
      <c r="R29" s="328"/>
    </row>
    <row r="30" spans="1:26" x14ac:dyDescent="0.25">
      <c r="A30" s="245">
        <v>15</v>
      </c>
      <c r="B30" s="240" t="s">
        <v>39381</v>
      </c>
      <c r="C30" s="328">
        <f>C26/15</f>
        <v>29816376.276116751</v>
      </c>
      <c r="D30" s="328">
        <f>C30</f>
        <v>29816376.276116751</v>
      </c>
      <c r="E30" s="328">
        <f t="shared" ref="E30:Q30" si="9">D30</f>
        <v>29816376.276116751</v>
      </c>
      <c r="F30" s="328">
        <f t="shared" si="9"/>
        <v>29816376.276116751</v>
      </c>
      <c r="G30" s="328">
        <f t="shared" si="9"/>
        <v>29816376.276116751</v>
      </c>
      <c r="H30" s="328">
        <f t="shared" si="9"/>
        <v>29816376.276116751</v>
      </c>
      <c r="I30" s="328">
        <f t="shared" si="9"/>
        <v>29816376.276116751</v>
      </c>
      <c r="J30" s="328">
        <f t="shared" si="9"/>
        <v>29816376.276116751</v>
      </c>
      <c r="K30" s="328">
        <f t="shared" si="9"/>
        <v>29816376.276116751</v>
      </c>
      <c r="L30" s="328">
        <f t="shared" si="9"/>
        <v>29816376.276116751</v>
      </c>
      <c r="M30" s="328">
        <f t="shared" si="9"/>
        <v>29816376.276116751</v>
      </c>
      <c r="N30" s="328">
        <f t="shared" si="9"/>
        <v>29816376.276116751</v>
      </c>
      <c r="O30" s="328">
        <f t="shared" si="9"/>
        <v>29816376.276116751</v>
      </c>
      <c r="P30" s="328">
        <f t="shared" si="9"/>
        <v>29816376.276116751</v>
      </c>
      <c r="Q30" s="328">
        <f t="shared" si="9"/>
        <v>29816376.276116751</v>
      </c>
      <c r="R30" s="328"/>
    </row>
    <row r="31" spans="1:26" x14ac:dyDescent="0.25">
      <c r="A31" s="245">
        <v>16</v>
      </c>
      <c r="B31" s="240" t="s">
        <v>98</v>
      </c>
      <c r="C31" s="325">
        <f>SUM(C28,C30)*1/(1-$C$14)-SUM(C28,C30)</f>
        <v>9278351.8187562004</v>
      </c>
      <c r="D31" s="325">
        <f t="shared" ref="D31:Q31" si="10">SUM(D28,D30)*1/(1-$C$14)-SUM(D28,D30)</f>
        <v>9278351.8187562004</v>
      </c>
      <c r="E31" s="325">
        <f t="shared" si="10"/>
        <v>9278351.8187562004</v>
      </c>
      <c r="F31" s="325">
        <f t="shared" si="10"/>
        <v>9278351.8187562004</v>
      </c>
      <c r="G31" s="325">
        <f t="shared" si="10"/>
        <v>9278351.8187562004</v>
      </c>
      <c r="H31" s="325">
        <f t="shared" si="10"/>
        <v>9278351.8187562004</v>
      </c>
      <c r="I31" s="325">
        <f t="shared" si="10"/>
        <v>9278351.8187562004</v>
      </c>
      <c r="J31" s="325">
        <f t="shared" si="10"/>
        <v>9278351.8187562004</v>
      </c>
      <c r="K31" s="325">
        <f t="shared" si="10"/>
        <v>9278351.8187562004</v>
      </c>
      <c r="L31" s="325">
        <f t="shared" si="10"/>
        <v>9278351.8187562004</v>
      </c>
      <c r="M31" s="325">
        <f t="shared" si="10"/>
        <v>9278351.8187562004</v>
      </c>
      <c r="N31" s="325">
        <f t="shared" si="10"/>
        <v>9278351.8187562004</v>
      </c>
      <c r="O31" s="325">
        <f t="shared" si="10"/>
        <v>9278351.8187562004</v>
      </c>
      <c r="P31" s="325">
        <f t="shared" si="10"/>
        <v>9278351.8187562004</v>
      </c>
      <c r="Q31" s="325">
        <f t="shared" si="10"/>
        <v>9278351.8187562004</v>
      </c>
      <c r="R31" s="325"/>
    </row>
    <row r="32" spans="1:26" x14ac:dyDescent="0.25">
      <c r="A32" s="245">
        <v>17</v>
      </c>
      <c r="B32" s="240" t="s">
        <v>39384</v>
      </c>
      <c r="C32" s="328">
        <f>SUM(C28:C31)</f>
        <v>57208176.682613879</v>
      </c>
      <c r="D32" s="328">
        <f t="shared" ref="D32:Q32" si="11">SUM(D28:D31)</f>
        <v>56000613.443431146</v>
      </c>
      <c r="E32" s="328">
        <f t="shared" si="11"/>
        <v>54793050.204248421</v>
      </c>
      <c r="F32" s="328">
        <f t="shared" si="11"/>
        <v>53585486.965065695</v>
      </c>
      <c r="G32" s="328">
        <f t="shared" si="11"/>
        <v>52377923.72588297</v>
      </c>
      <c r="H32" s="328">
        <f t="shared" si="11"/>
        <v>51170360.486700244</v>
      </c>
      <c r="I32" s="328">
        <f t="shared" si="11"/>
        <v>49962797.247517511</v>
      </c>
      <c r="J32" s="328">
        <f t="shared" si="11"/>
        <v>48755234.008334786</v>
      </c>
      <c r="K32" s="328">
        <f t="shared" si="11"/>
        <v>47547670.769152053</v>
      </c>
      <c r="L32" s="328">
        <f t="shared" si="11"/>
        <v>46340107.529969327</v>
      </c>
      <c r="M32" s="328">
        <f t="shared" si="11"/>
        <v>45132544.290786602</v>
      </c>
      <c r="N32" s="328">
        <f t="shared" si="11"/>
        <v>43924981.051603869</v>
      </c>
      <c r="O32" s="328">
        <f t="shared" si="11"/>
        <v>42717417.812421143</v>
      </c>
      <c r="P32" s="328">
        <f t="shared" si="11"/>
        <v>41509854.57323841</v>
      </c>
      <c r="Q32" s="328">
        <f t="shared" si="11"/>
        <v>40302291.334055685</v>
      </c>
      <c r="R32" s="328">
        <f>SUM(C32:Q32)</f>
        <v>731328510.1250217</v>
      </c>
    </row>
    <row r="33" spans="1:20" ht="15.6" x14ac:dyDescent="0.25">
      <c r="A33" s="245">
        <v>18</v>
      </c>
      <c r="B33" s="240" t="s">
        <v>39385</v>
      </c>
      <c r="C33" s="379">
        <f>NPV(0.05,C32:Q32)</f>
        <v>517377010.83136308</v>
      </c>
      <c r="D33" s="326"/>
      <c r="E33" s="326"/>
      <c r="F33" s="326"/>
      <c r="G33" s="326"/>
      <c r="H33" s="326"/>
      <c r="I33" s="326"/>
      <c r="J33" s="326"/>
      <c r="K33" s="326"/>
      <c r="L33" s="326"/>
      <c r="M33" s="326"/>
      <c r="N33" s="326"/>
      <c r="O33" s="326"/>
      <c r="P33" s="326"/>
      <c r="Q33" s="326"/>
      <c r="R33" s="326"/>
    </row>
    <row r="34" spans="1:20" x14ac:dyDescent="0.25">
      <c r="B34" s="240"/>
      <c r="C34" s="378"/>
      <c r="D34" s="327"/>
      <c r="E34" s="327"/>
      <c r="F34" s="327"/>
      <c r="G34" s="327"/>
      <c r="H34" s="327"/>
      <c r="I34" s="327"/>
      <c r="J34" s="327"/>
      <c r="K34" s="327"/>
      <c r="L34" s="327"/>
      <c r="M34" s="327"/>
      <c r="N34" s="327"/>
      <c r="O34" s="327"/>
      <c r="P34" s="327"/>
      <c r="Q34" s="327"/>
      <c r="R34" s="327"/>
    </row>
    <row r="35" spans="1:20" ht="15.6" x14ac:dyDescent="0.25">
      <c r="A35" s="241" t="s">
        <v>39365</v>
      </c>
      <c r="B35" s="240"/>
      <c r="C35" s="238"/>
      <c r="R35" s="326"/>
    </row>
    <row r="36" spans="1:20" ht="15.6" x14ac:dyDescent="0.25">
      <c r="A36" s="241"/>
      <c r="B36" s="240"/>
      <c r="C36" s="349" t="s">
        <v>141</v>
      </c>
      <c r="D36" s="349"/>
      <c r="E36" s="349"/>
      <c r="F36" s="349"/>
      <c r="G36" s="349"/>
      <c r="H36" s="349"/>
      <c r="I36" s="349"/>
      <c r="J36" s="349"/>
      <c r="K36" s="349"/>
      <c r="L36" s="349"/>
      <c r="M36" s="349"/>
      <c r="N36" s="349"/>
      <c r="O36" s="349"/>
      <c r="P36" s="349"/>
      <c r="Q36" s="349"/>
      <c r="R36" s="326"/>
    </row>
    <row r="37" spans="1:20" ht="15.6" x14ac:dyDescent="0.25">
      <c r="A37" s="241"/>
      <c r="B37" s="240"/>
      <c r="C37" s="356">
        <v>1</v>
      </c>
      <c r="D37" s="356">
        <f>C37+1</f>
        <v>2</v>
      </c>
      <c r="E37" s="356">
        <f t="shared" ref="E37:Q37" si="12">D37+1</f>
        <v>3</v>
      </c>
      <c r="F37" s="356">
        <f t="shared" si="12"/>
        <v>4</v>
      </c>
      <c r="G37" s="356">
        <f t="shared" si="12"/>
        <v>5</v>
      </c>
      <c r="H37" s="356">
        <f t="shared" si="12"/>
        <v>6</v>
      </c>
      <c r="I37" s="356">
        <f t="shared" si="12"/>
        <v>7</v>
      </c>
      <c r="J37" s="356">
        <f t="shared" si="12"/>
        <v>8</v>
      </c>
      <c r="K37" s="356">
        <f t="shared" si="12"/>
        <v>9</v>
      </c>
      <c r="L37" s="356">
        <f t="shared" si="12"/>
        <v>10</v>
      </c>
      <c r="M37" s="356">
        <f t="shared" si="12"/>
        <v>11</v>
      </c>
      <c r="N37" s="356">
        <f t="shared" si="12"/>
        <v>12</v>
      </c>
      <c r="O37" s="356">
        <f t="shared" si="12"/>
        <v>13</v>
      </c>
      <c r="P37" s="356">
        <f t="shared" si="12"/>
        <v>14</v>
      </c>
      <c r="Q37" s="356">
        <f t="shared" si="12"/>
        <v>15</v>
      </c>
      <c r="R37" s="326"/>
    </row>
    <row r="38" spans="1:20" x14ac:dyDescent="0.25">
      <c r="A38" s="245">
        <v>19</v>
      </c>
      <c r="B38" s="240" t="s">
        <v>39366</v>
      </c>
      <c r="C38" s="328">
        <f>PPMT(0.0559,C37,15,-($C$26+'Source Info - SCHEDULE MJL-D1'!$E$23))</f>
        <v>20115794.63983731</v>
      </c>
      <c r="D38" s="328">
        <f t="shared" ref="D38:Q38" si="13">PPMT(0.0559,D37,15,-$C$26)</f>
        <v>20931078.530998465</v>
      </c>
      <c r="E38" s="328">
        <f t="shared" si="13"/>
        <v>22101125.820881277</v>
      </c>
      <c r="F38" s="328">
        <f t="shared" si="13"/>
        <v>23336578.754268546</v>
      </c>
      <c r="G38" s="328">
        <f t="shared" si="13"/>
        <v>24641093.506632157</v>
      </c>
      <c r="H38" s="328">
        <f t="shared" si="13"/>
        <v>26018530.633652892</v>
      </c>
      <c r="I38" s="328">
        <f t="shared" si="13"/>
        <v>27472966.496074084</v>
      </c>
      <c r="J38" s="328">
        <f t="shared" si="13"/>
        <v>29008705.323204625</v>
      </c>
      <c r="K38" s="328">
        <f t="shared" si="13"/>
        <v>30630291.950771771</v>
      </c>
      <c r="L38" s="328">
        <f t="shared" si="13"/>
        <v>32342525.27081991</v>
      </c>
      <c r="M38" s="328">
        <f t="shared" si="13"/>
        <v>34150472.433458745</v>
      </c>
      <c r="N38" s="328">
        <f t="shared" si="13"/>
        <v>36059483.842489086</v>
      </c>
      <c r="O38" s="328">
        <f t="shared" si="13"/>
        <v>38075208.989284225</v>
      </c>
      <c r="P38" s="328">
        <f t="shared" si="13"/>
        <v>40203613.171785213</v>
      </c>
      <c r="Q38" s="328">
        <f t="shared" si="13"/>
        <v>42450995.148088008</v>
      </c>
      <c r="R38" s="328"/>
    </row>
    <row r="39" spans="1:20" x14ac:dyDescent="0.25">
      <c r="A39" s="245">
        <v>20</v>
      </c>
      <c r="B39" s="240" t="s">
        <v>39367</v>
      </c>
      <c r="C39" s="328">
        <f>IPMT(0.0559,C37,15,-($C$26+'Source Info - SCHEDULE MJL-D1'!$E$23))</f>
        <v>25370340.93653902</v>
      </c>
      <c r="D39" s="328">
        <f t="shared" ref="D39:Q39" si="14">IPMT(0.0559,D37,15,-$C$26)</f>
        <v>23892927.245867666</v>
      </c>
      <c r="E39" s="328">
        <f t="shared" si="14"/>
        <v>22722879.955984853</v>
      </c>
      <c r="F39" s="328">
        <f t="shared" si="14"/>
        <v>21487427.022597589</v>
      </c>
      <c r="G39" s="328">
        <f t="shared" si="14"/>
        <v>20182912.270233978</v>
      </c>
      <c r="H39" s="328">
        <f t="shared" si="14"/>
        <v>18805475.143213239</v>
      </c>
      <c r="I39" s="328">
        <f t="shared" si="14"/>
        <v>17351039.280792043</v>
      </c>
      <c r="J39" s="328">
        <f t="shared" si="14"/>
        <v>15815300.453661498</v>
      </c>
      <c r="K39" s="328">
        <f t="shared" si="14"/>
        <v>14193713.826094361</v>
      </c>
      <c r="L39" s="328">
        <f t="shared" si="14"/>
        <v>12481480.506046219</v>
      </c>
      <c r="M39" s="328">
        <f t="shared" si="14"/>
        <v>10673533.343407387</v>
      </c>
      <c r="N39" s="328">
        <f t="shared" si="14"/>
        <v>8764521.9343770426</v>
      </c>
      <c r="O39" s="328">
        <f t="shared" si="14"/>
        <v>6748796.7875819011</v>
      </c>
      <c r="P39" s="328">
        <f t="shared" si="14"/>
        <v>4620392.6050809138</v>
      </c>
      <c r="Q39" s="328">
        <f t="shared" si="14"/>
        <v>2373010.62877812</v>
      </c>
      <c r="R39" s="328"/>
    </row>
    <row r="40" spans="1:20" x14ac:dyDescent="0.25">
      <c r="A40" s="245">
        <v>21</v>
      </c>
      <c r="B40" s="240" t="s">
        <v>98</v>
      </c>
      <c r="C40" s="329">
        <f>C38*1/(1-$C$14)-C38</f>
        <v>6259694.9425997995</v>
      </c>
      <c r="D40" s="329">
        <f t="shared" ref="D40:Q40" si="15">D38*1/(1-$C$14)-D38</f>
        <v>6513397.4953280799</v>
      </c>
      <c r="E40" s="329">
        <f t="shared" si="15"/>
        <v>6877496.4153169207</v>
      </c>
      <c r="F40" s="329">
        <f t="shared" si="15"/>
        <v>7261948.4649331346</v>
      </c>
      <c r="G40" s="329">
        <f t="shared" si="15"/>
        <v>7667891.3841228969</v>
      </c>
      <c r="H40" s="329">
        <f t="shared" si="15"/>
        <v>8096526.512495365</v>
      </c>
      <c r="I40" s="329">
        <f t="shared" si="15"/>
        <v>8549122.3445438556</v>
      </c>
      <c r="J40" s="329">
        <f t="shared" si="15"/>
        <v>9027018.2836038582</v>
      </c>
      <c r="K40" s="329">
        <f t="shared" si="15"/>
        <v>9531628.6056573167</v>
      </c>
      <c r="L40" s="329">
        <f t="shared" si="15"/>
        <v>10064446.644713558</v>
      </c>
      <c r="M40" s="329">
        <f t="shared" si="15"/>
        <v>10627049.212153047</v>
      </c>
      <c r="N40" s="329">
        <f t="shared" si="15"/>
        <v>11221101.263112403</v>
      </c>
      <c r="O40" s="329">
        <f t="shared" si="15"/>
        <v>11848360.823720388</v>
      </c>
      <c r="P40" s="329">
        <f t="shared" si="15"/>
        <v>12510684.193766356</v>
      </c>
      <c r="Q40" s="329">
        <f t="shared" si="15"/>
        <v>13210031.440197892</v>
      </c>
      <c r="R40" s="328"/>
    </row>
    <row r="41" spans="1:20" x14ac:dyDescent="0.25">
      <c r="A41" s="245">
        <v>22</v>
      </c>
      <c r="B41" s="240" t="s">
        <v>39386</v>
      </c>
      <c r="C41" s="325">
        <f>'Source Info - SCHEDULE MJL-D1'!E30</f>
        <v>791882.7245572682</v>
      </c>
      <c r="D41" s="325">
        <f>C41</f>
        <v>791882.7245572682</v>
      </c>
      <c r="E41" s="325">
        <f t="shared" ref="E41:Q41" si="16">D41</f>
        <v>791882.7245572682</v>
      </c>
      <c r="F41" s="325">
        <f t="shared" si="16"/>
        <v>791882.7245572682</v>
      </c>
      <c r="G41" s="325">
        <f t="shared" si="16"/>
        <v>791882.7245572682</v>
      </c>
      <c r="H41" s="325">
        <f t="shared" si="16"/>
        <v>791882.7245572682</v>
      </c>
      <c r="I41" s="325">
        <f t="shared" si="16"/>
        <v>791882.7245572682</v>
      </c>
      <c r="J41" s="325">
        <f t="shared" si="16"/>
        <v>791882.7245572682</v>
      </c>
      <c r="K41" s="325">
        <f t="shared" si="16"/>
        <v>791882.7245572682</v>
      </c>
      <c r="L41" s="325">
        <f t="shared" si="16"/>
        <v>791882.7245572682</v>
      </c>
      <c r="M41" s="325">
        <f t="shared" si="16"/>
        <v>791882.7245572682</v>
      </c>
      <c r="N41" s="325">
        <f t="shared" si="16"/>
        <v>791882.7245572682</v>
      </c>
      <c r="O41" s="325">
        <f t="shared" si="16"/>
        <v>791882.7245572682</v>
      </c>
      <c r="P41" s="325">
        <f t="shared" si="16"/>
        <v>791882.7245572682</v>
      </c>
      <c r="Q41" s="325">
        <f t="shared" si="16"/>
        <v>791882.7245572682</v>
      </c>
      <c r="R41" s="325"/>
    </row>
    <row r="42" spans="1:20" x14ac:dyDescent="0.25">
      <c r="A42" s="245">
        <v>23</v>
      </c>
      <c r="B42" s="240" t="s">
        <v>39371</v>
      </c>
      <c r="C42" s="328">
        <f>SUM(C38:C41)</f>
        <v>52537713.243533403</v>
      </c>
      <c r="D42" s="328">
        <f t="shared" ref="D42:Q42" si="17">SUM(D38:D41)</f>
        <v>52129285.996751472</v>
      </c>
      <c r="E42" s="328">
        <f t="shared" si="17"/>
        <v>52493384.916740313</v>
      </c>
      <c r="F42" s="328">
        <f t="shared" si="17"/>
        <v>52877836.966356538</v>
      </c>
      <c r="G42" s="328">
        <f t="shared" si="17"/>
        <v>53283779.885546297</v>
      </c>
      <c r="H42" s="328">
        <f t="shared" si="17"/>
        <v>53712415.013918757</v>
      </c>
      <c r="I42" s="328">
        <f t="shared" si="17"/>
        <v>54165010.845967248</v>
      </c>
      <c r="J42" s="328">
        <f t="shared" si="17"/>
        <v>54642906.785027251</v>
      </c>
      <c r="K42" s="328">
        <f t="shared" si="17"/>
        <v>55147517.107080713</v>
      </c>
      <c r="L42" s="328">
        <f t="shared" si="17"/>
        <v>55680335.146136954</v>
      </c>
      <c r="M42" s="328">
        <f t="shared" si="17"/>
        <v>56242937.713576443</v>
      </c>
      <c r="N42" s="328">
        <f t="shared" si="17"/>
        <v>56836989.7645358</v>
      </c>
      <c r="O42" s="328">
        <f t="shared" si="17"/>
        <v>57464249.325143777</v>
      </c>
      <c r="P42" s="328">
        <f t="shared" si="17"/>
        <v>58126572.695189744</v>
      </c>
      <c r="Q42" s="328">
        <f t="shared" si="17"/>
        <v>58825919.941621289</v>
      </c>
      <c r="R42" s="328">
        <f>SUM(C42:Q42)</f>
        <v>824166855.34712601</v>
      </c>
    </row>
    <row r="43" spans="1:20" ht="15.6" x14ac:dyDescent="0.25">
      <c r="A43" s="245">
        <v>24</v>
      </c>
      <c r="B43" s="240" t="s">
        <v>39385</v>
      </c>
      <c r="C43" s="379">
        <f>NPV(0.05,C42:Q42)</f>
        <v>565869183.47169626</v>
      </c>
      <c r="D43" s="326"/>
      <c r="E43" s="326"/>
      <c r="F43" s="326"/>
      <c r="G43" s="326"/>
      <c r="H43" s="326"/>
      <c r="I43" s="326"/>
      <c r="J43" s="326"/>
      <c r="K43" s="326"/>
      <c r="L43" s="326"/>
      <c r="M43" s="326"/>
      <c r="N43" s="326"/>
      <c r="O43" s="326"/>
      <c r="P43" s="326"/>
      <c r="Q43" s="326"/>
      <c r="R43" s="326"/>
    </row>
    <row r="44" spans="1:20" x14ac:dyDescent="0.25">
      <c r="A44" s="245"/>
      <c r="B44" s="332"/>
      <c r="C44" s="328"/>
      <c r="D44" s="326"/>
      <c r="E44" s="326"/>
      <c r="F44" s="326"/>
      <c r="G44" s="326"/>
      <c r="H44" s="326"/>
      <c r="I44" s="326"/>
      <c r="J44" s="326"/>
      <c r="K44" s="326"/>
      <c r="L44" s="326"/>
      <c r="M44" s="326"/>
      <c r="N44" s="326"/>
      <c r="O44" s="326"/>
      <c r="P44" s="326"/>
      <c r="Q44" s="326"/>
      <c r="R44" s="326"/>
      <c r="T44" s="240"/>
    </row>
    <row r="45" spans="1:20" x14ac:dyDescent="0.25">
      <c r="A45" s="245">
        <v>25</v>
      </c>
      <c r="B45" s="240" t="s">
        <v>39387</v>
      </c>
      <c r="C45" s="328">
        <f>C33-C43</f>
        <v>-48492172.640333176</v>
      </c>
      <c r="D45" s="326"/>
      <c r="E45" s="326"/>
      <c r="F45" s="326"/>
      <c r="G45" s="326"/>
      <c r="H45" s="326"/>
      <c r="I45" s="326"/>
      <c r="J45" s="326"/>
      <c r="K45" s="326"/>
      <c r="L45" s="326"/>
      <c r="M45" s="326"/>
      <c r="N45" s="326"/>
      <c r="O45" s="326"/>
      <c r="P45" s="326"/>
      <c r="Q45" s="326"/>
      <c r="R45" s="326"/>
      <c r="T45" s="240"/>
    </row>
    <row r="46" spans="1:20" x14ac:dyDescent="0.25">
      <c r="B46" s="240"/>
      <c r="C46" s="328"/>
      <c r="D46" s="326"/>
      <c r="E46" s="326"/>
      <c r="F46" s="326"/>
      <c r="G46" s="326"/>
      <c r="H46" s="326"/>
      <c r="I46" s="326"/>
      <c r="J46" s="326"/>
      <c r="K46" s="326"/>
      <c r="L46" s="326"/>
      <c r="M46" s="326"/>
      <c r="N46" s="326"/>
      <c r="O46" s="326"/>
      <c r="P46" s="326"/>
      <c r="Q46" s="326"/>
      <c r="R46" s="326"/>
    </row>
  </sheetData>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E34"/>
  <sheetViews>
    <sheetView zoomScaleNormal="100" workbookViewId="0">
      <selection activeCell="E15" sqref="E15"/>
    </sheetView>
  </sheetViews>
  <sheetFormatPr defaultColWidth="8.77734375" defaultRowHeight="15" x14ac:dyDescent="0.25"/>
  <cols>
    <col min="1" max="1" width="6.5546875" style="118" customWidth="1"/>
    <col min="2" max="2" width="3.44140625" style="118" customWidth="1"/>
    <col min="3" max="3" width="2.77734375" style="118" customWidth="1"/>
    <col min="4" max="4" width="63.21875" style="118" customWidth="1"/>
    <col min="5" max="5" width="27.5546875" style="118" customWidth="1"/>
    <col min="6" max="8" width="8.77734375" style="118" customWidth="1"/>
    <col min="9" max="16384" width="8.77734375" style="118"/>
  </cols>
  <sheetData>
    <row r="1" spans="1:5" ht="15.6" x14ac:dyDescent="0.3">
      <c r="A1" s="388" t="s">
        <v>0</v>
      </c>
      <c r="B1" s="388"/>
      <c r="C1" s="388"/>
      <c r="D1" s="388"/>
      <c r="E1" s="388"/>
    </row>
    <row r="2" spans="1:5" ht="15.6" x14ac:dyDescent="0.3">
      <c r="A2" s="388" t="s">
        <v>1</v>
      </c>
      <c r="B2" s="388"/>
      <c r="C2" s="388"/>
      <c r="D2" s="388"/>
      <c r="E2" s="388"/>
    </row>
    <row r="3" spans="1:5" ht="15.6" x14ac:dyDescent="0.3">
      <c r="A3" s="388" t="s">
        <v>2</v>
      </c>
      <c r="B3" s="388"/>
      <c r="C3" s="388"/>
      <c r="D3" s="388"/>
      <c r="E3" s="388"/>
    </row>
    <row r="4" spans="1:5" ht="15.6" x14ac:dyDescent="0.3">
      <c r="E4" s="293"/>
    </row>
    <row r="5" spans="1:5" ht="15.6" x14ac:dyDescent="0.3">
      <c r="A5" s="119" t="s">
        <v>3</v>
      </c>
      <c r="B5" s="119"/>
      <c r="C5" s="120"/>
      <c r="D5" s="120" t="s">
        <v>4</v>
      </c>
      <c r="E5" s="119" t="s">
        <v>5</v>
      </c>
    </row>
    <row r="6" spans="1:5" ht="15.6" x14ac:dyDescent="0.3">
      <c r="A6" s="119"/>
      <c r="B6" s="119"/>
      <c r="C6" s="121"/>
      <c r="D6" s="121"/>
      <c r="E6" s="116"/>
    </row>
    <row r="7" spans="1:5" ht="15.6" x14ac:dyDescent="0.3">
      <c r="A7" s="119"/>
      <c r="B7" s="119"/>
      <c r="C7" s="122"/>
      <c r="D7" s="122"/>
    </row>
    <row r="8" spans="1:5" x14ac:dyDescent="0.25">
      <c r="A8" s="123">
        <v>1</v>
      </c>
      <c r="B8" s="123"/>
      <c r="C8" s="118" t="s">
        <v>6</v>
      </c>
      <c r="E8" s="212">
        <f>+'Source Info - SCHEDULE MJL-D2'!Q22</f>
        <v>897863380.38120019</v>
      </c>
    </row>
    <row r="9" spans="1:5" x14ac:dyDescent="0.25">
      <c r="A9" s="123">
        <f t="shared" ref="A9:A20" si="0">1+A8</f>
        <v>2</v>
      </c>
      <c r="B9" s="123"/>
      <c r="C9" s="118" t="s">
        <v>7</v>
      </c>
      <c r="E9" s="213">
        <f>+'Source Info - SCHEDULE MJL-D2'!Q36</f>
        <v>422627751.44631553</v>
      </c>
    </row>
    <row r="10" spans="1:5" x14ac:dyDescent="0.25">
      <c r="A10" s="123">
        <f t="shared" si="0"/>
        <v>3</v>
      </c>
      <c r="B10" s="123"/>
      <c r="C10" s="118" t="s">
        <v>8</v>
      </c>
      <c r="E10" s="212">
        <f>+E8-E9</f>
        <v>475235628.93488467</v>
      </c>
    </row>
    <row r="11" spans="1:5" x14ac:dyDescent="0.25">
      <c r="A11" s="123"/>
      <c r="B11" s="123"/>
      <c r="E11" s="212"/>
    </row>
    <row r="12" spans="1:5" x14ac:dyDescent="0.25">
      <c r="A12" s="123">
        <f>1+A10</f>
        <v>4</v>
      </c>
      <c r="B12" s="123"/>
      <c r="C12" s="118" t="s">
        <v>9</v>
      </c>
      <c r="E12" s="124">
        <f>CWIP!C13</f>
        <v>12968798.239999996</v>
      </c>
    </row>
    <row r="13" spans="1:5" x14ac:dyDescent="0.25">
      <c r="A13" s="123">
        <f t="shared" si="0"/>
        <v>5</v>
      </c>
      <c r="B13" s="123"/>
      <c r="C13" s="118" t="s">
        <v>10</v>
      </c>
      <c r="E13" s="124">
        <f>'Mat&amp;Sup2'!L52</f>
        <v>1923659.9411764706</v>
      </c>
    </row>
    <row r="14" spans="1:5" x14ac:dyDescent="0.25">
      <c r="A14" s="123">
        <f t="shared" si="0"/>
        <v>6</v>
      </c>
      <c r="B14" s="123"/>
      <c r="C14" s="118" t="s">
        <v>11</v>
      </c>
      <c r="E14" s="125">
        <f>21900901-'Inventory Transfers'!H636</f>
        <v>18304442.242999997</v>
      </c>
    </row>
    <row r="15" spans="1:5" x14ac:dyDescent="0.25">
      <c r="A15" s="123">
        <f t="shared" si="0"/>
        <v>7</v>
      </c>
      <c r="B15" s="123"/>
      <c r="C15" s="118" t="s">
        <v>12</v>
      </c>
      <c r="E15" s="125">
        <f>-'NPV ADIT'!E37</f>
        <v>-49798897.225494258</v>
      </c>
    </row>
    <row r="16" spans="1:5" x14ac:dyDescent="0.25">
      <c r="A16" s="123">
        <f t="shared" si="0"/>
        <v>8</v>
      </c>
      <c r="B16" s="123"/>
      <c r="C16" s="118" t="s">
        <v>13</v>
      </c>
      <c r="E16" s="125">
        <f>42500000+4407500</f>
        <v>46907500</v>
      </c>
    </row>
    <row r="17" spans="1:5" x14ac:dyDescent="0.25">
      <c r="A17" s="123">
        <v>9</v>
      </c>
      <c r="B17" s="123"/>
      <c r="C17" s="118" t="s">
        <v>14</v>
      </c>
      <c r="E17" s="125">
        <v>0</v>
      </c>
    </row>
    <row r="18" spans="1:5" x14ac:dyDescent="0.25">
      <c r="A18" s="123">
        <v>10</v>
      </c>
      <c r="B18" s="123"/>
      <c r="C18" s="118" t="s">
        <v>15</v>
      </c>
      <c r="E18" s="294">
        <f>ARO!AS8</f>
        <v>2604157.7588987518</v>
      </c>
    </row>
    <row r="19" spans="1:5" x14ac:dyDescent="0.25">
      <c r="A19" s="123">
        <f t="shared" si="0"/>
        <v>11</v>
      </c>
      <c r="B19" s="123"/>
      <c r="C19" s="118" t="s">
        <v>16</v>
      </c>
      <c r="E19" s="294">
        <f>'Water Treatment and Monitoring'!D13</f>
        <v>4615041.630974682</v>
      </c>
    </row>
    <row r="20" spans="1:5" x14ac:dyDescent="0.25">
      <c r="A20" s="123">
        <f t="shared" si="0"/>
        <v>12</v>
      </c>
      <c r="B20" s="123"/>
      <c r="C20" s="118" t="s">
        <v>17</v>
      </c>
      <c r="E20" s="295">
        <f>'Community Transition'!B12</f>
        <v>3677364.709163113</v>
      </c>
    </row>
    <row r="21" spans="1:5" ht="15.6" x14ac:dyDescent="0.3">
      <c r="A21" s="123">
        <f>1+A20</f>
        <v>13</v>
      </c>
      <c r="B21" s="123"/>
      <c r="C21" s="129" t="s">
        <v>18</v>
      </c>
      <c r="E21" s="126">
        <f>SUM(E10:E19)</f>
        <v>512760331.5234403</v>
      </c>
    </row>
    <row r="22" spans="1:5" ht="16.8" x14ac:dyDescent="0.4">
      <c r="A22" s="123"/>
      <c r="B22" s="123"/>
      <c r="E22" s="127"/>
    </row>
    <row r="23" spans="1:5" ht="15.6" x14ac:dyDescent="0.3">
      <c r="A23" s="123">
        <f>1+A21</f>
        <v>14</v>
      </c>
      <c r="B23" s="123"/>
      <c r="C23" s="128" t="s">
        <v>19</v>
      </c>
      <c r="D23" s="129"/>
      <c r="E23" s="296">
        <f>'Source Info - SCHEDULE MJL-D3'!E32</f>
        <v>6606608.7480345005</v>
      </c>
    </row>
    <row r="24" spans="1:5" ht="15.6" x14ac:dyDescent="0.3">
      <c r="A24" s="123">
        <f>1+A23</f>
        <v>15</v>
      </c>
      <c r="B24" s="123"/>
      <c r="C24" s="129" t="s">
        <v>20</v>
      </c>
      <c r="E24" s="130">
        <f>+E21+E23</f>
        <v>519366940.27147478</v>
      </c>
    </row>
    <row r="25" spans="1:5" ht="15.6" x14ac:dyDescent="0.3">
      <c r="A25" s="123"/>
      <c r="B25" s="123"/>
      <c r="C25" s="129"/>
      <c r="D25" s="129"/>
      <c r="E25" s="124"/>
    </row>
    <row r="26" spans="1:5" x14ac:dyDescent="0.25">
      <c r="A26" s="123">
        <f>1+A24</f>
        <v>16</v>
      </c>
      <c r="C26" s="118" t="s">
        <v>21</v>
      </c>
      <c r="E26" s="297">
        <v>5.5910000000000001E-2</v>
      </c>
    </row>
    <row r="27" spans="1:5" ht="15.6" x14ac:dyDescent="0.3">
      <c r="A27" s="123">
        <f>1+A26</f>
        <v>17</v>
      </c>
      <c r="B27" s="123"/>
      <c r="C27" s="129" t="s">
        <v>22</v>
      </c>
      <c r="D27" s="129"/>
      <c r="E27" s="124">
        <v>15</v>
      </c>
    </row>
    <row r="28" spans="1:5" ht="15.6" x14ac:dyDescent="0.3">
      <c r="A28" s="123">
        <f>1+A27</f>
        <v>18</v>
      </c>
      <c r="B28" s="123"/>
      <c r="C28" s="129" t="s">
        <v>23</v>
      </c>
      <c r="D28" s="129"/>
      <c r="E28" s="124">
        <f>+PMT(E26/12,E27*12,-E24)</f>
        <v>4268782.8116148962</v>
      </c>
    </row>
    <row r="29" spans="1:5" ht="16.8" x14ac:dyDescent="0.4">
      <c r="B29" s="123"/>
      <c r="C29" s="129"/>
      <c r="D29" s="129"/>
      <c r="E29" s="131"/>
    </row>
    <row r="30" spans="1:5" x14ac:dyDescent="0.25">
      <c r="A30" s="123">
        <f>1+A28</f>
        <v>19</v>
      </c>
      <c r="C30" s="118" t="s">
        <v>24</v>
      </c>
      <c r="E30" s="132">
        <f>+'Source Info - SCHEDULE MJL-D3'!E49</f>
        <v>791882.7245572682</v>
      </c>
    </row>
    <row r="31" spans="1:5" ht="18.75" customHeight="1" x14ac:dyDescent="0.25">
      <c r="A31" s="123">
        <f>1+A30</f>
        <v>20</v>
      </c>
      <c r="B31" s="133"/>
      <c r="C31" s="134" t="s">
        <v>25</v>
      </c>
      <c r="D31" s="134"/>
      <c r="E31" s="135">
        <f>E30/12</f>
        <v>65990.227046439017</v>
      </c>
    </row>
    <row r="32" spans="1:5" x14ac:dyDescent="0.25">
      <c r="E32" s="125"/>
    </row>
    <row r="33" spans="1:5" ht="16.2" thickBot="1" x14ac:dyDescent="0.35">
      <c r="A33" s="123">
        <f>1+A31</f>
        <v>21</v>
      </c>
      <c r="B33" s="123"/>
      <c r="C33" s="136" t="s">
        <v>26</v>
      </c>
      <c r="D33" s="136"/>
      <c r="E33" s="137">
        <f>+E28+E31</f>
        <v>4334773.0386613356</v>
      </c>
    </row>
    <row r="34" spans="1:5" ht="15.6" thickTop="1" x14ac:dyDescent="0.25"/>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zoomScale="90" zoomScaleNormal="90" workbookViewId="0">
      <selection activeCell="W16" sqref="W16"/>
    </sheetView>
  </sheetViews>
  <sheetFormatPr defaultColWidth="8.77734375" defaultRowHeight="15" x14ac:dyDescent="0.25"/>
  <cols>
    <col min="1" max="1" width="6.5546875" style="118" customWidth="1"/>
    <col min="2" max="2" width="3.44140625" style="118" customWidth="1"/>
    <col min="3" max="3" width="18.21875" style="118" bestFit="1" customWidth="1"/>
    <col min="4" max="4" width="0.44140625" style="118" customWidth="1"/>
    <col min="5" max="5" width="15.5546875" style="118" customWidth="1"/>
    <col min="6" max="6" width="0.44140625" style="118" customWidth="1"/>
    <col min="7" max="7" width="15.5546875" style="118" customWidth="1"/>
    <col min="8" max="8" width="0.44140625" style="118" customWidth="1"/>
    <col min="9" max="9" width="15.5546875" style="118" customWidth="1"/>
    <col min="10" max="10" width="0.44140625" style="118" customWidth="1"/>
    <col min="11" max="11" width="15.5546875" style="118" customWidth="1"/>
    <col min="12" max="12" width="0.44140625" style="118" customWidth="1"/>
    <col min="13" max="13" width="15.5546875" style="118" customWidth="1"/>
    <col min="14" max="14" width="0.44140625" style="118" customWidth="1"/>
    <col min="15" max="15" width="15.5546875" style="118" customWidth="1"/>
    <col min="16" max="16" width="0.44140625" style="118" customWidth="1"/>
    <col min="17" max="17" width="15.5546875" style="118" customWidth="1"/>
    <col min="18" max="16384" width="8.77734375" style="118"/>
  </cols>
  <sheetData>
    <row r="1" spans="1:17" ht="15.6" x14ac:dyDescent="0.3">
      <c r="A1" s="388" t="s">
        <v>0</v>
      </c>
      <c r="B1" s="388"/>
      <c r="C1" s="388"/>
      <c r="D1" s="388"/>
      <c r="E1" s="388"/>
      <c r="F1" s="388"/>
      <c r="G1" s="388"/>
      <c r="H1" s="388"/>
      <c r="I1" s="388"/>
      <c r="J1" s="388"/>
      <c r="K1" s="388"/>
      <c r="L1" s="388"/>
      <c r="M1" s="388"/>
      <c r="N1" s="388"/>
      <c r="O1" s="388"/>
      <c r="P1" s="388"/>
      <c r="Q1" s="388"/>
    </row>
    <row r="2" spans="1:17" ht="15.6" x14ac:dyDescent="0.3">
      <c r="A2" s="388" t="s">
        <v>27</v>
      </c>
      <c r="B2" s="388"/>
      <c r="C2" s="388"/>
      <c r="D2" s="388"/>
      <c r="E2" s="388"/>
      <c r="F2" s="388"/>
      <c r="G2" s="388"/>
      <c r="H2" s="388"/>
      <c r="I2" s="388"/>
      <c r="J2" s="388"/>
      <c r="K2" s="388"/>
      <c r="L2" s="388"/>
      <c r="M2" s="388"/>
      <c r="N2" s="388"/>
      <c r="O2" s="388"/>
      <c r="P2" s="388"/>
      <c r="Q2" s="388"/>
    </row>
    <row r="3" spans="1:17" ht="15.6" x14ac:dyDescent="0.3">
      <c r="A3" s="388" t="s">
        <v>2</v>
      </c>
      <c r="B3" s="388"/>
      <c r="C3" s="388"/>
      <c r="D3" s="388"/>
      <c r="E3" s="388"/>
      <c r="F3" s="388"/>
      <c r="G3" s="388"/>
      <c r="H3" s="388"/>
      <c r="I3" s="388"/>
      <c r="J3" s="388"/>
      <c r="K3" s="388"/>
      <c r="L3" s="388"/>
      <c r="M3" s="388"/>
      <c r="N3" s="388"/>
      <c r="O3" s="388"/>
      <c r="P3" s="388"/>
      <c r="Q3" s="388"/>
    </row>
    <row r="4" spans="1:17" ht="15.6" x14ac:dyDescent="0.3">
      <c r="Q4" s="293"/>
    </row>
    <row r="6" spans="1:17" ht="15.6" x14ac:dyDescent="0.3">
      <c r="K6" s="116" t="s">
        <v>28</v>
      </c>
      <c r="M6" s="116" t="s">
        <v>29</v>
      </c>
      <c r="O6" s="116" t="s">
        <v>30</v>
      </c>
    </row>
    <row r="7" spans="1:17" ht="15.6" x14ac:dyDescent="0.3">
      <c r="E7" s="116" t="s">
        <v>31</v>
      </c>
      <c r="F7" s="116"/>
      <c r="G7" s="116" t="s">
        <v>32</v>
      </c>
      <c r="H7" s="129"/>
      <c r="I7" s="116" t="s">
        <v>33</v>
      </c>
      <c r="J7" s="116"/>
      <c r="K7" s="116" t="s">
        <v>34</v>
      </c>
      <c r="L7" s="116"/>
      <c r="M7" s="116" t="s">
        <v>35</v>
      </c>
      <c r="N7" s="116"/>
      <c r="O7" s="116" t="s">
        <v>36</v>
      </c>
      <c r="P7" s="116"/>
      <c r="Q7" s="116" t="s">
        <v>37</v>
      </c>
    </row>
    <row r="8" spans="1:17" ht="15.6" x14ac:dyDescent="0.3">
      <c r="A8" s="119" t="s">
        <v>3</v>
      </c>
      <c r="B8" s="119"/>
      <c r="E8" s="217" t="s">
        <v>38</v>
      </c>
      <c r="F8" s="217"/>
      <c r="G8" s="217" t="s">
        <v>39</v>
      </c>
      <c r="H8" s="217"/>
      <c r="I8" s="217" t="s">
        <v>40</v>
      </c>
      <c r="J8" s="217"/>
      <c r="K8" s="217" t="s">
        <v>41</v>
      </c>
      <c r="L8" s="217"/>
      <c r="M8" s="217" t="s">
        <v>42</v>
      </c>
      <c r="N8" s="217"/>
      <c r="O8" s="217" t="s">
        <v>43</v>
      </c>
      <c r="P8" s="116"/>
      <c r="Q8" s="217" t="s">
        <v>31</v>
      </c>
    </row>
    <row r="9" spans="1:17" ht="15.6" x14ac:dyDescent="0.3">
      <c r="A9" s="119"/>
      <c r="B9" s="119"/>
    </row>
    <row r="10" spans="1:17" ht="15.6" x14ac:dyDescent="0.3">
      <c r="A10" s="119"/>
      <c r="B10" s="119"/>
      <c r="C10" s="224" t="s">
        <v>44</v>
      </c>
      <c r="D10" s="128"/>
      <c r="E10" s="218"/>
      <c r="F10" s="218"/>
    </row>
    <row r="11" spans="1:17" x14ac:dyDescent="0.25">
      <c r="A11" s="123">
        <v>1</v>
      </c>
      <c r="B11" s="123"/>
      <c r="C11" s="128">
        <v>303</v>
      </c>
      <c r="D11" s="128"/>
      <c r="E11" s="218">
        <f>+FCCS!F20</f>
        <v>2445929.91</v>
      </c>
      <c r="F11" s="218"/>
      <c r="G11" s="125">
        <v>0</v>
      </c>
      <c r="I11" s="125">
        <v>0</v>
      </c>
      <c r="J11" s="125"/>
      <c r="K11" s="125">
        <v>0</v>
      </c>
      <c r="M11" s="225"/>
      <c r="O11" s="226"/>
      <c r="Q11" s="218">
        <f t="shared" ref="Q11:Q19" si="0">SUM(E11:P11)</f>
        <v>2445929.91</v>
      </c>
    </row>
    <row r="12" spans="1:17" x14ac:dyDescent="0.25">
      <c r="A12" s="123">
        <f>1+A11</f>
        <v>2</v>
      </c>
      <c r="B12" s="123"/>
      <c r="C12" s="128">
        <v>310</v>
      </c>
      <c r="D12" s="128"/>
      <c r="E12" s="218">
        <f>+FCCS!F21</f>
        <v>979536.67</v>
      </c>
      <c r="F12" s="218"/>
      <c r="G12" s="125">
        <v>-979536.67</v>
      </c>
      <c r="I12" s="125">
        <v>0</v>
      </c>
      <c r="J12" s="125"/>
      <c r="K12" s="125">
        <v>0</v>
      </c>
      <c r="M12" s="225"/>
      <c r="O12" s="226"/>
      <c r="Q12" s="218">
        <f t="shared" si="0"/>
        <v>0</v>
      </c>
    </row>
    <row r="13" spans="1:17" x14ac:dyDescent="0.25">
      <c r="A13" s="123">
        <f>1+A12</f>
        <v>3</v>
      </c>
      <c r="B13" s="123"/>
      <c r="C13" s="128">
        <v>311</v>
      </c>
      <c r="D13" s="128"/>
      <c r="E13" s="218">
        <f>+FCCS!F22</f>
        <v>112373967.10000002</v>
      </c>
      <c r="F13" s="218"/>
      <c r="G13" s="125">
        <v>0</v>
      </c>
      <c r="I13" s="125">
        <v>0</v>
      </c>
      <c r="J13" s="125"/>
      <c r="K13" s="125">
        <v>0</v>
      </c>
      <c r="M13" s="225"/>
      <c r="O13" s="226"/>
      <c r="Q13" s="218">
        <f t="shared" si="0"/>
        <v>112373967.10000002</v>
      </c>
    </row>
    <row r="14" spans="1:17" x14ac:dyDescent="0.25">
      <c r="A14" s="123">
        <f t="shared" ref="A14:A22" si="1">1+A13</f>
        <v>4</v>
      </c>
      <c r="B14" s="123"/>
      <c r="C14" s="128">
        <v>312</v>
      </c>
      <c r="D14" s="128"/>
      <c r="E14" s="218">
        <f>+FCCS!F23</f>
        <v>548315181.96000016</v>
      </c>
      <c r="F14" s="218"/>
      <c r="G14" s="125">
        <v>0</v>
      </c>
      <c r="I14" s="125">
        <v>0</v>
      </c>
      <c r="J14" s="125"/>
      <c r="K14" s="125">
        <f>-'Asset Transfers'!Q387</f>
        <v>-10433037.560000001</v>
      </c>
      <c r="M14" s="225"/>
      <c r="O14" s="226"/>
      <c r="Q14" s="218">
        <f t="shared" si="0"/>
        <v>537882144.40000021</v>
      </c>
    </row>
    <row r="15" spans="1:17" x14ac:dyDescent="0.25">
      <c r="A15" s="123">
        <f t="shared" si="1"/>
        <v>5</v>
      </c>
      <c r="B15" s="123"/>
      <c r="C15" s="128">
        <v>314</v>
      </c>
      <c r="D15" s="128"/>
      <c r="E15" s="218">
        <f>+FCCS!F24</f>
        <v>175700443.75999999</v>
      </c>
      <c r="F15" s="218"/>
      <c r="G15" s="125">
        <v>0</v>
      </c>
      <c r="I15" s="125">
        <v>0</v>
      </c>
      <c r="J15" s="125"/>
      <c r="K15" s="125">
        <f>-'Asset Transfers'!Q388</f>
        <v>-23448007.499999996</v>
      </c>
      <c r="M15" s="225"/>
      <c r="O15" s="226"/>
      <c r="Q15" s="218">
        <f t="shared" si="0"/>
        <v>152252436.25999999</v>
      </c>
    </row>
    <row r="16" spans="1:17" x14ac:dyDescent="0.25">
      <c r="A16" s="123">
        <f t="shared" si="1"/>
        <v>6</v>
      </c>
      <c r="B16" s="123"/>
      <c r="C16" s="128">
        <v>315</v>
      </c>
      <c r="D16" s="128"/>
      <c r="E16" s="218">
        <f>+FCCS!F25</f>
        <v>76358450.329999983</v>
      </c>
      <c r="F16" s="218"/>
      <c r="G16" s="125">
        <v>0</v>
      </c>
      <c r="I16" s="125">
        <v>0</v>
      </c>
      <c r="J16" s="125"/>
      <c r="K16" s="125">
        <f>-'Asset Transfers'!Q389</f>
        <v>-6506368.8000000007</v>
      </c>
      <c r="M16" s="225"/>
      <c r="O16" s="226"/>
      <c r="Q16" s="218">
        <f t="shared" si="0"/>
        <v>69852081.529999986</v>
      </c>
    </row>
    <row r="17" spans="1:17" x14ac:dyDescent="0.25">
      <c r="A17" s="123">
        <f t="shared" si="1"/>
        <v>7</v>
      </c>
      <c r="B17" s="123"/>
      <c r="C17" s="128">
        <v>316</v>
      </c>
      <c r="D17" s="128"/>
      <c r="E17" s="218">
        <f>+FCCS!F27</f>
        <v>21360767.339999996</v>
      </c>
      <c r="F17" s="218"/>
      <c r="G17" s="125">
        <v>0</v>
      </c>
      <c r="I17" s="125">
        <f>SUM('AF193'!B38:O38)</f>
        <v>3839235.3611999992</v>
      </c>
      <c r="J17" s="125"/>
      <c r="K17" s="125">
        <f>-'Asset Transfers'!Q390</f>
        <v>-4959409.2500000009</v>
      </c>
      <c r="M17" s="225"/>
      <c r="O17" s="226"/>
      <c r="Q17" s="218">
        <f t="shared" si="0"/>
        <v>20240593.451199993</v>
      </c>
    </row>
    <row r="18" spans="1:17" x14ac:dyDescent="0.25">
      <c r="A18" s="123">
        <f t="shared" si="1"/>
        <v>8</v>
      </c>
      <c r="B18" s="123"/>
      <c r="C18" s="128">
        <v>316.20999999999998</v>
      </c>
      <c r="D18" s="128"/>
      <c r="E18" s="218">
        <f>+FCCS!F28</f>
        <v>584317.91</v>
      </c>
      <c r="F18" s="218"/>
      <c r="G18" s="125">
        <v>0</v>
      </c>
      <c r="I18" s="125">
        <v>0</v>
      </c>
      <c r="J18" s="125"/>
      <c r="K18" s="125">
        <v>0</v>
      </c>
      <c r="M18" s="225"/>
      <c r="O18" s="226"/>
      <c r="Q18" s="218">
        <f t="shared" si="0"/>
        <v>584317.91</v>
      </c>
    </row>
    <row r="19" spans="1:17" x14ac:dyDescent="0.25">
      <c r="A19" s="123">
        <f t="shared" si="1"/>
        <v>9</v>
      </c>
      <c r="B19" s="123"/>
      <c r="C19" s="128">
        <v>316.22000000000003</v>
      </c>
      <c r="D19" s="128"/>
      <c r="E19" s="218">
        <f>+FCCS!F29</f>
        <v>516284.61</v>
      </c>
      <c r="F19" s="218"/>
      <c r="G19" s="125">
        <v>0</v>
      </c>
      <c r="I19" s="125">
        <v>0</v>
      </c>
      <c r="J19" s="125"/>
      <c r="K19" s="125">
        <v>0</v>
      </c>
      <c r="M19" s="225"/>
      <c r="O19" s="226"/>
      <c r="Q19" s="218">
        <f t="shared" si="0"/>
        <v>516284.61</v>
      </c>
    </row>
    <row r="20" spans="1:17" x14ac:dyDescent="0.25">
      <c r="A20" s="123">
        <f t="shared" si="1"/>
        <v>10</v>
      </c>
      <c r="B20" s="123"/>
      <c r="C20" s="128">
        <v>316.23</v>
      </c>
      <c r="D20" s="128"/>
      <c r="E20" s="218">
        <f>+FCCS!F30</f>
        <v>1331142.26</v>
      </c>
      <c r="F20" s="218"/>
      <c r="G20" s="125">
        <v>0</v>
      </c>
      <c r="I20" s="125">
        <v>0</v>
      </c>
      <c r="J20" s="125"/>
      <c r="K20" s="125">
        <v>0</v>
      </c>
      <c r="M20" s="225"/>
      <c r="O20" s="226"/>
      <c r="Q20" s="218">
        <f t="shared" ref="Q20:Q21" si="2">SUM(E20:P20)</f>
        <v>1331142.26</v>
      </c>
    </row>
    <row r="21" spans="1:17" x14ac:dyDescent="0.25">
      <c r="A21" s="123">
        <f t="shared" si="1"/>
        <v>11</v>
      </c>
      <c r="B21" s="123"/>
      <c r="C21" s="128">
        <v>392</v>
      </c>
      <c r="D21" s="128"/>
      <c r="E21" s="218">
        <f>+FCCS!F32</f>
        <v>432687.33999999997</v>
      </c>
      <c r="F21" s="218"/>
      <c r="G21" s="125">
        <v>0</v>
      </c>
      <c r="H21" s="219"/>
      <c r="I21" s="125">
        <v>0</v>
      </c>
      <c r="J21" s="125"/>
      <c r="K21" s="125">
        <f>-'Asset Transfers'!Q391</f>
        <v>-48204.39</v>
      </c>
      <c r="M21" s="225"/>
      <c r="O21" s="226"/>
      <c r="Q21" s="220">
        <f t="shared" si="2"/>
        <v>384482.94999999995</v>
      </c>
    </row>
    <row r="22" spans="1:17" x14ac:dyDescent="0.25">
      <c r="A22" s="123">
        <f t="shared" si="1"/>
        <v>12</v>
      </c>
      <c r="B22" s="123"/>
      <c r="C22" s="128" t="s">
        <v>45</v>
      </c>
      <c r="D22" s="128"/>
      <c r="E22" s="221">
        <f>SUM(E11:E21)</f>
        <v>940398709.1900003</v>
      </c>
      <c r="F22" s="221"/>
      <c r="G22" s="221">
        <f>SUM(G11:G21)</f>
        <v>-979536.67</v>
      </c>
      <c r="I22" s="221">
        <f>SUM(I11:I21)</f>
        <v>3839235.3611999992</v>
      </c>
      <c r="J22" s="222"/>
      <c r="K22" s="221">
        <f>SUM(K11:K21)</f>
        <v>-45395027.5</v>
      </c>
      <c r="M22" s="225"/>
      <c r="O22" s="226"/>
      <c r="Q22" s="221">
        <f>SUM(Q11:Q21)</f>
        <v>897863380.38120019</v>
      </c>
    </row>
    <row r="23" spans="1:17" x14ac:dyDescent="0.25">
      <c r="A23" s="123"/>
      <c r="B23" s="123"/>
    </row>
    <row r="24" spans="1:17" ht="15.6" x14ac:dyDescent="0.3">
      <c r="A24" s="123">
        <f>1+A22</f>
        <v>13</v>
      </c>
      <c r="B24" s="123"/>
      <c r="C24" s="224" t="s">
        <v>43</v>
      </c>
    </row>
    <row r="25" spans="1:17" x14ac:dyDescent="0.25">
      <c r="A25" s="123">
        <f>1+A24</f>
        <v>14</v>
      </c>
      <c r="C25" s="128">
        <v>303</v>
      </c>
      <c r="E25" s="220">
        <f>-FCCS!F34</f>
        <v>2435096.9100000006</v>
      </c>
      <c r="F25" s="220"/>
      <c r="G25" s="226"/>
      <c r="I25" s="226"/>
      <c r="K25" s="220">
        <v>0</v>
      </c>
      <c r="M25" s="225"/>
      <c r="O25" s="220">
        <f>433.32*14</f>
        <v>6066.48</v>
      </c>
      <c r="Q25" s="220">
        <f t="shared" ref="Q25:Q33" si="3">SUM(E25:P25)</f>
        <v>2441163.3900000006</v>
      </c>
    </row>
    <row r="26" spans="1:17" x14ac:dyDescent="0.25">
      <c r="A26" s="123">
        <f>1+A25</f>
        <v>15</v>
      </c>
      <c r="C26" s="128">
        <v>310</v>
      </c>
      <c r="E26" s="220">
        <v>0</v>
      </c>
      <c r="F26" s="220"/>
      <c r="G26" s="226"/>
      <c r="I26" s="226"/>
      <c r="K26" s="220">
        <v>0</v>
      </c>
      <c r="M26" s="223">
        <v>0</v>
      </c>
      <c r="O26" s="220">
        <v>0</v>
      </c>
      <c r="Q26" s="220">
        <v>0</v>
      </c>
    </row>
    <row r="27" spans="1:17" x14ac:dyDescent="0.25">
      <c r="A27" s="123">
        <f>1+A26</f>
        <v>16</v>
      </c>
      <c r="B27" s="123"/>
      <c r="C27" s="128">
        <v>311</v>
      </c>
      <c r="E27" s="220">
        <f>-FCCS!F36</f>
        <v>42697274.460000001</v>
      </c>
      <c r="F27" s="220"/>
      <c r="G27" s="226"/>
      <c r="I27" s="227"/>
      <c r="K27" s="220">
        <v>0</v>
      </c>
      <c r="M27" s="223">
        <v>3.56E-2</v>
      </c>
      <c r="O27" s="220">
        <f t="shared" ref="O27:O35" si="4">+E13*((M27/12)*14)+I13*(M27/12)*14/2</f>
        <v>4667265.4335533343</v>
      </c>
      <c r="Q27" s="220">
        <f t="shared" si="3"/>
        <v>47364539.929153338</v>
      </c>
    </row>
    <row r="28" spans="1:17" x14ac:dyDescent="0.25">
      <c r="A28" s="123">
        <f t="shared" ref="A28:A36" si="5">1+A27</f>
        <v>17</v>
      </c>
      <c r="B28" s="123"/>
      <c r="C28" s="128">
        <v>312</v>
      </c>
      <c r="E28" s="220">
        <f>-FCCS!F37</f>
        <v>228940115.04999998</v>
      </c>
      <c r="F28" s="220"/>
      <c r="G28" s="226"/>
      <c r="I28" s="226"/>
      <c r="K28" s="220">
        <f>-'Asset Transfers'!R387-'Asset Transfers'!V387</f>
        <v>-3867039.1487173345</v>
      </c>
      <c r="M28" s="223">
        <v>4.1200000000000001E-2</v>
      </c>
      <c r="O28" s="220">
        <f t="shared" si="4"/>
        <v>26355683.079544008</v>
      </c>
      <c r="Q28" s="220">
        <f t="shared" si="3"/>
        <v>251428759.02202666</v>
      </c>
    </row>
    <row r="29" spans="1:17" x14ac:dyDescent="0.25">
      <c r="A29" s="123">
        <f t="shared" si="5"/>
        <v>18</v>
      </c>
      <c r="B29" s="123"/>
      <c r="C29" s="128">
        <v>314</v>
      </c>
      <c r="E29" s="220">
        <f>-FCCS!F38</f>
        <v>85188280.940000013</v>
      </c>
      <c r="F29" s="220"/>
      <c r="G29" s="226"/>
      <c r="I29" s="226"/>
      <c r="K29" s="220">
        <f>-'Asset Transfers'!R388-'Asset Transfers'!V388</f>
        <v>-10849929.512750002</v>
      </c>
      <c r="M29" s="223">
        <v>3.4599999999999999E-2</v>
      </c>
      <c r="O29" s="220">
        <f t="shared" si="4"/>
        <v>7092441.2464453317</v>
      </c>
      <c r="Q29" s="220">
        <f t="shared" si="3"/>
        <v>81430792.708295345</v>
      </c>
    </row>
    <row r="30" spans="1:17" x14ac:dyDescent="0.25">
      <c r="A30" s="123">
        <f t="shared" si="5"/>
        <v>19</v>
      </c>
      <c r="C30" s="128">
        <v>315</v>
      </c>
      <c r="E30" s="220">
        <f>-FCCS!F39</f>
        <v>30775074.140000001</v>
      </c>
      <c r="F30" s="220"/>
      <c r="G30" s="226"/>
      <c r="I30" s="226"/>
      <c r="K30" s="220">
        <f>-'Asset Transfers'!R389-'Asset Transfers'!V389</f>
        <v>-1469865.21688</v>
      </c>
      <c r="M30" s="223">
        <v>3.5799999999999998E-2</v>
      </c>
      <c r="O30" s="220">
        <f t="shared" si="4"/>
        <v>3189237.9421163322</v>
      </c>
      <c r="Q30" s="220">
        <f t="shared" si="3"/>
        <v>32494446.90103633</v>
      </c>
    </row>
    <row r="31" spans="1:17" x14ac:dyDescent="0.25">
      <c r="A31" s="123">
        <f t="shared" si="5"/>
        <v>20</v>
      </c>
      <c r="B31" s="123"/>
      <c r="C31" s="128">
        <v>316</v>
      </c>
      <c r="E31" s="220">
        <f>-FCCS!F41</f>
        <v>4907021.1100000013</v>
      </c>
      <c r="F31" s="220"/>
      <c r="G31" s="226"/>
      <c r="I31" s="226"/>
      <c r="K31" s="220">
        <f>-'Asset Transfers'!R390-'Asset Transfers'!V390</f>
        <v>-1391069.8054125004</v>
      </c>
      <c r="M31" s="223">
        <v>5.6099999999999997E-2</v>
      </c>
      <c r="O31" s="220">
        <f t="shared" si="4"/>
        <v>1523701.1995982695</v>
      </c>
      <c r="Q31" s="220">
        <f t="shared" si="3"/>
        <v>5039652.5602857713</v>
      </c>
    </row>
    <row r="32" spans="1:17" x14ac:dyDescent="0.25">
      <c r="A32" s="123">
        <f t="shared" si="5"/>
        <v>21</v>
      </c>
      <c r="B32" s="123"/>
      <c r="C32" s="128">
        <v>316.20999999999998</v>
      </c>
      <c r="E32" s="220">
        <f>-FCCS!F42</f>
        <v>275680.40999999997</v>
      </c>
      <c r="F32" s="220"/>
      <c r="G32" s="226"/>
      <c r="I32" s="226"/>
      <c r="K32" s="220">
        <v>0</v>
      </c>
      <c r="M32" s="223">
        <v>0.05</v>
      </c>
      <c r="O32" s="220">
        <f t="shared" si="4"/>
        <v>34085.211416666672</v>
      </c>
      <c r="Q32" s="220">
        <f t="shared" si="3"/>
        <v>309765.67141666665</v>
      </c>
    </row>
    <row r="33" spans="1:17" x14ac:dyDescent="0.25">
      <c r="A33" s="123">
        <f t="shared" si="5"/>
        <v>22</v>
      </c>
      <c r="B33" s="123"/>
      <c r="C33" s="128">
        <v>316.22000000000003</v>
      </c>
      <c r="E33" s="220">
        <f>-FCCS!F43</f>
        <v>362830.44</v>
      </c>
      <c r="F33" s="220"/>
      <c r="G33" s="226"/>
      <c r="I33" s="226"/>
      <c r="K33" s="220">
        <v>0</v>
      </c>
      <c r="M33" s="223">
        <v>6.6699999999999995E-2</v>
      </c>
      <c r="O33" s="220">
        <f t="shared" si="4"/>
        <v>40175.547401499993</v>
      </c>
      <c r="Q33" s="220">
        <f t="shared" si="3"/>
        <v>403006.05410150002</v>
      </c>
    </row>
    <row r="34" spans="1:17" x14ac:dyDescent="0.25">
      <c r="A34" s="123">
        <f t="shared" si="5"/>
        <v>23</v>
      </c>
      <c r="C34" s="128">
        <v>316.23</v>
      </c>
      <c r="E34" s="220">
        <f>-FCCS!F44</f>
        <v>1180137.92</v>
      </c>
      <c r="F34" s="220"/>
      <c r="G34" s="226"/>
      <c r="I34" s="226"/>
      <c r="K34" s="220">
        <v>0</v>
      </c>
      <c r="M34" s="223">
        <v>0.2</v>
      </c>
      <c r="O34" s="220">
        <f t="shared" si="4"/>
        <v>310599.86066666665</v>
      </c>
      <c r="Q34" s="220">
        <f>IF(SUM(E34:P34)&lt;Q20,SUM(E34:O34),Q20)</f>
        <v>1331142.26</v>
      </c>
    </row>
    <row r="35" spans="1:17" x14ac:dyDescent="0.25">
      <c r="A35" s="123">
        <f t="shared" si="5"/>
        <v>24</v>
      </c>
      <c r="C35" s="128">
        <v>392</v>
      </c>
      <c r="E35" s="220">
        <f>-FCCS!F46</f>
        <v>538922.09000000008</v>
      </c>
      <c r="F35" s="220"/>
      <c r="G35" s="226"/>
      <c r="I35" s="226"/>
      <c r="K35" s="220">
        <f>-'Asset Transfers'!R391-'Asset Transfers'!V391</f>
        <v>-55285.151153999999</v>
      </c>
      <c r="M35" s="223">
        <f>+'Asset Transfers'!AB6</f>
        <v>5.8799999999999998E-2</v>
      </c>
      <c r="O35" s="220">
        <f t="shared" si="4"/>
        <v>29682.351523999994</v>
      </c>
      <c r="Q35" s="220">
        <f>IF(SUM(E35:P35)&lt;Q21,SUM(E35:O35),Q21)</f>
        <v>384482.94999999995</v>
      </c>
    </row>
    <row r="36" spans="1:17" ht="12.75" customHeight="1" x14ac:dyDescent="0.25">
      <c r="A36" s="123">
        <f t="shared" si="5"/>
        <v>25</v>
      </c>
      <c r="B36" s="133"/>
      <c r="C36" s="128" t="s">
        <v>45</v>
      </c>
      <c r="E36" s="221">
        <f>SUM(E25:E35)</f>
        <v>397300433.46999997</v>
      </c>
      <c r="F36" s="221"/>
      <c r="G36" s="226"/>
      <c r="I36" s="226"/>
      <c r="K36" s="221">
        <f>SUM(K25:K35)</f>
        <v>-17633188.834913835</v>
      </c>
      <c r="M36" s="226"/>
      <c r="O36" s="221">
        <f>SUM(O25:O35)</f>
        <v>43248938.352266125</v>
      </c>
      <c r="Q36" s="221">
        <f>SUM(Q25:Q35)</f>
        <v>422627751.44631553</v>
      </c>
    </row>
    <row r="37" spans="1:17" x14ac:dyDescent="0.25">
      <c r="E37" s="125"/>
      <c r="F37" s="125"/>
    </row>
    <row r="38" spans="1:17" x14ac:dyDescent="0.25">
      <c r="C38" s="118" t="s">
        <v>46</v>
      </c>
      <c r="E38" s="125">
        <f>E22-E36</f>
        <v>543098275.72000027</v>
      </c>
      <c r="G38" s="125">
        <f>G22-G36</f>
        <v>-979536.67</v>
      </c>
      <c r="I38" s="125">
        <f>I22-I36</f>
        <v>3839235.3611999992</v>
      </c>
      <c r="K38" s="125">
        <f>K22-K36</f>
        <v>-27761838.665086165</v>
      </c>
      <c r="M38" s="125"/>
      <c r="O38" s="125">
        <f>O22-O36</f>
        <v>-43248938.352266125</v>
      </c>
      <c r="Q38" s="125">
        <f>Q22-Q36</f>
        <v>475235628.93488467</v>
      </c>
    </row>
    <row r="41" spans="1:17" x14ac:dyDescent="0.25">
      <c r="K41"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Y54"/>
  <sheetViews>
    <sheetView tabSelected="1" topLeftCell="A29" zoomScaleNormal="100" workbookViewId="0">
      <selection activeCell="I51" sqref="I51"/>
    </sheetView>
  </sheetViews>
  <sheetFormatPr defaultColWidth="8.77734375" defaultRowHeight="15" x14ac:dyDescent="0.25"/>
  <cols>
    <col min="1" max="1" width="6.5546875" style="257" customWidth="1"/>
    <col min="2" max="2" width="3.44140625" style="257" customWidth="1"/>
    <col min="3" max="3" width="2.77734375" style="257" customWidth="1"/>
    <col min="4" max="4" width="68.21875" style="257" customWidth="1"/>
    <col min="5" max="5" width="21.5546875" style="257" customWidth="1"/>
    <col min="6" max="6" width="8.77734375" style="257"/>
    <col min="7" max="7" width="28.5546875" style="257" customWidth="1"/>
    <col min="8" max="16384" width="8.77734375" style="257"/>
  </cols>
  <sheetData>
    <row r="1" spans="1:23" ht="15.6" x14ac:dyDescent="0.25">
      <c r="A1" s="389" t="s">
        <v>0</v>
      </c>
      <c r="B1" s="389"/>
      <c r="C1" s="389"/>
      <c r="D1" s="389"/>
      <c r="E1" s="389"/>
      <c r="G1" s="258"/>
    </row>
    <row r="2" spans="1:23" ht="15.6" x14ac:dyDescent="0.25">
      <c r="A2" s="389" t="s">
        <v>47</v>
      </c>
      <c r="B2" s="389"/>
      <c r="C2" s="389"/>
      <c r="D2" s="389"/>
      <c r="E2" s="389"/>
    </row>
    <row r="3" spans="1:23" ht="15.6" x14ac:dyDescent="0.25">
      <c r="A3" s="390" t="s">
        <v>2</v>
      </c>
      <c r="B3" s="390"/>
      <c r="C3" s="390"/>
      <c r="D3" s="390"/>
      <c r="E3" s="390"/>
    </row>
    <row r="4" spans="1:23" ht="15.6" x14ac:dyDescent="0.3">
      <c r="A4" s="259"/>
      <c r="B4" s="259"/>
      <c r="C4" s="260"/>
      <c r="D4" s="260"/>
      <c r="E4" s="293"/>
    </row>
    <row r="5" spans="1:23" ht="15.6" x14ac:dyDescent="0.25">
      <c r="A5" s="259"/>
      <c r="B5" s="259"/>
      <c r="C5" s="260"/>
      <c r="D5" s="260"/>
    </row>
    <row r="6" spans="1:23" ht="15.6" x14ac:dyDescent="0.25">
      <c r="A6" s="259"/>
      <c r="B6" s="259"/>
      <c r="C6" s="261"/>
      <c r="D6" s="261"/>
      <c r="E6" s="228"/>
    </row>
    <row r="7" spans="1:23" ht="15.6" x14ac:dyDescent="0.25">
      <c r="A7" s="259"/>
      <c r="B7" s="259"/>
      <c r="E7" s="228" t="s">
        <v>37</v>
      </c>
    </row>
    <row r="8" spans="1:23" ht="15.6" x14ac:dyDescent="0.25">
      <c r="A8" s="262" t="s">
        <v>3</v>
      </c>
      <c r="B8" s="262"/>
      <c r="C8" s="263"/>
      <c r="D8" s="263" t="s">
        <v>4</v>
      </c>
      <c r="E8" s="262" t="s">
        <v>48</v>
      </c>
    </row>
    <row r="9" spans="1:23" ht="15.6" x14ac:dyDescent="0.25">
      <c r="A9" s="259"/>
      <c r="B9" s="259"/>
      <c r="C9" s="273" t="s">
        <v>49</v>
      </c>
      <c r="D9" s="273"/>
      <c r="E9" s="274" t="s">
        <v>50</v>
      </c>
      <c r="F9" s="275"/>
      <c r="G9" s="275"/>
      <c r="H9" s="275"/>
      <c r="I9" s="275"/>
      <c r="J9" s="275"/>
      <c r="K9" s="275"/>
      <c r="L9" s="275"/>
      <c r="M9" s="275"/>
      <c r="N9" s="275"/>
      <c r="O9" s="275"/>
      <c r="P9" s="275"/>
      <c r="Q9" s="275"/>
      <c r="R9" s="275"/>
      <c r="S9" s="275"/>
      <c r="T9" s="275"/>
      <c r="U9" s="275"/>
      <c r="V9" s="275"/>
      <c r="W9" s="275"/>
    </row>
    <row r="10" spans="1:23" ht="15.6" x14ac:dyDescent="0.25">
      <c r="A10" s="259"/>
      <c r="B10" s="259"/>
      <c r="C10" s="276"/>
      <c r="D10" s="276"/>
      <c r="E10" s="275"/>
      <c r="F10" s="275"/>
      <c r="G10" s="275"/>
      <c r="H10" s="275"/>
      <c r="I10" s="275"/>
      <c r="J10" s="275"/>
      <c r="K10" s="275"/>
      <c r="L10" s="275"/>
      <c r="M10" s="275"/>
      <c r="N10" s="275"/>
      <c r="O10" s="275"/>
      <c r="P10" s="275"/>
      <c r="Q10" s="275"/>
      <c r="R10" s="275"/>
      <c r="S10" s="275"/>
      <c r="T10" s="275"/>
      <c r="U10" s="275"/>
      <c r="V10" s="275"/>
      <c r="W10" s="275"/>
    </row>
    <row r="11" spans="1:23" ht="15.6" x14ac:dyDescent="0.25">
      <c r="A11" s="259">
        <v>1</v>
      </c>
      <c r="B11" s="259"/>
      <c r="C11" s="276" t="s">
        <v>51</v>
      </c>
      <c r="D11" s="275"/>
      <c r="E11" s="286">
        <f>+'Source Info - SCHEDULE MJL-D1'!E21</f>
        <v>512760331.5234403</v>
      </c>
      <c r="F11" s="275"/>
      <c r="G11" s="275"/>
      <c r="H11" s="275"/>
      <c r="I11" s="275"/>
      <c r="J11" s="275"/>
      <c r="K11" s="275"/>
      <c r="L11" s="275"/>
      <c r="M11" s="275"/>
      <c r="N11" s="275"/>
      <c r="O11" s="275"/>
      <c r="P11" s="275"/>
      <c r="Q11" s="275"/>
      <c r="R11" s="275"/>
      <c r="S11" s="275"/>
      <c r="T11" s="275"/>
      <c r="U11" s="275"/>
      <c r="V11" s="275"/>
      <c r="W11" s="275"/>
    </row>
    <row r="12" spans="1:23" x14ac:dyDescent="0.25">
      <c r="A12" s="259"/>
      <c r="B12" s="259"/>
      <c r="C12" s="275"/>
      <c r="D12" s="275"/>
      <c r="E12" s="280"/>
      <c r="F12" s="275"/>
      <c r="G12" s="275"/>
      <c r="H12" s="275"/>
      <c r="I12" s="275"/>
      <c r="J12" s="275"/>
      <c r="K12" s="275"/>
      <c r="L12" s="275"/>
      <c r="M12" s="275"/>
      <c r="N12" s="275"/>
      <c r="O12" s="275"/>
      <c r="P12" s="275"/>
      <c r="Q12" s="275"/>
      <c r="R12" s="275"/>
      <c r="S12" s="275"/>
      <c r="T12" s="275"/>
      <c r="U12" s="275"/>
      <c r="V12" s="275"/>
      <c r="W12" s="275"/>
    </row>
    <row r="13" spans="1:23" x14ac:dyDescent="0.25">
      <c r="A13" s="259"/>
      <c r="B13" s="259"/>
      <c r="C13" s="277" t="s">
        <v>52</v>
      </c>
      <c r="D13" s="275"/>
      <c r="E13" s="280"/>
      <c r="F13" s="275"/>
      <c r="G13" s="275"/>
      <c r="H13" s="275"/>
      <c r="I13" s="275"/>
      <c r="J13" s="275"/>
      <c r="K13" s="275"/>
      <c r="L13" s="275"/>
      <c r="M13" s="275"/>
      <c r="N13" s="275"/>
      <c r="O13" s="275"/>
      <c r="P13" s="275"/>
      <c r="Q13" s="275"/>
      <c r="R13" s="275"/>
      <c r="S13" s="275"/>
      <c r="T13" s="275"/>
      <c r="U13" s="275"/>
      <c r="V13" s="275"/>
      <c r="W13" s="275"/>
    </row>
    <row r="14" spans="1:23" ht="15.6" x14ac:dyDescent="0.25">
      <c r="A14" s="259"/>
      <c r="B14" s="259"/>
      <c r="C14" s="276"/>
      <c r="D14" s="276"/>
      <c r="E14" s="298"/>
      <c r="F14" s="275"/>
      <c r="G14" s="275"/>
      <c r="H14" s="275"/>
      <c r="I14" s="275"/>
      <c r="J14" s="275"/>
      <c r="K14" s="275"/>
      <c r="L14" s="275"/>
      <c r="M14" s="275"/>
      <c r="N14" s="275"/>
      <c r="O14" s="275"/>
      <c r="P14" s="275"/>
      <c r="Q14" s="275"/>
      <c r="R14" s="275"/>
      <c r="S14" s="275"/>
      <c r="T14" s="275"/>
      <c r="U14" s="275"/>
      <c r="V14" s="275"/>
      <c r="W14" s="275"/>
    </row>
    <row r="15" spans="1:23" x14ac:dyDescent="0.25">
      <c r="A15" s="259">
        <f>1+A11</f>
        <v>2</v>
      </c>
      <c r="B15" s="259"/>
      <c r="C15" s="257" t="s">
        <v>53</v>
      </c>
      <c r="E15" s="279">
        <v>3682400</v>
      </c>
      <c r="F15" s="275"/>
      <c r="G15" s="275"/>
      <c r="H15" s="275"/>
      <c r="I15" s="275"/>
      <c r="J15" s="275"/>
      <c r="K15" s="275"/>
      <c r="L15" s="275"/>
      <c r="M15" s="275"/>
      <c r="N15" s="275"/>
      <c r="O15" s="275"/>
      <c r="P15" s="275"/>
      <c r="Q15" s="275"/>
      <c r="R15" s="275"/>
      <c r="S15" s="275"/>
      <c r="T15" s="275"/>
      <c r="U15" s="275"/>
      <c r="V15" s="275"/>
      <c r="W15" s="275"/>
    </row>
    <row r="16" spans="1:23" x14ac:dyDescent="0.25">
      <c r="A16" s="259">
        <f>1+A15</f>
        <v>3</v>
      </c>
      <c r="B16" s="259"/>
      <c r="C16" s="257" t="s">
        <v>54</v>
      </c>
      <c r="E16" s="298">
        <v>200000</v>
      </c>
    </row>
    <row r="17" spans="1:25" x14ac:dyDescent="0.25">
      <c r="A17" s="259">
        <f t="shared" ref="A17:A24" si="0">1+A16</f>
        <v>4</v>
      </c>
      <c r="B17" s="259"/>
      <c r="C17" s="257" t="s">
        <v>55</v>
      </c>
      <c r="E17" s="298">
        <v>30000</v>
      </c>
    </row>
    <row r="18" spans="1:25" x14ac:dyDescent="0.25">
      <c r="A18" s="259">
        <f t="shared" si="0"/>
        <v>5</v>
      </c>
      <c r="B18" s="259"/>
      <c r="C18" s="257" t="s">
        <v>56</v>
      </c>
      <c r="E18" s="279">
        <v>100000</v>
      </c>
      <c r="F18" s="275"/>
      <c r="G18" s="275"/>
      <c r="H18" s="275"/>
      <c r="I18" s="275"/>
      <c r="J18" s="275"/>
      <c r="K18" s="275"/>
      <c r="L18" s="275"/>
      <c r="M18" s="275"/>
      <c r="N18" s="275"/>
      <c r="O18" s="275"/>
      <c r="P18" s="275"/>
      <c r="Q18" s="275"/>
      <c r="R18" s="275"/>
      <c r="S18" s="275"/>
      <c r="T18" s="275"/>
      <c r="U18" s="275"/>
      <c r="V18" s="275"/>
      <c r="W18" s="275"/>
    </row>
    <row r="19" spans="1:25" x14ac:dyDescent="0.25">
      <c r="A19" s="259">
        <f t="shared" si="0"/>
        <v>6</v>
      </c>
      <c r="B19" s="259"/>
      <c r="C19" s="257" t="s">
        <v>57</v>
      </c>
      <c r="E19" s="279">
        <v>50000</v>
      </c>
    </row>
    <row r="20" spans="1:25" x14ac:dyDescent="0.25">
      <c r="A20" s="259">
        <f>1+A19</f>
        <v>7</v>
      </c>
      <c r="B20" s="259"/>
      <c r="C20" s="257" t="s">
        <v>58</v>
      </c>
      <c r="E20" s="279">
        <v>75000</v>
      </c>
      <c r="F20" s="275"/>
      <c r="G20" s="275"/>
      <c r="H20" s="275"/>
      <c r="I20" s="275"/>
      <c r="J20" s="275"/>
      <c r="K20" s="275"/>
      <c r="L20" s="275"/>
      <c r="M20" s="275"/>
      <c r="N20" s="275"/>
      <c r="O20" s="275"/>
      <c r="P20" s="275"/>
      <c r="Q20" s="275"/>
      <c r="R20" s="275"/>
      <c r="S20" s="275"/>
      <c r="T20" s="275"/>
      <c r="U20" s="275"/>
      <c r="V20" s="275"/>
      <c r="W20" s="275"/>
    </row>
    <row r="21" spans="1:25" x14ac:dyDescent="0.25">
      <c r="A21" s="259">
        <f t="shared" si="0"/>
        <v>8</v>
      </c>
      <c r="B21" s="259"/>
      <c r="C21" s="257" t="s">
        <v>59</v>
      </c>
      <c r="E21" s="279">
        <v>20000</v>
      </c>
    </row>
    <row r="22" spans="1:25" x14ac:dyDescent="0.25">
      <c r="A22" s="259">
        <f t="shared" si="0"/>
        <v>9</v>
      </c>
      <c r="B22" s="259"/>
      <c r="C22" s="257" t="s">
        <v>60</v>
      </c>
      <c r="E22" s="279">
        <v>255000</v>
      </c>
    </row>
    <row r="23" spans="1:25" x14ac:dyDescent="0.25">
      <c r="A23" s="259">
        <f>1+A22</f>
        <v>10</v>
      </c>
      <c r="B23" s="259"/>
      <c r="C23" s="257" t="s">
        <v>61</v>
      </c>
      <c r="E23" s="299">
        <v>0</v>
      </c>
    </row>
    <row r="24" spans="1:25" x14ac:dyDescent="0.25">
      <c r="A24" s="259">
        <f t="shared" si="0"/>
        <v>11</v>
      </c>
      <c r="B24" s="259"/>
      <c r="C24" s="257" t="s">
        <v>62</v>
      </c>
      <c r="E24" s="279">
        <f>SUM(E15:E23)</f>
        <v>4412400</v>
      </c>
      <c r="F24" s="275"/>
      <c r="G24" s="275"/>
      <c r="H24" s="275"/>
      <c r="I24" s="275"/>
      <c r="J24" s="275"/>
      <c r="K24" s="275"/>
      <c r="L24" s="275"/>
      <c r="M24" s="275"/>
      <c r="N24" s="275"/>
      <c r="O24" s="275"/>
      <c r="P24" s="275"/>
      <c r="Q24" s="275"/>
      <c r="R24" s="275"/>
      <c r="S24" s="275"/>
      <c r="T24" s="275"/>
      <c r="U24" s="275"/>
      <c r="V24" s="275"/>
      <c r="W24" s="275"/>
      <c r="X24" s="275"/>
      <c r="Y24" s="275"/>
    </row>
    <row r="25" spans="1:25" ht="15.6" x14ac:dyDescent="0.25">
      <c r="A25" s="259"/>
      <c r="B25" s="259"/>
      <c r="C25" s="288"/>
      <c r="D25" s="289"/>
      <c r="E25" s="275"/>
      <c r="F25" s="275"/>
      <c r="G25" s="275"/>
      <c r="H25" s="275"/>
      <c r="I25" s="275"/>
      <c r="J25" s="275"/>
      <c r="K25" s="275"/>
      <c r="L25" s="275"/>
      <c r="M25" s="275"/>
      <c r="N25" s="275"/>
      <c r="O25" s="275"/>
      <c r="P25" s="275"/>
      <c r="Q25" s="275"/>
      <c r="R25" s="275"/>
      <c r="S25" s="275"/>
      <c r="T25" s="275"/>
      <c r="U25" s="275"/>
      <c r="V25" s="275"/>
      <c r="W25" s="275"/>
      <c r="X25" s="275"/>
      <c r="Y25" s="275"/>
    </row>
    <row r="26" spans="1:25" x14ac:dyDescent="0.25">
      <c r="A26" s="259">
        <f>1+A24</f>
        <v>12</v>
      </c>
      <c r="B26" s="259"/>
      <c r="C26" s="257" t="s">
        <v>63</v>
      </c>
      <c r="E26" s="300">
        <v>4.0000000000000001E-3</v>
      </c>
      <c r="F26" s="275"/>
      <c r="G26" s="275"/>
      <c r="H26" s="275"/>
      <c r="I26" s="275"/>
      <c r="J26" s="275"/>
      <c r="K26" s="275"/>
      <c r="L26" s="275"/>
      <c r="M26" s="275"/>
      <c r="N26" s="275"/>
      <c r="O26" s="275"/>
      <c r="P26" s="275"/>
      <c r="Q26" s="275"/>
      <c r="R26" s="275"/>
      <c r="S26" s="275"/>
      <c r="T26" s="275"/>
      <c r="U26" s="275"/>
      <c r="V26" s="275"/>
      <c r="W26" s="275"/>
      <c r="X26" s="275"/>
      <c r="Y26" s="275"/>
    </row>
    <row r="27" spans="1:25" ht="15.6" x14ac:dyDescent="0.25">
      <c r="A27" s="259">
        <f>1+A26</f>
        <v>13</v>
      </c>
      <c r="B27" s="259"/>
      <c r="C27" s="257" t="s">
        <v>64</v>
      </c>
      <c r="D27" s="289"/>
      <c r="E27" s="300">
        <f>110.2/1000000</f>
        <v>1.1020000000000001E-4</v>
      </c>
      <c r="F27" s="275"/>
      <c r="G27" s="275"/>
      <c r="H27" s="275"/>
      <c r="I27" s="275"/>
      <c r="J27" s="275"/>
      <c r="K27" s="275"/>
      <c r="L27" s="275"/>
      <c r="M27" s="275"/>
      <c r="N27" s="275"/>
      <c r="O27" s="275"/>
      <c r="P27" s="275"/>
      <c r="Q27" s="275"/>
      <c r="R27" s="275"/>
      <c r="S27" s="275"/>
      <c r="T27" s="275"/>
      <c r="U27" s="275"/>
      <c r="V27" s="275"/>
      <c r="W27" s="275"/>
      <c r="X27" s="275"/>
      <c r="Y27" s="275"/>
    </row>
    <row r="28" spans="1:25" x14ac:dyDescent="0.25">
      <c r="A28" s="259">
        <f>1+A27</f>
        <v>14</v>
      </c>
      <c r="B28" s="259"/>
      <c r="C28" s="257" t="s">
        <v>65</v>
      </c>
      <c r="E28" s="301">
        <f>0.00575%+0.0075%</f>
        <v>1.325E-4</v>
      </c>
      <c r="F28" s="275"/>
      <c r="G28" s="275"/>
      <c r="H28" s="275"/>
      <c r="I28" s="275"/>
      <c r="J28" s="275"/>
      <c r="K28" s="275"/>
      <c r="L28" s="275"/>
      <c r="M28" s="275"/>
      <c r="N28" s="275"/>
      <c r="O28" s="275"/>
      <c r="P28" s="275"/>
      <c r="Q28" s="275"/>
      <c r="R28" s="275"/>
      <c r="S28" s="275"/>
      <c r="T28" s="275"/>
      <c r="U28" s="275"/>
      <c r="V28" s="275"/>
      <c r="W28" s="275"/>
      <c r="X28" s="275"/>
      <c r="Y28" s="275"/>
    </row>
    <row r="29" spans="1:25" x14ac:dyDescent="0.25">
      <c r="A29" s="259">
        <f>1+A28</f>
        <v>15</v>
      </c>
      <c r="B29" s="259"/>
      <c r="C29" s="257" t="s">
        <v>66</v>
      </c>
      <c r="E29" s="266">
        <f>SUM(E26:E28)</f>
        <v>4.2427000000000003E-3</v>
      </c>
    </row>
    <row r="30" spans="1:25" x14ac:dyDescent="0.25">
      <c r="A30" s="259">
        <f>1+A29</f>
        <v>16</v>
      </c>
      <c r="B30" s="259"/>
      <c r="C30" s="257" t="s">
        <v>67</v>
      </c>
      <c r="E30" s="283">
        <f>(E11+E24)*E29</f>
        <v>2194208.7480345005</v>
      </c>
    </row>
    <row r="31" spans="1:25" ht="15.6" x14ac:dyDescent="0.25">
      <c r="A31" s="259"/>
      <c r="B31" s="259"/>
      <c r="C31" s="289"/>
      <c r="D31" s="289"/>
      <c r="E31" s="264"/>
    </row>
    <row r="32" spans="1:25" ht="15.6" x14ac:dyDescent="0.25">
      <c r="A32" s="259">
        <f>1+A30</f>
        <v>17</v>
      </c>
      <c r="B32" s="259"/>
      <c r="C32" s="257" t="s">
        <v>68</v>
      </c>
      <c r="E32" s="282">
        <f>E30+E24</f>
        <v>6606608.7480345005</v>
      </c>
      <c r="F32" s="275"/>
      <c r="G32" s="275"/>
      <c r="H32" s="275"/>
      <c r="I32" s="275"/>
      <c r="J32" s="275"/>
      <c r="K32" s="275"/>
      <c r="L32" s="275"/>
      <c r="M32" s="275"/>
      <c r="N32" s="275"/>
      <c r="O32" s="275"/>
      <c r="P32" s="275"/>
      <c r="Q32" s="275"/>
      <c r="R32" s="275"/>
      <c r="S32" s="275"/>
      <c r="T32" s="275"/>
      <c r="U32" s="275"/>
      <c r="V32" s="275"/>
      <c r="W32" s="275"/>
      <c r="X32" s="275"/>
      <c r="Y32" s="275"/>
    </row>
    <row r="33" spans="1:25" ht="15.6" x14ac:dyDescent="0.25">
      <c r="A33" s="259"/>
      <c r="B33" s="259"/>
      <c r="C33" s="289"/>
      <c r="D33" s="289"/>
      <c r="E33" s="278"/>
      <c r="F33" s="275"/>
      <c r="G33" s="275"/>
      <c r="H33" s="275"/>
      <c r="I33" s="275"/>
      <c r="J33" s="275"/>
      <c r="K33" s="275"/>
      <c r="L33" s="275"/>
      <c r="M33" s="275"/>
      <c r="N33" s="275"/>
      <c r="O33" s="275"/>
      <c r="P33" s="275"/>
      <c r="Q33" s="275"/>
      <c r="R33" s="275"/>
      <c r="S33" s="275"/>
      <c r="T33" s="275"/>
      <c r="U33" s="275"/>
      <c r="V33" s="275"/>
      <c r="W33" s="275"/>
      <c r="X33" s="275"/>
      <c r="Y33" s="275"/>
    </row>
    <row r="34" spans="1:25" ht="16.2" thickBot="1" x14ac:dyDescent="0.3">
      <c r="A34" s="259">
        <f>1+A32</f>
        <v>18</v>
      </c>
      <c r="B34" s="259"/>
      <c r="C34" s="257" t="s">
        <v>69</v>
      </c>
      <c r="E34" s="287">
        <f>E11+E32</f>
        <v>519366940.27147478</v>
      </c>
      <c r="F34" s="275"/>
      <c r="G34" s="275"/>
      <c r="H34" s="275"/>
      <c r="I34" s="275"/>
      <c r="J34" s="275"/>
      <c r="K34" s="275"/>
      <c r="L34" s="275"/>
      <c r="M34" s="275"/>
      <c r="N34" s="275"/>
      <c r="O34" s="275"/>
      <c r="P34" s="275"/>
      <c r="Q34" s="275"/>
      <c r="R34" s="275"/>
      <c r="S34" s="275"/>
      <c r="T34" s="275"/>
      <c r="U34" s="275"/>
      <c r="V34" s="275"/>
      <c r="W34" s="275"/>
      <c r="X34" s="275"/>
      <c r="Y34" s="275"/>
    </row>
    <row r="35" spans="1:25" ht="16.2" thickTop="1" x14ac:dyDescent="0.25">
      <c r="A35" s="259"/>
      <c r="B35" s="259"/>
      <c r="C35" s="289"/>
      <c r="D35" s="289"/>
      <c r="E35" s="275"/>
      <c r="F35" s="275"/>
      <c r="G35" s="275"/>
      <c r="H35" s="275"/>
      <c r="I35" s="275"/>
      <c r="J35" s="275"/>
      <c r="K35" s="275"/>
      <c r="L35" s="275"/>
      <c r="M35" s="275"/>
      <c r="N35" s="275"/>
      <c r="O35" s="275"/>
      <c r="P35" s="275"/>
      <c r="Q35" s="275"/>
      <c r="R35" s="275"/>
      <c r="S35" s="275"/>
      <c r="T35" s="275"/>
      <c r="U35" s="275"/>
      <c r="V35" s="275"/>
      <c r="W35" s="275"/>
      <c r="X35" s="275"/>
      <c r="Y35" s="275"/>
    </row>
    <row r="36" spans="1:25" x14ac:dyDescent="0.25">
      <c r="A36" s="259"/>
      <c r="B36" s="259"/>
      <c r="C36" s="290" t="s">
        <v>70</v>
      </c>
      <c r="E36" s="275"/>
      <c r="F36" s="275"/>
      <c r="G36" s="275"/>
      <c r="H36" s="275"/>
      <c r="I36" s="275"/>
      <c r="J36" s="275"/>
      <c r="K36" s="275"/>
      <c r="L36" s="275"/>
      <c r="M36" s="275"/>
      <c r="N36" s="275"/>
      <c r="O36" s="275"/>
      <c r="P36" s="275"/>
      <c r="Q36" s="275"/>
      <c r="R36" s="275"/>
      <c r="S36" s="275"/>
      <c r="T36" s="275"/>
      <c r="U36" s="275"/>
      <c r="V36" s="275"/>
      <c r="W36" s="275"/>
      <c r="X36" s="275"/>
      <c r="Y36" s="275"/>
    </row>
    <row r="37" spans="1:25" x14ac:dyDescent="0.25">
      <c r="A37" s="259"/>
      <c r="B37" s="259"/>
      <c r="E37" s="275"/>
      <c r="F37" s="275"/>
      <c r="G37" s="275"/>
      <c r="H37" s="275"/>
      <c r="I37" s="275"/>
      <c r="J37" s="275"/>
      <c r="K37" s="275"/>
      <c r="L37" s="275"/>
      <c r="M37" s="275"/>
      <c r="N37" s="275"/>
      <c r="O37" s="275"/>
      <c r="P37" s="275"/>
      <c r="Q37" s="275"/>
      <c r="R37" s="275"/>
      <c r="S37" s="275"/>
      <c r="T37" s="275"/>
      <c r="U37" s="275"/>
      <c r="V37" s="275"/>
      <c r="W37" s="275"/>
      <c r="X37" s="275"/>
      <c r="Y37" s="275"/>
    </row>
    <row r="38" spans="1:25" x14ac:dyDescent="0.25">
      <c r="A38" s="259">
        <f>1+A34</f>
        <v>19</v>
      </c>
      <c r="B38" s="259"/>
      <c r="C38" s="257" t="s">
        <v>71</v>
      </c>
      <c r="E38" s="284">
        <f>E34*0.05%</f>
        <v>259683.47013573739</v>
      </c>
      <c r="F38" s="275"/>
      <c r="G38" s="275"/>
      <c r="H38" s="275"/>
      <c r="I38" s="275"/>
      <c r="J38" s="275"/>
      <c r="K38" s="275"/>
      <c r="L38" s="275"/>
      <c r="M38" s="275"/>
      <c r="N38" s="275"/>
      <c r="O38" s="275"/>
      <c r="P38" s="275"/>
      <c r="Q38" s="275"/>
      <c r="R38" s="275"/>
      <c r="S38" s="275"/>
      <c r="T38" s="275"/>
      <c r="U38" s="275"/>
      <c r="V38" s="275"/>
      <c r="W38" s="275"/>
      <c r="X38" s="275"/>
      <c r="Y38" s="275"/>
    </row>
    <row r="39" spans="1:25" ht="15.6" x14ac:dyDescent="0.25">
      <c r="A39" s="259">
        <f t="shared" ref="A39:A48" si="1">1+A38</f>
        <v>20</v>
      </c>
      <c r="B39" s="259"/>
      <c r="C39" s="257" t="s">
        <v>72</v>
      </c>
      <c r="D39" s="288"/>
      <c r="E39" s="281">
        <v>50000</v>
      </c>
      <c r="F39" s="275"/>
      <c r="G39" s="275"/>
      <c r="H39" s="275"/>
      <c r="I39" s="275"/>
      <c r="J39" s="275"/>
      <c r="K39" s="275"/>
      <c r="L39" s="275"/>
      <c r="M39" s="275"/>
      <c r="N39" s="275"/>
      <c r="O39" s="275"/>
      <c r="P39" s="275"/>
      <c r="Q39" s="275"/>
      <c r="R39" s="275"/>
      <c r="S39" s="275"/>
      <c r="T39" s="275"/>
      <c r="U39" s="275"/>
      <c r="V39" s="275"/>
      <c r="W39" s="275"/>
      <c r="X39" s="275"/>
      <c r="Y39" s="275"/>
    </row>
    <row r="40" spans="1:25" x14ac:dyDescent="0.25">
      <c r="A40" s="259">
        <f t="shared" si="1"/>
        <v>21</v>
      </c>
      <c r="B40" s="256"/>
      <c r="C40" s="267" t="s">
        <v>73</v>
      </c>
      <c r="D40" s="267"/>
      <c r="E40" s="281">
        <v>15000</v>
      </c>
    </row>
    <row r="41" spans="1:25" x14ac:dyDescent="0.25">
      <c r="A41" s="259">
        <f t="shared" si="1"/>
        <v>22</v>
      </c>
      <c r="C41" s="267" t="s">
        <v>74</v>
      </c>
      <c r="D41" s="267"/>
      <c r="E41" s="281">
        <v>75000</v>
      </c>
    </row>
    <row r="42" spans="1:25" x14ac:dyDescent="0.25">
      <c r="A42" s="259">
        <f t="shared" si="1"/>
        <v>23</v>
      </c>
      <c r="C42" s="267" t="s">
        <v>53</v>
      </c>
      <c r="D42" s="267"/>
      <c r="E42" s="281">
        <v>35000</v>
      </c>
    </row>
    <row r="43" spans="1:25" x14ac:dyDescent="0.25">
      <c r="A43" s="259">
        <f t="shared" si="1"/>
        <v>24</v>
      </c>
      <c r="C43" s="267" t="s">
        <v>75</v>
      </c>
      <c r="D43" s="267"/>
      <c r="E43" s="281">
        <v>70000</v>
      </c>
    </row>
    <row r="44" spans="1:25" ht="46.5" customHeight="1" x14ac:dyDescent="0.25">
      <c r="A44" s="259">
        <f t="shared" si="1"/>
        <v>25</v>
      </c>
      <c r="C44" s="391" t="s">
        <v>76</v>
      </c>
      <c r="D44" s="391"/>
      <c r="E44" s="279">
        <f>(0.5%*(E11+E32))*8.364%</f>
        <v>217199.25442153079</v>
      </c>
      <c r="F44" s="275"/>
      <c r="G44" s="275"/>
      <c r="H44" s="275"/>
      <c r="I44" s="275"/>
      <c r="J44" s="275"/>
      <c r="K44" s="275"/>
      <c r="L44" s="275"/>
      <c r="M44" s="275"/>
      <c r="N44" s="275"/>
      <c r="O44" s="275"/>
      <c r="P44" s="275"/>
      <c r="Q44" s="275"/>
      <c r="R44" s="275"/>
      <c r="S44" s="275"/>
      <c r="T44" s="275"/>
      <c r="U44" s="275"/>
      <c r="V44" s="275"/>
      <c r="W44" s="275"/>
    </row>
    <row r="45" spans="1:25" x14ac:dyDescent="0.25">
      <c r="A45" s="259">
        <f t="shared" si="1"/>
        <v>26</v>
      </c>
      <c r="C45" s="267" t="s">
        <v>58</v>
      </c>
      <c r="D45" s="267"/>
      <c r="E45" s="281">
        <v>10000</v>
      </c>
      <c r="F45" s="275"/>
      <c r="G45" s="275"/>
      <c r="H45" s="275"/>
      <c r="I45" s="275"/>
      <c r="J45" s="275"/>
      <c r="K45" s="275"/>
      <c r="L45" s="275"/>
      <c r="M45" s="275"/>
      <c r="N45" s="275"/>
      <c r="O45" s="275"/>
      <c r="P45" s="275"/>
      <c r="Q45" s="275"/>
      <c r="R45" s="275"/>
      <c r="S45" s="275"/>
      <c r="T45" s="275"/>
      <c r="U45" s="275"/>
      <c r="V45" s="275"/>
      <c r="W45" s="275"/>
    </row>
    <row r="46" spans="1:25" x14ac:dyDescent="0.25">
      <c r="A46" s="259">
        <f t="shared" si="1"/>
        <v>27</v>
      </c>
      <c r="C46" s="267" t="s">
        <v>77</v>
      </c>
      <c r="D46" s="267"/>
      <c r="E46" s="281">
        <v>10000</v>
      </c>
      <c r="F46" s="275"/>
      <c r="G46" s="275"/>
      <c r="H46" s="275"/>
      <c r="I46" s="275"/>
      <c r="J46" s="275"/>
      <c r="K46" s="275"/>
      <c r="L46" s="275"/>
      <c r="M46" s="275"/>
      <c r="N46" s="275"/>
      <c r="O46" s="275"/>
      <c r="P46" s="275"/>
      <c r="Q46" s="275"/>
      <c r="R46" s="275"/>
      <c r="S46" s="275"/>
      <c r="T46" s="275"/>
      <c r="U46" s="275"/>
      <c r="V46" s="275"/>
      <c r="W46" s="275"/>
    </row>
    <row r="47" spans="1:25" x14ac:dyDescent="0.25">
      <c r="A47" s="259">
        <f t="shared" si="1"/>
        <v>28</v>
      </c>
      <c r="C47" s="267" t="s">
        <v>78</v>
      </c>
      <c r="D47" s="267"/>
      <c r="E47" s="281">
        <v>0</v>
      </c>
      <c r="F47" s="275"/>
      <c r="G47" s="275"/>
      <c r="H47" s="275"/>
      <c r="I47" s="275"/>
      <c r="J47" s="275"/>
      <c r="K47" s="275"/>
      <c r="L47" s="275"/>
      <c r="M47" s="275"/>
      <c r="N47" s="275"/>
      <c r="O47" s="275"/>
      <c r="P47" s="275"/>
      <c r="Q47" s="275"/>
      <c r="R47" s="275"/>
      <c r="S47" s="275"/>
      <c r="T47" s="275"/>
      <c r="U47" s="275"/>
      <c r="V47" s="275"/>
      <c r="W47" s="275"/>
    </row>
    <row r="48" spans="1:25" x14ac:dyDescent="0.25">
      <c r="A48" s="259">
        <f t="shared" si="1"/>
        <v>29</v>
      </c>
      <c r="C48" s="267" t="s">
        <v>79</v>
      </c>
      <c r="D48" s="267"/>
      <c r="E48" s="285">
        <v>50000</v>
      </c>
      <c r="F48" s="275"/>
      <c r="G48" s="275"/>
      <c r="H48" s="275"/>
      <c r="I48" s="275"/>
      <c r="J48" s="275"/>
      <c r="K48" s="275"/>
      <c r="L48" s="275"/>
      <c r="M48" s="275"/>
      <c r="N48" s="275"/>
      <c r="O48" s="275"/>
      <c r="P48" s="275"/>
      <c r="Q48" s="275"/>
      <c r="R48" s="275"/>
      <c r="S48" s="275"/>
      <c r="T48" s="275"/>
      <c r="U48" s="275"/>
      <c r="V48" s="275"/>
      <c r="W48" s="275"/>
    </row>
    <row r="49" spans="1:23" ht="15.6" x14ac:dyDescent="0.25">
      <c r="A49" s="259">
        <f>1+A48</f>
        <v>30</v>
      </c>
      <c r="C49" s="289" t="s">
        <v>80</v>
      </c>
      <c r="D49" s="267"/>
      <c r="E49" s="282">
        <f>SUM(E38:E48)</f>
        <v>791882.7245572682</v>
      </c>
      <c r="F49" s="275"/>
      <c r="G49" s="275"/>
      <c r="H49" s="275"/>
      <c r="I49" s="275"/>
      <c r="J49" s="275"/>
      <c r="K49" s="275"/>
      <c r="L49" s="275"/>
      <c r="M49" s="275"/>
      <c r="N49" s="275"/>
      <c r="O49" s="275"/>
      <c r="P49" s="275"/>
      <c r="Q49" s="275"/>
      <c r="R49" s="275"/>
      <c r="S49" s="275"/>
      <c r="T49" s="275"/>
      <c r="U49" s="275"/>
      <c r="V49" s="275"/>
      <c r="W49" s="275"/>
    </row>
    <row r="50" spans="1:23" x14ac:dyDescent="0.25">
      <c r="A50" s="268"/>
      <c r="E50" s="284"/>
      <c r="F50" s="275"/>
      <c r="G50" s="275"/>
      <c r="H50" s="275"/>
      <c r="I50" s="275"/>
      <c r="J50" s="275"/>
      <c r="K50" s="275"/>
      <c r="L50" s="275"/>
      <c r="M50" s="275"/>
      <c r="N50" s="275"/>
      <c r="O50" s="275"/>
      <c r="P50" s="275"/>
      <c r="Q50" s="275"/>
      <c r="R50" s="275"/>
      <c r="S50" s="275"/>
      <c r="T50" s="275"/>
      <c r="U50" s="275"/>
      <c r="V50" s="275"/>
      <c r="W50" s="275"/>
    </row>
    <row r="51" spans="1:23" ht="16.2" thickBot="1" x14ac:dyDescent="0.3">
      <c r="A51" s="268">
        <f>1+A49</f>
        <v>31</v>
      </c>
      <c r="B51" s="256"/>
      <c r="C51" s="289" t="s">
        <v>81</v>
      </c>
      <c r="E51" s="287">
        <f>E49/12</f>
        <v>65990.227046439017</v>
      </c>
      <c r="F51" s="275"/>
      <c r="G51" s="275"/>
      <c r="H51" s="275"/>
      <c r="I51" s="275"/>
      <c r="J51" s="275"/>
      <c r="K51" s="275"/>
      <c r="L51" s="275"/>
      <c r="M51" s="275"/>
      <c r="N51" s="275"/>
      <c r="O51" s="275"/>
      <c r="P51" s="275"/>
      <c r="Q51" s="275"/>
      <c r="R51" s="275"/>
      <c r="S51" s="275"/>
      <c r="T51" s="275"/>
      <c r="U51" s="275"/>
      <c r="V51" s="275"/>
      <c r="W51" s="275"/>
    </row>
    <row r="52" spans="1:23" ht="12.75" customHeight="1" thickTop="1" x14ac:dyDescent="0.25">
      <c r="A52" s="268"/>
      <c r="B52" s="256"/>
      <c r="E52" s="265"/>
    </row>
    <row r="53" spans="1:23" ht="12.75" customHeight="1" x14ac:dyDescent="0.25">
      <c r="A53" s="268"/>
      <c r="B53" s="256"/>
      <c r="E53" s="265"/>
    </row>
    <row r="54" spans="1:23" x14ac:dyDescent="0.25">
      <c r="A54" s="268"/>
      <c r="D54" s="267"/>
      <c r="E54" s="265"/>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zoomScale="85" zoomScaleNormal="85" workbookViewId="0">
      <pane xSplit="3" ySplit="18" topLeftCell="D51" activePane="bottomRight" state="frozen"/>
      <selection pane="topRight" activeCell="D1" sqref="D1"/>
      <selection pane="bottomLeft" activeCell="A19" sqref="A19"/>
      <selection pane="bottomRight" activeCell="B78" sqref="B78"/>
    </sheetView>
  </sheetViews>
  <sheetFormatPr defaultColWidth="9.21875" defaultRowHeight="14.4" x14ac:dyDescent="0.3"/>
  <cols>
    <col min="1" max="1" width="7" style="32" bestFit="1" customWidth="1"/>
    <col min="2" max="2" width="25.21875" style="32" bestFit="1" customWidth="1"/>
    <col min="3" max="3" width="86.77734375" style="32" bestFit="1" customWidth="1"/>
    <col min="4" max="4" width="3.77734375" style="32" customWidth="1"/>
    <col min="5" max="5" width="20.77734375" style="32" bestFit="1" customWidth="1"/>
    <col min="6" max="6" width="20.21875" style="32" bestFit="1" customWidth="1"/>
    <col min="7" max="7" width="9.21875" style="32"/>
    <col min="8" max="8" width="20.21875" style="32" bestFit="1" customWidth="1"/>
    <col min="9" max="9" width="17" style="32" bestFit="1" customWidth="1"/>
    <col min="10" max="16384" width="9.21875" style="32"/>
  </cols>
  <sheetData>
    <row r="1" spans="2:9" x14ac:dyDescent="0.3">
      <c r="D1" s="33"/>
      <c r="E1" s="34" t="s">
        <v>114</v>
      </c>
      <c r="F1" s="35" t="s">
        <v>115</v>
      </c>
      <c r="H1" s="34" t="s">
        <v>116</v>
      </c>
      <c r="I1" s="36" t="s">
        <v>117</v>
      </c>
    </row>
    <row r="2" spans="2:9" x14ac:dyDescent="0.3">
      <c r="B2" s="151"/>
      <c r="D2" s="33"/>
      <c r="E2" s="34" t="s">
        <v>118</v>
      </c>
      <c r="F2" s="35" t="s">
        <v>119</v>
      </c>
      <c r="H2" s="34" t="s">
        <v>120</v>
      </c>
      <c r="I2" s="36" t="s">
        <v>121</v>
      </c>
    </row>
    <row r="3" spans="2:9" x14ac:dyDescent="0.3">
      <c r="B3" s="151"/>
      <c r="D3" s="33"/>
      <c r="E3" s="34" t="s">
        <v>122</v>
      </c>
      <c r="F3" s="35" t="s">
        <v>123</v>
      </c>
      <c r="H3" s="34" t="s">
        <v>124</v>
      </c>
      <c r="I3" s="36" t="s">
        <v>125</v>
      </c>
    </row>
    <row r="4" spans="2:9" x14ac:dyDescent="0.3">
      <c r="D4" s="33"/>
      <c r="E4" s="34" t="s">
        <v>126</v>
      </c>
      <c r="F4" s="37" t="s">
        <v>127</v>
      </c>
      <c r="H4" s="34" t="s">
        <v>128</v>
      </c>
      <c r="I4" s="38" t="s">
        <v>83</v>
      </c>
    </row>
    <row r="5" spans="2:9" x14ac:dyDescent="0.3">
      <c r="D5" s="33"/>
      <c r="E5" s="34" t="s">
        <v>129</v>
      </c>
      <c r="F5" s="35" t="s">
        <v>130</v>
      </c>
    </row>
    <row r="6" spans="2:9" x14ac:dyDescent="0.3">
      <c r="D6" s="33"/>
      <c r="E6" s="34" t="s">
        <v>131</v>
      </c>
      <c r="F6" s="35" t="s">
        <v>132</v>
      </c>
    </row>
    <row r="7" spans="2:9" x14ac:dyDescent="0.3">
      <c r="D7" s="33"/>
      <c r="E7" s="34" t="s">
        <v>133</v>
      </c>
      <c r="F7" s="35" t="s">
        <v>134</v>
      </c>
    </row>
    <row r="8" spans="2:9" x14ac:dyDescent="0.3">
      <c r="D8" s="33"/>
      <c r="E8" s="34" t="s">
        <v>135</v>
      </c>
      <c r="F8" s="35" t="s">
        <v>136</v>
      </c>
    </row>
    <row r="9" spans="2:9" x14ac:dyDescent="0.3">
      <c r="D9" s="33"/>
      <c r="E9" s="34" t="s">
        <v>137</v>
      </c>
      <c r="F9" s="36" t="s">
        <v>138</v>
      </c>
    </row>
    <row r="10" spans="2:9" ht="15" customHeight="1" x14ac:dyDescent="0.3">
      <c r="D10" s="33"/>
      <c r="E10" s="34" t="s">
        <v>139</v>
      </c>
      <c r="F10" s="36" t="s">
        <v>140</v>
      </c>
    </row>
    <row r="11" spans="2:9" x14ac:dyDescent="0.3">
      <c r="D11" s="33"/>
      <c r="E11" s="34" t="s">
        <v>141</v>
      </c>
      <c r="F11" s="39" t="s">
        <v>142</v>
      </c>
    </row>
    <row r="12" spans="2:9" x14ac:dyDescent="0.3">
      <c r="D12" s="33"/>
      <c r="E12" s="34" t="s">
        <v>143</v>
      </c>
      <c r="F12" s="39"/>
    </row>
    <row r="13" spans="2:9" x14ac:dyDescent="0.3">
      <c r="D13" s="33"/>
      <c r="E13" s="34" t="s">
        <v>144</v>
      </c>
      <c r="F13" s="39" t="s">
        <v>145</v>
      </c>
    </row>
    <row r="14" spans="2:9" x14ac:dyDescent="0.3">
      <c r="D14" s="33"/>
      <c r="E14" s="33"/>
      <c r="F14" s="40"/>
    </row>
    <row r="15" spans="2:9" x14ac:dyDescent="0.3">
      <c r="B15" s="41"/>
      <c r="C15" s="41"/>
      <c r="D15" s="42"/>
      <c r="E15" s="42"/>
    </row>
    <row r="16" spans="2:9" x14ac:dyDescent="0.3">
      <c r="B16" s="42"/>
      <c r="C16" s="42"/>
      <c r="D16" s="42"/>
      <c r="I16" s="43">
        <v>45108</v>
      </c>
    </row>
    <row r="17" spans="1:9" x14ac:dyDescent="0.3">
      <c r="B17" s="42"/>
      <c r="C17" s="42"/>
      <c r="D17" s="42"/>
      <c r="E17" s="42"/>
      <c r="F17" s="44" t="s">
        <v>146</v>
      </c>
      <c r="H17" s="32" t="s">
        <v>147</v>
      </c>
      <c r="I17" s="45" t="s">
        <v>148</v>
      </c>
    </row>
    <row r="18" spans="1:9" x14ac:dyDescent="0.3">
      <c r="A18" s="42"/>
      <c r="B18" s="46" t="s">
        <v>149</v>
      </c>
      <c r="C18" s="46" t="s">
        <v>150</v>
      </c>
      <c r="D18" s="42"/>
      <c r="E18" s="41"/>
      <c r="F18" s="47" t="str">
        <f>+F10</f>
        <v>Entity Currency</v>
      </c>
      <c r="H18" s="32" t="s">
        <v>151</v>
      </c>
      <c r="I18" s="32" t="s">
        <v>151</v>
      </c>
    </row>
    <row r="19" spans="1:9" x14ac:dyDescent="0.3">
      <c r="F19" s="48"/>
    </row>
    <row r="20" spans="1:9" x14ac:dyDescent="0.3">
      <c r="A20" s="55"/>
      <c r="B20" s="49" t="s">
        <v>152</v>
      </c>
      <c r="C20" s="49" t="s">
        <v>153</v>
      </c>
      <c r="F20" s="303">
        <v>2445929.91</v>
      </c>
      <c r="H20" s="50">
        <v>0.2</v>
      </c>
      <c r="I20" s="154">
        <v>0.2</v>
      </c>
    </row>
    <row r="21" spans="1:9" x14ac:dyDescent="0.3">
      <c r="A21" s="55"/>
      <c r="B21" s="49" t="s">
        <v>154</v>
      </c>
      <c r="C21" s="49" t="s">
        <v>155</v>
      </c>
      <c r="F21" s="303">
        <v>979536.67</v>
      </c>
      <c r="H21" s="50">
        <v>0</v>
      </c>
      <c r="I21" s="50">
        <v>0</v>
      </c>
    </row>
    <row r="22" spans="1:9" x14ac:dyDescent="0.3">
      <c r="A22" s="55"/>
      <c r="B22" s="49" t="s">
        <v>156</v>
      </c>
      <c r="C22" s="49" t="s">
        <v>157</v>
      </c>
      <c r="F22" s="303">
        <v>112373967.10000002</v>
      </c>
      <c r="H22" s="50">
        <v>3.44E-2</v>
      </c>
      <c r="I22" s="51">
        <v>3.56E-2</v>
      </c>
    </row>
    <row r="23" spans="1:9" x14ac:dyDescent="0.3">
      <c r="A23" s="55"/>
      <c r="B23" s="49" t="s">
        <v>158</v>
      </c>
      <c r="C23" s="49" t="s">
        <v>159</v>
      </c>
      <c r="F23" s="303">
        <v>548315181.96000016</v>
      </c>
      <c r="H23" s="50">
        <v>4.1099999999999998E-2</v>
      </c>
      <c r="I23" s="51">
        <v>4.1200000000000001E-2</v>
      </c>
    </row>
    <row r="24" spans="1:9" x14ac:dyDescent="0.3">
      <c r="A24" s="55"/>
      <c r="B24" s="49" t="s">
        <v>160</v>
      </c>
      <c r="C24" s="49" t="s">
        <v>161</v>
      </c>
      <c r="F24" s="303">
        <v>175700443.75999999</v>
      </c>
      <c r="H24" s="50">
        <v>3.3799999999999997E-2</v>
      </c>
      <c r="I24" s="51">
        <v>3.4599999999999999E-2</v>
      </c>
    </row>
    <row r="25" spans="1:9" x14ac:dyDescent="0.3">
      <c r="A25" s="55"/>
      <c r="B25" s="49" t="s">
        <v>162</v>
      </c>
      <c r="C25" s="49" t="s">
        <v>163</v>
      </c>
      <c r="F25" s="303">
        <v>76358450.329999983</v>
      </c>
      <c r="H25" s="50">
        <v>3.39E-2</v>
      </c>
      <c r="I25" s="51">
        <v>3.5799999999999998E-2</v>
      </c>
    </row>
    <row r="26" spans="1:9" x14ac:dyDescent="0.3">
      <c r="A26" s="55"/>
      <c r="B26" s="49" t="s">
        <v>164</v>
      </c>
      <c r="C26" s="49" t="s">
        <v>165</v>
      </c>
      <c r="F26" s="303">
        <v>23792512.119999997</v>
      </c>
    </row>
    <row r="27" spans="1:9" x14ac:dyDescent="0.3">
      <c r="A27" s="55"/>
      <c r="B27" s="49" t="s">
        <v>164</v>
      </c>
      <c r="C27" s="49" t="s">
        <v>165</v>
      </c>
      <c r="F27" s="303">
        <f>F26-SUM(F28,F29,F30)</f>
        <v>21360767.339999996</v>
      </c>
      <c r="H27" s="50">
        <v>5.0500000000000003E-2</v>
      </c>
      <c r="I27" s="51">
        <v>5.6099999999999997E-2</v>
      </c>
    </row>
    <row r="28" spans="1:9" x14ac:dyDescent="0.3">
      <c r="A28" s="55"/>
      <c r="B28" s="115">
        <v>316021</v>
      </c>
      <c r="C28" s="304" t="s">
        <v>166</v>
      </c>
      <c r="F28" s="305">
        <v>584317.91</v>
      </c>
      <c r="H28" s="50">
        <v>0.05</v>
      </c>
      <c r="I28" s="51">
        <v>0.05</v>
      </c>
    </row>
    <row r="29" spans="1:9" x14ac:dyDescent="0.3">
      <c r="A29" s="55"/>
      <c r="B29" s="115">
        <v>316022</v>
      </c>
      <c r="C29" s="304" t="s">
        <v>167</v>
      </c>
      <c r="F29" s="305">
        <v>516284.61</v>
      </c>
      <c r="H29" s="50">
        <v>6.6699999999999995E-2</v>
      </c>
      <c r="I29" s="51">
        <v>6.6699999999999995E-2</v>
      </c>
    </row>
    <row r="30" spans="1:9" x14ac:dyDescent="0.3">
      <c r="A30" s="55"/>
      <c r="B30" s="115">
        <v>316023</v>
      </c>
      <c r="C30" s="304" t="s">
        <v>168</v>
      </c>
      <c r="F30" s="305">
        <v>1331142.26</v>
      </c>
      <c r="H30" s="50">
        <v>0.2</v>
      </c>
      <c r="I30" s="51">
        <v>0.2</v>
      </c>
    </row>
    <row r="31" spans="1:9" x14ac:dyDescent="0.3">
      <c r="A31" s="55"/>
      <c r="B31" s="49" t="s">
        <v>169</v>
      </c>
      <c r="C31" s="49" t="s">
        <v>170</v>
      </c>
      <c r="F31" s="303">
        <v>0</v>
      </c>
      <c r="H31" s="50">
        <v>0</v>
      </c>
      <c r="I31" s="51">
        <v>0</v>
      </c>
    </row>
    <row r="32" spans="1:9" x14ac:dyDescent="0.3">
      <c r="B32" s="306" t="s">
        <v>171</v>
      </c>
      <c r="C32" s="49" t="s">
        <v>172</v>
      </c>
      <c r="F32" s="303">
        <v>432687.33999999997</v>
      </c>
      <c r="H32" s="50">
        <v>6.3E-2</v>
      </c>
      <c r="I32" s="51">
        <v>5.8799999999999998E-2</v>
      </c>
    </row>
    <row r="33" spans="1:6" x14ac:dyDescent="0.3">
      <c r="F33" s="303"/>
    </row>
    <row r="34" spans="1:6" x14ac:dyDescent="0.3">
      <c r="A34" s="55"/>
      <c r="B34" s="49" t="s">
        <v>173</v>
      </c>
      <c r="C34" s="49" t="s">
        <v>174</v>
      </c>
      <c r="F34" s="303">
        <v>-2435096.9100000006</v>
      </c>
    </row>
    <row r="35" spans="1:6" x14ac:dyDescent="0.3">
      <c r="A35" s="55"/>
      <c r="B35" s="49" t="s">
        <v>175</v>
      </c>
      <c r="C35" s="49" t="s">
        <v>176</v>
      </c>
      <c r="F35" s="303">
        <v>0</v>
      </c>
    </row>
    <row r="36" spans="1:6" x14ac:dyDescent="0.3">
      <c r="A36" s="55"/>
      <c r="B36" s="49" t="s">
        <v>177</v>
      </c>
      <c r="C36" s="49" t="s">
        <v>178</v>
      </c>
      <c r="F36" s="303">
        <v>-42697274.460000001</v>
      </c>
    </row>
    <row r="37" spans="1:6" x14ac:dyDescent="0.3">
      <c r="A37" s="55"/>
      <c r="B37" s="49" t="s">
        <v>179</v>
      </c>
      <c r="C37" s="49" t="s">
        <v>180</v>
      </c>
      <c r="F37" s="303">
        <v>-228940115.04999998</v>
      </c>
    </row>
    <row r="38" spans="1:6" x14ac:dyDescent="0.3">
      <c r="A38" s="55"/>
      <c r="B38" s="49" t="s">
        <v>181</v>
      </c>
      <c r="C38" s="49" t="s">
        <v>182</v>
      </c>
      <c r="F38" s="303">
        <v>-85188280.940000013</v>
      </c>
    </row>
    <row r="39" spans="1:6" x14ac:dyDescent="0.3">
      <c r="A39" s="55"/>
      <c r="B39" s="49" t="s">
        <v>183</v>
      </c>
      <c r="C39" s="49" t="s">
        <v>184</v>
      </c>
      <c r="F39" s="303">
        <v>-30775074.140000001</v>
      </c>
    </row>
    <row r="40" spans="1:6" ht="15" customHeight="1" x14ac:dyDescent="0.3">
      <c r="A40" s="55"/>
      <c r="B40" s="49" t="s">
        <v>185</v>
      </c>
      <c r="C40" s="49" t="s">
        <v>186</v>
      </c>
      <c r="F40" s="303">
        <v>-6725669.8800000008</v>
      </c>
    </row>
    <row r="41" spans="1:6" x14ac:dyDescent="0.3">
      <c r="A41" s="55"/>
      <c r="B41" s="49" t="s">
        <v>185</v>
      </c>
      <c r="C41" s="49" t="s">
        <v>186</v>
      </c>
      <c r="F41" s="303">
        <f>F40-SUM(F42,F43,F44)</f>
        <v>-4907021.1100000013</v>
      </c>
    </row>
    <row r="42" spans="1:6" x14ac:dyDescent="0.3">
      <c r="A42" s="55"/>
      <c r="B42" s="115">
        <v>316021</v>
      </c>
      <c r="C42" s="304" t="s">
        <v>187</v>
      </c>
      <c r="F42" s="305">
        <v>-275680.40999999997</v>
      </c>
    </row>
    <row r="43" spans="1:6" x14ac:dyDescent="0.3">
      <c r="A43" s="55"/>
      <c r="B43" s="115">
        <v>316022</v>
      </c>
      <c r="C43" s="304" t="s">
        <v>188</v>
      </c>
      <c r="F43" s="305">
        <v>-362830.44</v>
      </c>
    </row>
    <row r="44" spans="1:6" x14ac:dyDescent="0.3">
      <c r="A44" s="55"/>
      <c r="B44" s="115">
        <v>316023</v>
      </c>
      <c r="C44" s="304" t="s">
        <v>189</v>
      </c>
      <c r="F44" s="305">
        <v>-1180137.92</v>
      </c>
    </row>
    <row r="45" spans="1:6" x14ac:dyDescent="0.3">
      <c r="A45" s="55"/>
      <c r="B45" s="49" t="s">
        <v>169</v>
      </c>
      <c r="C45" s="49" t="s">
        <v>170</v>
      </c>
      <c r="F45" s="305">
        <v>0</v>
      </c>
    </row>
    <row r="46" spans="1:6" x14ac:dyDescent="0.3">
      <c r="A46" s="55"/>
      <c r="B46" s="306" t="s">
        <v>190</v>
      </c>
      <c r="C46" s="49" t="s">
        <v>191</v>
      </c>
      <c r="F46" s="303">
        <v>-538922.09000000008</v>
      </c>
    </row>
    <row r="47" spans="1:6" x14ac:dyDescent="0.3">
      <c r="F47" s="48"/>
    </row>
    <row r="48" spans="1:6" x14ac:dyDescent="0.3">
      <c r="B48" s="306" t="s">
        <v>192</v>
      </c>
      <c r="C48" s="49" t="s">
        <v>193</v>
      </c>
      <c r="E48" s="32" t="s">
        <v>194</v>
      </c>
      <c r="F48" s="52">
        <f t="shared" ref="F48:F53" si="0">F20+F34</f>
        <v>10832.999999999534</v>
      </c>
    </row>
    <row r="49" spans="2:6" x14ac:dyDescent="0.3">
      <c r="B49" s="306" t="s">
        <v>195</v>
      </c>
      <c r="C49" s="49" t="s">
        <v>196</v>
      </c>
      <c r="E49" s="32" t="s">
        <v>194</v>
      </c>
      <c r="F49" s="52">
        <f t="shared" si="0"/>
        <v>979536.67</v>
      </c>
    </row>
    <row r="50" spans="2:6" x14ac:dyDescent="0.3">
      <c r="B50" s="306" t="s">
        <v>197</v>
      </c>
      <c r="C50" s="49" t="s">
        <v>198</v>
      </c>
      <c r="E50" s="32" t="s">
        <v>194</v>
      </c>
      <c r="F50" s="52">
        <f t="shared" si="0"/>
        <v>69676692.640000015</v>
      </c>
    </row>
    <row r="51" spans="2:6" x14ac:dyDescent="0.3">
      <c r="B51" s="306" t="s">
        <v>199</v>
      </c>
      <c r="C51" s="49" t="s">
        <v>200</v>
      </c>
      <c r="E51" s="32" t="s">
        <v>194</v>
      </c>
      <c r="F51" s="52">
        <f t="shared" si="0"/>
        <v>319375066.91000021</v>
      </c>
    </row>
    <row r="52" spans="2:6" x14ac:dyDescent="0.3">
      <c r="B52" s="306" t="s">
        <v>201</v>
      </c>
      <c r="C52" s="49" t="s">
        <v>202</v>
      </c>
      <c r="E52" s="32" t="s">
        <v>194</v>
      </c>
      <c r="F52" s="52">
        <f t="shared" si="0"/>
        <v>90512162.819999978</v>
      </c>
    </row>
    <row r="53" spans="2:6" x14ac:dyDescent="0.3">
      <c r="B53" s="306" t="s">
        <v>203</v>
      </c>
      <c r="C53" s="49" t="s">
        <v>204</v>
      </c>
      <c r="E53" s="32" t="s">
        <v>194</v>
      </c>
      <c r="F53" s="52">
        <f t="shared" si="0"/>
        <v>45583376.189999983</v>
      </c>
    </row>
    <row r="54" spans="2:6" x14ac:dyDescent="0.3">
      <c r="B54" s="306" t="s">
        <v>205</v>
      </c>
      <c r="C54" s="49" t="s">
        <v>206</v>
      </c>
      <c r="E54" s="32" t="s">
        <v>194</v>
      </c>
      <c r="F54" s="52">
        <f t="shared" ref="F54:F59" si="1">F27+F41</f>
        <v>16453746.229999995</v>
      </c>
    </row>
    <row r="55" spans="2:6" x14ac:dyDescent="0.3">
      <c r="B55" s="49">
        <v>316021</v>
      </c>
      <c r="C55" s="306" t="s">
        <v>207</v>
      </c>
      <c r="E55" s="32" t="s">
        <v>194</v>
      </c>
      <c r="F55" s="52">
        <f t="shared" si="1"/>
        <v>308637.50000000006</v>
      </c>
    </row>
    <row r="56" spans="2:6" x14ac:dyDescent="0.3">
      <c r="B56" s="49">
        <v>316022</v>
      </c>
      <c r="C56" s="306" t="s">
        <v>208</v>
      </c>
      <c r="E56" s="32" t="s">
        <v>194</v>
      </c>
      <c r="F56" s="52">
        <f t="shared" si="1"/>
        <v>153454.16999999998</v>
      </c>
    </row>
    <row r="57" spans="2:6" x14ac:dyDescent="0.3">
      <c r="B57" s="49">
        <v>316023</v>
      </c>
      <c r="C57" s="306" t="s">
        <v>209</v>
      </c>
      <c r="E57" s="32" t="s">
        <v>194</v>
      </c>
      <c r="F57" s="52">
        <f t="shared" si="1"/>
        <v>151004.34000000008</v>
      </c>
    </row>
    <row r="58" spans="2:6" x14ac:dyDescent="0.3">
      <c r="B58" s="49" t="s">
        <v>169</v>
      </c>
      <c r="C58" s="49" t="s">
        <v>170</v>
      </c>
      <c r="E58" s="32" t="s">
        <v>194</v>
      </c>
      <c r="F58" s="53">
        <f t="shared" si="1"/>
        <v>0</v>
      </c>
    </row>
    <row r="59" spans="2:6" x14ac:dyDescent="0.3">
      <c r="B59" s="306" t="s">
        <v>210</v>
      </c>
      <c r="C59" s="49" t="s">
        <v>211</v>
      </c>
      <c r="E59" s="32" t="s">
        <v>194</v>
      </c>
      <c r="F59" s="52">
        <f t="shared" si="1"/>
        <v>-106234.75000000012</v>
      </c>
    </row>
    <row r="60" spans="2:6" x14ac:dyDescent="0.3">
      <c r="F60" s="52"/>
    </row>
    <row r="61" spans="2:6" x14ac:dyDescent="0.3">
      <c r="B61" s="49"/>
      <c r="C61" s="49" t="s">
        <v>212</v>
      </c>
      <c r="E61" s="54" t="s">
        <v>213</v>
      </c>
      <c r="F61" s="52">
        <f>SUM(F48:F59)</f>
        <v>543098275.72000015</v>
      </c>
    </row>
    <row r="62" spans="2:6" x14ac:dyDescent="0.3">
      <c r="F62" s="48"/>
    </row>
    <row r="64" spans="2:6" x14ac:dyDescent="0.3">
      <c r="B64" s="306" t="s">
        <v>214</v>
      </c>
      <c r="C64" s="49" t="s">
        <v>215</v>
      </c>
      <c r="F64" s="303">
        <v>15524767.239999998</v>
      </c>
    </row>
    <row r="65" spans="2:6" x14ac:dyDescent="0.3">
      <c r="B65" s="306" t="s">
        <v>216</v>
      </c>
      <c r="C65" s="49" t="s">
        <v>217</v>
      </c>
      <c r="F65" s="303">
        <v>0</v>
      </c>
    </row>
  </sheetData>
  <phoneticPr fontId="53" type="noConversion"/>
  <pageMargins left="0.7" right="0.7" top="0.75" bottom="0.75" header="0.3" footer="0.3"/>
  <pageSetup orientation="portrait" r:id="rId1"/>
  <customProperties>
    <customPr name="SheetOptions" r:id="rId2"/>
  </customPropertie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21875" defaultRowHeight="14.4" x14ac:dyDescent="0.3"/>
  <cols>
    <col min="1" max="1" width="19.5546875" style="11" bestFit="1" customWidth="1"/>
    <col min="2" max="2" width="25.21875" style="11" bestFit="1" customWidth="1"/>
    <col min="3" max="3" width="55.21875" style="11" bestFit="1" customWidth="1"/>
    <col min="4" max="4" width="3.77734375" style="11" customWidth="1"/>
    <col min="5" max="5" width="25.21875" style="11" bestFit="1" customWidth="1"/>
    <col min="6" max="6" width="21.77734375" style="11" bestFit="1" customWidth="1"/>
    <col min="7" max="7" width="9.21875" style="11"/>
    <col min="8" max="8" width="7.77734375" style="11" bestFit="1" customWidth="1"/>
    <col min="9" max="9" width="11.21875" style="11" bestFit="1" customWidth="1"/>
    <col min="10" max="16384" width="9.21875" style="11"/>
  </cols>
  <sheetData>
    <row r="1" spans="2:9" x14ac:dyDescent="0.3">
      <c r="D1" s="12"/>
      <c r="E1" s="12" t="s">
        <v>218</v>
      </c>
      <c r="F1" s="13" t="s">
        <v>219</v>
      </c>
    </row>
    <row r="2" spans="2:9" x14ac:dyDescent="0.3">
      <c r="B2" s="152"/>
      <c r="D2" s="12"/>
      <c r="E2" s="12" t="s">
        <v>220</v>
      </c>
      <c r="F2" s="13" t="s">
        <v>221</v>
      </c>
    </row>
    <row r="3" spans="2:9" x14ac:dyDescent="0.3">
      <c r="B3" s="152"/>
      <c r="D3" s="12"/>
      <c r="E3" s="12" t="s">
        <v>222</v>
      </c>
      <c r="F3" s="13" t="s">
        <v>223</v>
      </c>
    </row>
    <row r="4" spans="2:9" x14ac:dyDescent="0.3">
      <c r="D4" s="12"/>
      <c r="E4" s="12" t="s">
        <v>224</v>
      </c>
      <c r="F4" s="13" t="s">
        <v>130</v>
      </c>
    </row>
    <row r="5" spans="2:9" x14ac:dyDescent="0.3">
      <c r="D5" s="12"/>
      <c r="E5" s="12" t="s">
        <v>225</v>
      </c>
      <c r="F5" s="13" t="s">
        <v>226</v>
      </c>
    </row>
    <row r="6" spans="2:9" x14ac:dyDescent="0.3">
      <c r="D6" s="12"/>
      <c r="E6" s="12" t="s">
        <v>227</v>
      </c>
      <c r="F6" s="13" t="s">
        <v>228</v>
      </c>
    </row>
    <row r="7" spans="2:9" x14ac:dyDescent="0.3">
      <c r="D7" s="12"/>
      <c r="E7" s="12" t="s">
        <v>229</v>
      </c>
      <c r="F7" s="15" t="s">
        <v>230</v>
      </c>
    </row>
    <row r="8" spans="2:9" x14ac:dyDescent="0.3">
      <c r="D8" s="12"/>
      <c r="E8" s="12"/>
      <c r="F8" s="15"/>
    </row>
    <row r="9" spans="2:9" x14ac:dyDescent="0.3">
      <c r="D9" s="12"/>
      <c r="E9" s="12" t="s">
        <v>137</v>
      </c>
      <c r="F9" s="16" t="s">
        <v>138</v>
      </c>
    </row>
    <row r="10" spans="2:9" ht="15" customHeight="1" x14ac:dyDescent="0.3">
      <c r="D10" s="12"/>
      <c r="E10" s="12" t="s">
        <v>231</v>
      </c>
      <c r="F10" s="14">
        <v>2023</v>
      </c>
    </row>
    <row r="11" spans="2:9" x14ac:dyDescent="0.3">
      <c r="D11" s="12"/>
      <c r="E11" s="12" t="s">
        <v>144</v>
      </c>
      <c r="F11" s="14" t="s">
        <v>232</v>
      </c>
    </row>
    <row r="12" spans="2:9" x14ac:dyDescent="0.3">
      <c r="D12" s="12"/>
      <c r="E12" s="12" t="s">
        <v>120</v>
      </c>
      <c r="F12" s="16" t="s">
        <v>233</v>
      </c>
    </row>
    <row r="13" spans="2:9" x14ac:dyDescent="0.3">
      <c r="D13" s="12"/>
      <c r="E13" s="12" t="s">
        <v>124</v>
      </c>
      <c r="F13" s="16" t="s">
        <v>234</v>
      </c>
    </row>
    <row r="14" spans="2:9" x14ac:dyDescent="0.3">
      <c r="D14" s="12"/>
      <c r="E14" s="12" t="s">
        <v>128</v>
      </c>
      <c r="F14" s="17" t="s">
        <v>235</v>
      </c>
    </row>
    <row r="15" spans="2:9" x14ac:dyDescent="0.3">
      <c r="B15" s="18"/>
      <c r="C15" s="18"/>
      <c r="D15" s="19"/>
      <c r="E15" s="19"/>
    </row>
    <row r="16" spans="2:9" x14ac:dyDescent="0.3">
      <c r="B16" s="19"/>
      <c r="C16" s="19"/>
      <c r="D16" s="19"/>
      <c r="I16" s="20">
        <v>45108</v>
      </c>
    </row>
    <row r="17" spans="1:9" x14ac:dyDescent="0.3">
      <c r="B17" s="19"/>
      <c r="C17" s="19"/>
      <c r="D17" s="19"/>
      <c r="E17" s="19"/>
      <c r="F17" s="21" t="s">
        <v>146</v>
      </c>
      <c r="H17" s="11" t="s">
        <v>147</v>
      </c>
      <c r="I17" s="22" t="s">
        <v>148</v>
      </c>
    </row>
    <row r="18" spans="1:9" x14ac:dyDescent="0.3">
      <c r="A18" s="12" t="s">
        <v>236</v>
      </c>
      <c r="B18" s="23" t="s">
        <v>149</v>
      </c>
      <c r="C18" s="23" t="s">
        <v>150</v>
      </c>
      <c r="D18" s="19"/>
      <c r="E18" s="18"/>
      <c r="F18" s="24">
        <f>+F10</f>
        <v>2023</v>
      </c>
      <c r="H18" s="11" t="s">
        <v>151</v>
      </c>
      <c r="I18" s="11" t="s">
        <v>151</v>
      </c>
    </row>
    <row r="19" spans="1:9" x14ac:dyDescent="0.3">
      <c r="B19" s="23"/>
      <c r="C19" s="23"/>
      <c r="D19" s="19"/>
      <c r="E19" s="19"/>
      <c r="F19" s="25"/>
    </row>
    <row r="20" spans="1:9" hidden="1" x14ac:dyDescent="0.3">
      <c r="B20" s="23"/>
      <c r="C20" s="23"/>
      <c r="F20" s="25"/>
    </row>
    <row r="21" spans="1:9" hidden="1" x14ac:dyDescent="0.3">
      <c r="A21" s="13" t="s">
        <v>237</v>
      </c>
      <c r="B21" s="26" t="s">
        <v>238</v>
      </c>
      <c r="C21" s="26" t="s">
        <v>193</v>
      </c>
      <c r="F21" s="307" t="s">
        <v>239</v>
      </c>
    </row>
    <row r="22" spans="1:9" hidden="1" x14ac:dyDescent="0.3">
      <c r="A22" s="13" t="s">
        <v>237</v>
      </c>
      <c r="B22" s="26" t="s">
        <v>240</v>
      </c>
      <c r="C22" s="26" t="s">
        <v>241</v>
      </c>
      <c r="F22" s="307" t="s">
        <v>239</v>
      </c>
    </row>
    <row r="23" spans="1:9" hidden="1" x14ac:dyDescent="0.3">
      <c r="A23" s="13" t="s">
        <v>237</v>
      </c>
      <c r="B23" s="26" t="s">
        <v>242</v>
      </c>
      <c r="C23" s="26" t="s">
        <v>243</v>
      </c>
      <c r="F23" s="307">
        <v>81013.84</v>
      </c>
    </row>
    <row r="24" spans="1:9" hidden="1" x14ac:dyDescent="0.3">
      <c r="A24" s="13" t="s">
        <v>237</v>
      </c>
      <c r="B24" s="26" t="s">
        <v>244</v>
      </c>
      <c r="C24" s="26" t="s">
        <v>245</v>
      </c>
      <c r="F24" s="307">
        <v>1131931.46</v>
      </c>
    </row>
    <row r="25" spans="1:9" hidden="1" x14ac:dyDescent="0.3">
      <c r="A25" s="13" t="s">
        <v>237</v>
      </c>
      <c r="B25" s="26" t="s">
        <v>246</v>
      </c>
      <c r="C25" s="26" t="s">
        <v>247</v>
      </c>
      <c r="F25" s="307">
        <v>90111.99</v>
      </c>
    </row>
    <row r="26" spans="1:9" hidden="1" x14ac:dyDescent="0.3">
      <c r="A26" s="13" t="s">
        <v>237</v>
      </c>
      <c r="B26" s="26" t="s">
        <v>248</v>
      </c>
      <c r="C26" s="26" t="s">
        <v>249</v>
      </c>
      <c r="F26" s="307">
        <v>344455.87</v>
      </c>
    </row>
    <row r="27" spans="1:9" hidden="1" x14ac:dyDescent="0.3">
      <c r="A27" s="13" t="s">
        <v>237</v>
      </c>
      <c r="B27" s="26" t="s">
        <v>250</v>
      </c>
      <c r="C27" s="26" t="s">
        <v>251</v>
      </c>
      <c r="F27" s="307">
        <v>19842.66</v>
      </c>
    </row>
    <row r="28" spans="1:9" hidden="1" x14ac:dyDescent="0.3">
      <c r="A28" s="13" t="s">
        <v>237</v>
      </c>
      <c r="B28" s="26">
        <v>316</v>
      </c>
      <c r="C28" s="26" t="s">
        <v>251</v>
      </c>
      <c r="F28" s="307">
        <f>F27-SUM(F29,F30,F31)</f>
        <v>19842.66</v>
      </c>
    </row>
    <row r="29" spans="1:9" hidden="1" x14ac:dyDescent="0.3">
      <c r="A29" s="13" t="s">
        <v>237</v>
      </c>
      <c r="B29" s="26">
        <v>316021</v>
      </c>
      <c r="C29" s="26" t="s">
        <v>252</v>
      </c>
      <c r="F29" s="307" t="s">
        <v>239</v>
      </c>
    </row>
    <row r="30" spans="1:9" hidden="1" x14ac:dyDescent="0.3">
      <c r="A30" s="13" t="s">
        <v>237</v>
      </c>
      <c r="B30" s="26">
        <v>316022</v>
      </c>
      <c r="C30" s="26" t="s">
        <v>253</v>
      </c>
      <c r="F30" s="307">
        <v>0</v>
      </c>
    </row>
    <row r="31" spans="1:9" hidden="1" x14ac:dyDescent="0.3">
      <c r="A31" s="13" t="s">
        <v>237</v>
      </c>
      <c r="B31" s="26">
        <v>316023</v>
      </c>
      <c r="C31" s="26" t="s">
        <v>254</v>
      </c>
      <c r="F31" s="307">
        <v>0</v>
      </c>
    </row>
    <row r="32" spans="1:9" hidden="1" x14ac:dyDescent="0.3">
      <c r="A32" s="13" t="s">
        <v>237</v>
      </c>
      <c r="B32" s="26" t="s">
        <v>169</v>
      </c>
      <c r="C32" s="26" t="s">
        <v>255</v>
      </c>
      <c r="F32" s="307" t="s">
        <v>239</v>
      </c>
    </row>
    <row r="33" spans="1:9" x14ac:dyDescent="0.3">
      <c r="F33" s="25"/>
    </row>
    <row r="34" spans="1:9" x14ac:dyDescent="0.3">
      <c r="A34" s="13" t="s">
        <v>256</v>
      </c>
      <c r="B34" s="26" t="s">
        <v>238</v>
      </c>
      <c r="C34" s="26" t="s">
        <v>193</v>
      </c>
      <c r="F34" s="307">
        <v>2445929.91</v>
      </c>
      <c r="H34" s="50">
        <v>0.2</v>
      </c>
      <c r="I34" s="154">
        <v>0.2</v>
      </c>
    </row>
    <row r="35" spans="1:9" x14ac:dyDescent="0.3">
      <c r="A35" s="13" t="s">
        <v>256</v>
      </c>
      <c r="B35" s="26" t="s">
        <v>240</v>
      </c>
      <c r="C35" s="26" t="s">
        <v>241</v>
      </c>
      <c r="F35" s="307">
        <v>979536.67</v>
      </c>
      <c r="H35" s="27">
        <v>0</v>
      </c>
      <c r="I35" s="27">
        <v>0</v>
      </c>
    </row>
    <row r="36" spans="1:9" x14ac:dyDescent="0.3">
      <c r="A36" s="13" t="s">
        <v>256</v>
      </c>
      <c r="B36" s="26" t="s">
        <v>242</v>
      </c>
      <c r="C36" s="26" t="s">
        <v>243</v>
      </c>
      <c r="F36" s="307">
        <v>112373967.09999999</v>
      </c>
      <c r="H36" s="27">
        <v>3.44E-2</v>
      </c>
      <c r="I36" s="28">
        <v>3.56E-2</v>
      </c>
    </row>
    <row r="37" spans="1:9" x14ac:dyDescent="0.3">
      <c r="A37" s="13" t="s">
        <v>256</v>
      </c>
      <c r="B37" s="26" t="s">
        <v>244</v>
      </c>
      <c r="C37" s="26" t="s">
        <v>245</v>
      </c>
      <c r="F37" s="307">
        <v>548315181.96000004</v>
      </c>
      <c r="H37" s="27">
        <v>4.1099999999999998E-2</v>
      </c>
      <c r="I37" s="28">
        <v>4.1200000000000001E-2</v>
      </c>
    </row>
    <row r="38" spans="1:9" x14ac:dyDescent="0.3">
      <c r="A38" s="13" t="s">
        <v>256</v>
      </c>
      <c r="B38" s="26" t="s">
        <v>246</v>
      </c>
      <c r="C38" s="26" t="s">
        <v>247</v>
      </c>
      <c r="F38" s="307">
        <v>175700443.75999999</v>
      </c>
      <c r="H38" s="27">
        <v>3.3799999999999997E-2</v>
      </c>
      <c r="I38" s="28">
        <v>3.4599999999999999E-2</v>
      </c>
    </row>
    <row r="39" spans="1:9" x14ac:dyDescent="0.3">
      <c r="A39" s="13" t="s">
        <v>256</v>
      </c>
      <c r="B39" s="26" t="s">
        <v>248</v>
      </c>
      <c r="C39" s="26" t="s">
        <v>249</v>
      </c>
      <c r="F39" s="307">
        <v>76358450.329999998</v>
      </c>
      <c r="H39" s="27">
        <v>3.39E-2</v>
      </c>
      <c r="I39" s="28">
        <v>3.5799999999999998E-2</v>
      </c>
    </row>
    <row r="40" spans="1:9" hidden="1" x14ac:dyDescent="0.3">
      <c r="A40" s="13" t="s">
        <v>256</v>
      </c>
      <c r="B40" s="26" t="s">
        <v>250</v>
      </c>
      <c r="C40" s="26" t="s">
        <v>251</v>
      </c>
      <c r="F40" s="307">
        <v>23792512.120000001</v>
      </c>
    </row>
    <row r="41" spans="1:9" x14ac:dyDescent="0.3">
      <c r="A41" s="13" t="s">
        <v>256</v>
      </c>
      <c r="B41" s="26">
        <v>316</v>
      </c>
      <c r="C41" s="26" t="s">
        <v>251</v>
      </c>
      <c r="F41" s="307">
        <f>F40-SUM(F42,F43,F44)</f>
        <v>21360767.34</v>
      </c>
      <c r="H41" s="27">
        <v>5.0500000000000003E-2</v>
      </c>
      <c r="I41" s="28">
        <v>5.6099999999999997E-2</v>
      </c>
    </row>
    <row r="42" spans="1:9" x14ac:dyDescent="0.3">
      <c r="A42" s="13" t="s">
        <v>256</v>
      </c>
      <c r="B42" s="26">
        <v>316021</v>
      </c>
      <c r="C42" s="26" t="s">
        <v>252</v>
      </c>
      <c r="F42" s="307">
        <v>584317.91</v>
      </c>
      <c r="H42" s="27">
        <v>0.05</v>
      </c>
      <c r="I42" s="28">
        <v>0.05</v>
      </c>
    </row>
    <row r="43" spans="1:9" x14ac:dyDescent="0.3">
      <c r="A43" s="13" t="s">
        <v>256</v>
      </c>
      <c r="B43" s="26">
        <v>316022</v>
      </c>
      <c r="C43" s="26" t="s">
        <v>253</v>
      </c>
      <c r="F43" s="307">
        <v>516284.61</v>
      </c>
      <c r="H43" s="27">
        <v>6.6699999999999995E-2</v>
      </c>
      <c r="I43" s="28">
        <v>6.6699999999999995E-2</v>
      </c>
    </row>
    <row r="44" spans="1:9" x14ac:dyDescent="0.3">
      <c r="A44" s="13" t="s">
        <v>256</v>
      </c>
      <c r="B44" s="26">
        <v>316023</v>
      </c>
      <c r="C44" s="26" t="s">
        <v>254</v>
      </c>
      <c r="F44" s="307">
        <v>1331142.26</v>
      </c>
      <c r="H44" s="27">
        <v>0.2</v>
      </c>
      <c r="I44" s="28">
        <v>0.2</v>
      </c>
    </row>
    <row r="45" spans="1:9" x14ac:dyDescent="0.3">
      <c r="A45" s="13" t="s">
        <v>256</v>
      </c>
      <c r="B45" s="26" t="s">
        <v>169</v>
      </c>
      <c r="C45" s="26" t="s">
        <v>255</v>
      </c>
      <c r="F45" s="307">
        <v>0</v>
      </c>
      <c r="H45" s="27">
        <v>0</v>
      </c>
      <c r="I45" s="28">
        <v>0</v>
      </c>
    </row>
    <row r="46" spans="1:9" x14ac:dyDescent="0.3">
      <c r="F46" s="25"/>
    </row>
    <row r="47" spans="1:9" x14ac:dyDescent="0.3">
      <c r="A47" s="13" t="s">
        <v>257</v>
      </c>
      <c r="B47" s="26" t="s">
        <v>238</v>
      </c>
      <c r="C47" s="26" t="s">
        <v>193</v>
      </c>
      <c r="F47" s="307">
        <v>-2435096.91</v>
      </c>
    </row>
    <row r="48" spans="1:9" x14ac:dyDescent="0.3">
      <c r="A48" s="13" t="s">
        <v>257</v>
      </c>
      <c r="B48" s="26" t="s">
        <v>240</v>
      </c>
      <c r="C48" s="26" t="s">
        <v>241</v>
      </c>
      <c r="F48" s="307">
        <v>0</v>
      </c>
    </row>
    <row r="49" spans="1:6" x14ac:dyDescent="0.3">
      <c r="A49" s="13" t="s">
        <v>257</v>
      </c>
      <c r="B49" s="26" t="s">
        <v>242</v>
      </c>
      <c r="C49" s="26" t="s">
        <v>243</v>
      </c>
      <c r="F49" s="307">
        <v>-42697274.460000001</v>
      </c>
    </row>
    <row r="50" spans="1:6" x14ac:dyDescent="0.3">
      <c r="A50" s="13" t="s">
        <v>257</v>
      </c>
      <c r="B50" s="26" t="s">
        <v>244</v>
      </c>
      <c r="C50" s="26" t="s">
        <v>245</v>
      </c>
      <c r="F50" s="307">
        <v>-228940115.05000001</v>
      </c>
    </row>
    <row r="51" spans="1:6" x14ac:dyDescent="0.3">
      <c r="A51" s="13" t="s">
        <v>257</v>
      </c>
      <c r="B51" s="26" t="s">
        <v>246</v>
      </c>
      <c r="C51" s="26" t="s">
        <v>247</v>
      </c>
      <c r="F51" s="307">
        <v>-85188280.939999998</v>
      </c>
    </row>
    <row r="52" spans="1:6" x14ac:dyDescent="0.3">
      <c r="A52" s="13" t="s">
        <v>257</v>
      </c>
      <c r="B52" s="26" t="s">
        <v>248</v>
      </c>
      <c r="C52" s="26" t="s">
        <v>249</v>
      </c>
      <c r="F52" s="307">
        <v>-30775074.140000001</v>
      </c>
    </row>
    <row r="53" spans="1:6" ht="15" hidden="1" customHeight="1" x14ac:dyDescent="0.3">
      <c r="A53" s="13" t="s">
        <v>257</v>
      </c>
      <c r="B53" s="26" t="s">
        <v>250</v>
      </c>
      <c r="C53" s="26" t="s">
        <v>251</v>
      </c>
      <c r="F53" s="307">
        <v>-6725669.8799999999</v>
      </c>
    </row>
    <row r="54" spans="1:6" x14ac:dyDescent="0.3">
      <c r="A54" s="13" t="s">
        <v>257</v>
      </c>
      <c r="B54" s="26">
        <v>316</v>
      </c>
      <c r="C54" s="26" t="s">
        <v>251</v>
      </c>
      <c r="F54" s="307">
        <f>F53-SUM(F55,F56,F57)</f>
        <v>-4907021.1099999994</v>
      </c>
    </row>
    <row r="55" spans="1:6" x14ac:dyDescent="0.3">
      <c r="A55" s="13" t="s">
        <v>257</v>
      </c>
      <c r="B55" s="26">
        <v>316021</v>
      </c>
      <c r="C55" s="26" t="s">
        <v>252</v>
      </c>
      <c r="F55" s="307">
        <v>-275680.40999999997</v>
      </c>
    </row>
    <row r="56" spans="1:6" x14ac:dyDescent="0.3">
      <c r="A56" s="13" t="s">
        <v>257</v>
      </c>
      <c r="B56" s="26">
        <v>316022</v>
      </c>
      <c r="C56" s="26" t="s">
        <v>253</v>
      </c>
      <c r="F56" s="307">
        <v>-362830.44</v>
      </c>
    </row>
    <row r="57" spans="1:6" x14ac:dyDescent="0.3">
      <c r="A57" s="13" t="s">
        <v>257</v>
      </c>
      <c r="B57" s="26">
        <v>316023</v>
      </c>
      <c r="C57" s="26" t="s">
        <v>254</v>
      </c>
      <c r="F57" s="307">
        <v>-1180137.92</v>
      </c>
    </row>
    <row r="58" spans="1:6" x14ac:dyDescent="0.3">
      <c r="A58" s="13" t="s">
        <v>257</v>
      </c>
      <c r="B58" s="26" t="s">
        <v>169</v>
      </c>
      <c r="C58" s="26" t="s">
        <v>255</v>
      </c>
      <c r="F58" s="308">
        <v>0</v>
      </c>
    </row>
    <row r="59" spans="1:6" x14ac:dyDescent="0.3">
      <c r="F59" s="25"/>
    </row>
    <row r="60" spans="1:6" x14ac:dyDescent="0.3">
      <c r="B60" s="26" t="s">
        <v>238</v>
      </c>
      <c r="C60" s="26" t="s">
        <v>193</v>
      </c>
      <c r="E60" s="11" t="s">
        <v>194</v>
      </c>
      <c r="F60" s="29">
        <f t="shared" ref="F60:F65" si="0">F34+F47</f>
        <v>10833</v>
      </c>
    </row>
    <row r="61" spans="1:6" x14ac:dyDescent="0.3">
      <c r="B61" s="26" t="s">
        <v>240</v>
      </c>
      <c r="C61" s="26" t="s">
        <v>241</v>
      </c>
      <c r="E61" s="11" t="s">
        <v>194</v>
      </c>
      <c r="F61" s="29">
        <f t="shared" si="0"/>
        <v>979536.67</v>
      </c>
    </row>
    <row r="62" spans="1:6" x14ac:dyDescent="0.3">
      <c r="B62" s="26" t="s">
        <v>242</v>
      </c>
      <c r="C62" s="26" t="s">
        <v>243</v>
      </c>
      <c r="E62" s="11" t="s">
        <v>194</v>
      </c>
      <c r="F62" s="29">
        <f t="shared" si="0"/>
        <v>69676692.639999986</v>
      </c>
    </row>
    <row r="63" spans="1:6" x14ac:dyDescent="0.3">
      <c r="B63" s="26" t="s">
        <v>244</v>
      </c>
      <c r="C63" s="26" t="s">
        <v>245</v>
      </c>
      <c r="E63" s="11" t="s">
        <v>194</v>
      </c>
      <c r="F63" s="29">
        <f t="shared" si="0"/>
        <v>319375066.91000003</v>
      </c>
    </row>
    <row r="64" spans="1:6" x14ac:dyDescent="0.3">
      <c r="B64" s="26" t="s">
        <v>246</v>
      </c>
      <c r="C64" s="26" t="s">
        <v>247</v>
      </c>
      <c r="E64" s="11" t="s">
        <v>194</v>
      </c>
      <c r="F64" s="29">
        <f t="shared" si="0"/>
        <v>90512162.819999993</v>
      </c>
    </row>
    <row r="65" spans="2:6" x14ac:dyDescent="0.3">
      <c r="B65" s="26" t="s">
        <v>248</v>
      </c>
      <c r="C65" s="26" t="s">
        <v>249</v>
      </c>
      <c r="E65" s="11" t="s">
        <v>194</v>
      </c>
      <c r="F65" s="29">
        <f t="shared" si="0"/>
        <v>45583376.189999998</v>
      </c>
    </row>
    <row r="66" spans="2:6" x14ac:dyDescent="0.3">
      <c r="B66" s="26">
        <v>316</v>
      </c>
      <c r="C66" s="26" t="s">
        <v>251</v>
      </c>
      <c r="E66" s="11" t="s">
        <v>194</v>
      </c>
      <c r="F66" s="29">
        <f>F41+F54</f>
        <v>16453746.23</v>
      </c>
    </row>
    <row r="67" spans="2:6" x14ac:dyDescent="0.3">
      <c r="B67" s="26">
        <v>316021</v>
      </c>
      <c r="C67" s="26" t="s">
        <v>252</v>
      </c>
      <c r="E67" s="11" t="s">
        <v>194</v>
      </c>
      <c r="F67" s="29">
        <f t="shared" ref="F67:F70" si="1">F42+F55</f>
        <v>308637.50000000006</v>
      </c>
    </row>
    <row r="68" spans="2:6" x14ac:dyDescent="0.3">
      <c r="B68" s="26">
        <v>316022</v>
      </c>
      <c r="C68" s="26" t="s">
        <v>253</v>
      </c>
      <c r="E68" s="11" t="s">
        <v>194</v>
      </c>
      <c r="F68" s="29">
        <f t="shared" si="1"/>
        <v>153454.16999999998</v>
      </c>
    </row>
    <row r="69" spans="2:6" x14ac:dyDescent="0.3">
      <c r="B69" s="26">
        <v>316023</v>
      </c>
      <c r="C69" s="26" t="s">
        <v>254</v>
      </c>
      <c r="E69" s="11" t="s">
        <v>194</v>
      </c>
      <c r="F69" s="29">
        <f t="shared" si="1"/>
        <v>151004.34000000008</v>
      </c>
    </row>
    <row r="70" spans="2:6" x14ac:dyDescent="0.3">
      <c r="B70" s="26" t="s">
        <v>169</v>
      </c>
      <c r="C70" s="26" t="s">
        <v>255</v>
      </c>
      <c r="E70" s="11" t="s">
        <v>194</v>
      </c>
      <c r="F70" s="30">
        <f t="shared" si="1"/>
        <v>0</v>
      </c>
    </row>
    <row r="71" spans="2:6" x14ac:dyDescent="0.3">
      <c r="F71" s="29"/>
    </row>
    <row r="72" spans="2:6" x14ac:dyDescent="0.3">
      <c r="B72" s="26"/>
      <c r="C72" s="26" t="s">
        <v>212</v>
      </c>
      <c r="E72" s="31" t="s">
        <v>213</v>
      </c>
      <c r="F72" s="29">
        <f>SUM(F60:F70)</f>
        <v>543204510.47000003</v>
      </c>
    </row>
    <row r="73" spans="2:6" x14ac:dyDescent="0.3">
      <c r="F73" s="25"/>
    </row>
  </sheetData>
  <pageMargins left="0.7" right="0.7" top="0.75" bottom="0.75" header="0.3" footer="0.3"/>
  <pageSetup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D6E04CFB0A1645BDD7C0B24FBB56B2" ma:contentTypeVersion="0" ma:contentTypeDescription="Create a new document." ma:contentTypeScope="" ma:versionID="38eeee22ed6a08ef086e2d19183a4b31">
  <xsd:schema xmlns:xsd="http://www.w3.org/2001/XMLSchema" xmlns:xs="http://www.w3.org/2001/XMLSchema" xmlns:p="http://schemas.microsoft.com/office/2006/metadata/properties" xmlns:ns2="e4055df1-5d6a-4be1-b6c5-fa5a057d62ba" targetNamespace="http://schemas.microsoft.com/office/2006/metadata/properties" ma:root="true" ma:fieldsID="ff5c619d68d3173af20c4d1256bd8be5" ns2:_="">
    <xsd:import namespace="e4055df1-5d6a-4be1-b6c5-fa5a057d62ba"/>
    <xsd:element name="properties">
      <xsd:complexType>
        <xsd:sequence>
          <xsd:element name="documentManagement">
            <xsd:complexType>
              <xsd:all>
                <xsd:element ref="ns2:AmerenCompany"/>
                <xsd:element ref="ns2:SecurityClassificatio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55df1-5d6a-4be1-b6c5-fa5a057d62ba" elementFormDefault="qualified">
    <xsd:import namespace="http://schemas.microsoft.com/office/2006/documentManagement/types"/>
    <xsd:import namespace="http://schemas.microsoft.com/office/infopath/2007/PartnerControls"/>
    <xsd:element name="AmerenCompany" ma:index="8" ma:displayName="Ameren Company" ma:default="Ameren Missouri" ma:format="Dropdown"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tected" ma:format="Dropdown" ma:internalName="SecurityClassification">
      <xsd:simpleType>
        <xsd:restriction base="dms:Choice">
          <xsd:enumeration value="Restricted"/>
          <xsd:enumeration value="Protected"/>
          <xsd:enumeration value="Internal"/>
          <xsd:enumeration value="Exter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merenCompany xmlns="e4055df1-5d6a-4be1-b6c5-fa5a057d62ba">Ameren Missouri</AmerenCompany>
    <SecurityClassification xmlns="e4055df1-5d6a-4be1-b6c5-fa5a057d62ba">Protected</SecurityClassification>
  </documentManagement>
</p:properties>
</file>

<file path=customXml/itemProps1.xml><?xml version="1.0" encoding="utf-8"?>
<ds:datastoreItem xmlns:ds="http://schemas.openxmlformats.org/officeDocument/2006/customXml" ds:itemID="{E6BC2483-CC7D-47C8-9612-ECB09D008D04}">
  <ds:schemaRefs>
    <ds:schemaRef ds:uri="http://schemas.microsoft.com/sharepoint/v3/contenttype/forms"/>
  </ds:schemaRefs>
</ds:datastoreItem>
</file>

<file path=customXml/itemProps2.xml><?xml version="1.0" encoding="utf-8"?>
<ds:datastoreItem xmlns:ds="http://schemas.openxmlformats.org/officeDocument/2006/customXml" ds:itemID="{09BA1618-0815-4C1F-8C6E-41CDB9191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55df1-5d6a-4be1-b6c5-fa5a057d62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D575D2-4467-4008-BF04-13A283C85FD9}">
  <ds:schemaRefs>
    <ds:schemaRef ds:uri="http://purl.org/dc/dcmitype/"/>
    <ds:schemaRef ds:uri="http://purl.org/dc/elements/1.1/"/>
    <ds:schemaRef ds:uri="9e64b792-e754-4309-840e-51b08938ed9c"/>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62d90d80-01aa-40ed-b269-ddd63741870c"/>
    <ds:schemaRef ds:uri="http://www.w3.org/XML/1998/namespace"/>
    <ds:schemaRef ds:uri="e4055df1-5d6a-4be1-b6c5-fa5a057d62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7</vt:i4>
      </vt:variant>
    </vt:vector>
  </HeadingPairs>
  <TitlesOfParts>
    <vt:vector size="31" baseType="lpstr">
      <vt:lpstr>Schedule DM-S2</vt:lpstr>
      <vt:lpstr>Schedule DM-S-3</vt:lpstr>
      <vt:lpstr>Schedule DM-S-4</vt:lpstr>
      <vt:lpstr>Schedule DM-S-5</vt:lpstr>
      <vt:lpstr>Source Info - SCHEDULE MJL-D1</vt:lpstr>
      <vt:lpstr>Source Info - SCHEDULE MJL-D2</vt:lpstr>
      <vt:lpstr>Source Info - SCHEDULE MJL-D3</vt:lpstr>
      <vt:lpstr>FCCS</vt:lpstr>
      <vt:lpstr>HFM</vt:lpstr>
      <vt:lpstr>Water Treatment and Monitoring</vt:lpstr>
      <vt:lpstr>NPV ADIT</vt:lpstr>
      <vt:lpstr>ARO</vt:lpstr>
      <vt:lpstr>AF193</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'Schedule DM-S2'!Print_Area</vt:lpstr>
      <vt:lpstr>'Schedule DM-S-3'!Print_Area</vt:lpstr>
      <vt:lpstr>'Schedule DM-S-4'!Print_Area</vt:lpstr>
      <vt:lpstr>'Schedule DM-S-5'!Print_Area</vt:lpstr>
      <vt:lpstr>'Source Info - SCHEDULE MJL-D1'!Print_Area</vt:lpstr>
      <vt:lpstr>'Source Info - SCHEDULE MJL-D2'!Print_Area</vt:lpstr>
      <vt:lpstr>'Source Info - SCHEDULE MJL-D3'!Print_Area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Murray, David</cp:lastModifiedBy>
  <cp:revision/>
  <cp:lastPrinted>2024-03-21T23:14:41Z</cp:lastPrinted>
  <dcterms:created xsi:type="dcterms:W3CDTF">1999-02-15T12:38:04Z</dcterms:created>
  <dcterms:modified xsi:type="dcterms:W3CDTF">2024-03-22T13:12:39Z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0x01010086D6E04CFB0A1645BDD7C0B24FBB56B2</vt:lpwstr>
  </property>
  <property fmtid="{D5CDD505-2E9C-101B-9397-08002B2CF9AE}" pid="5" name="{A44787D4-0540-4523-9961-78E4036D8C6D}">
    <vt:lpwstr>{89D6E58A-23E8-4F6C-B3C2-88C7523097EF}</vt:lpwstr>
  </property>
</Properties>
</file>